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IRP\"/>
    </mc:Choice>
  </mc:AlternateContent>
  <bookViews>
    <workbookView xWindow="0" yWindow="0" windowWidth="28800" windowHeight="14100" firstSheet="1" activeTab="4"/>
  </bookViews>
  <sheets>
    <sheet name="Cover sheet" sheetId="19" r:id="rId1"/>
    <sheet name="Admin Info" sheetId="1" r:id="rId2"/>
    <sheet name="CRAT" sheetId="2" r:id="rId3"/>
    <sheet name="EBT" sheetId="9" r:id="rId4"/>
    <sheet name="GEAT" sheetId="10" r:id="rId5"/>
    <sheet name="RPT" sheetId="18" r:id="rId6"/>
    <sheet name="Lists" sheetId="20" state="hidden" r:id="rId7"/>
  </sheets>
  <externalReferences>
    <externalReference r:id="rId8"/>
    <externalReference r:id="rId9"/>
    <externalReference r:id="rId10"/>
    <externalReference r:id="rId11"/>
    <externalReference r:id="rId12"/>
    <externalReference r:id="rId13"/>
  </externalReferences>
  <definedNames>
    <definedName name="__IntlFixup" hidden="1">TRUE</definedName>
    <definedName name="_Order1" hidden="1">255</definedName>
    <definedName name="_Order2" hidden="1">255</definedName>
    <definedName name="ab" hidden="1">[1]MASTER!#REF!</definedName>
    <definedName name="AccessDatabase" hidden="1">"C:\My Documents\MAUI MALL1.mdb"</definedName>
    <definedName name="ACwvu.CapersView." hidden="1">[1]MASTER!#REF!</definedName>
    <definedName name="ACwvu.Japan_Capers_Ed_Pub." hidden="1">'[2]THREE VARIABLES'!$N$1:$V$165</definedName>
    <definedName name="ACwvu.KJP_CC." hidden="1">'[2]THREE VARIABLES'!$N$4:$U$165</definedName>
    <definedName name="Adj_SA">#REF!</definedName>
    <definedName name="Avg_Monthly_Mead_Firm">[3]COB!$E$47</definedName>
    <definedName name="B" hidden="1">{"'PRODUCTIONCOST SHEET'!$B$3:$G$48"}</definedName>
    <definedName name="Base_Delivered">#REF!</definedName>
    <definedName name="border">#REF!</definedName>
    <definedName name="Capacity_Factor">#REF!</definedName>
    <definedName name="Cwvu.CapersView." hidden="1">[1]MASTER!#REF!</definedName>
    <definedName name="Cwvu.Japan_Capers_Ed_Pub." hidden="1">[1]MASTER!#REF!</definedName>
    <definedName name="Cwvu.KJP_CC." hidden="1">[1]MASTER!#REF!,[1]MASTER!#REF!,[1]MASTER!#REF!,[1]MASTER!#REF!,[1]MASTER!#REF!,[1]MASTER!#REF!,[1]MASTER!#REF!,[1]MASTER!#REF!,[1]MASTER!#REF!,[1]MASTER!#REF!,[1]MASTER!#REF!,[1]MASTER!#REF!,[1]MASTER!#REF!,[1]MASTER!#REF!,[1]MASTER!#REF!,[1]MASTER!#REF!,[1]MASTER!#REF!,[1]MASTER!#REF!,[1]MASTER!#REF!,[1]MASTER!#REF!</definedName>
    <definedName name="D" hidden="1">{#N/A,#N/A,FALSE,"DI 2 YEAR MASTER SCHEDULE"}</definedName>
    <definedName name="E" hidden="1">{#N/A,#N/A,FALSE,"DI 2 YEAR MASTER SCHEDULE"}</definedName>
    <definedName name="Excess_Product_Rate">#REF!</definedName>
    <definedName name="F" hidden="1">{"Japan_Capers_Ed_Pub",#N/A,FALSE,"DI 2 YEAR MASTER SCHEDULE"}</definedName>
    <definedName name="G" hidden="1">{#N/A,#N/A,FALSE,"DI 2 YEAR MASTER SCHEDULE"}</definedName>
    <definedName name="H" hidden="1">{#N/A,#N/A,FALSE,"PRJCTED MNTHLY QTY's"}</definedName>
    <definedName name="Holiday_List">'[4]Data Tables'!$E$6:$E$58</definedName>
    <definedName name="Holidays">#REF!</definedName>
    <definedName name="HTML_CodePage" hidden="1">1252</definedName>
    <definedName name="HTML_Control" hidden="1">{"'PRODUCTIONCOST SHEET'!$B$3:$G$48"}</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4" hidden="1">TRUE</definedName>
    <definedName name="HTML_OS" hidden="1">0</definedName>
    <definedName name="HTML_PathFile" hidden="1">"K:\ANIMATE\SECURE\Production\INTRANET\ANI.HTML.htm"</definedName>
    <definedName name="HTML_Title" hidden="1">"2D ANIMATION PRODUCTION TABLE"</definedName>
    <definedName name="I" hidden="1">{#N/A,#N/A,FALSE,"PRJCTED QTRLY $'s"}</definedName>
    <definedName name="J" hidden="1">{#N/A,#N/A,FALSE,"PRJCTED QTRLY QTY's"}</definedName>
    <definedName name="K"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L"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M"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Max_Amount_Trigger">#REF!</definedName>
    <definedName name="new" hidden="1">{#N/A,#N/A,TRUE,"Section6";#N/A,#N/A,TRUE,"OHcycles";#N/A,#N/A,TRUE,"OHtiming";#N/A,#N/A,TRUE,"OHcosts";#N/A,#N/A,TRUE,"GTdegradation";#N/A,#N/A,TRUE,"GTperformance";#N/A,#N/A,TRUE,"GraphEquip"}</definedName>
    <definedName name="NGI_Table">'[4]Data Tables'!$J$41:$BZ$41</definedName>
    <definedName name="Off_Peak_Excess">#REF!</definedName>
    <definedName name="Off_Peak_Firm">#REF!</definedName>
    <definedName name="Off_peak_Max">#REF!</definedName>
    <definedName name="Off_Peak_Non_Firm">#REF!</definedName>
    <definedName name="OFO_Days">'[4]Data Tables'!$B$6:$B$194</definedName>
    <definedName name="OFO_Price_Table">'[4]Data Tables'!$B$6:$C$194</definedName>
    <definedName name="On_Peak_Excess">#REF!</definedName>
    <definedName name="On_Peak_Firm">#REF!</definedName>
    <definedName name="On_Peak_Max">#REF!</definedName>
    <definedName name="On_Peak_Non_Firm">#REF!</definedName>
    <definedName name="_xlnm.Print_Area" localSheetId="0">'Cover sheet'!$A$1:$A$17</definedName>
    <definedName name="_xlnm.Print_Titles" localSheetId="2">CRAT!$10:$10</definedName>
    <definedName name="_xlnm.Print_Titles" localSheetId="3">EBT!$10:$10</definedName>
    <definedName name="pro">#REF!</definedName>
    <definedName name="Product_Rate">#REF!</definedName>
    <definedName name="Quantity_Data">'[4]Quantity Data'!$B$8:$AK$2959</definedName>
    <definedName name="Rwvu.CapersView." hidden="1">'[2]THREE VARIABLES'!$A$1:$M$65536</definedName>
    <definedName name="Rwvu.Japan_Capers_Ed_Pub." hidden="1">'[2]THREE VARIABLES'!$A$1:$M$65536</definedName>
    <definedName name="Rwvu.KJP_CC." hidden="1">'[2]THREE VARIABLES'!$A$1:$M$65536</definedName>
    <definedName name="Shortfall_trigger">#REF!</definedName>
    <definedName name="Sun._NERC">#REF!</definedName>
    <definedName name="Swvu.CapersView." hidden="1">[1]MASTER!#REF!</definedName>
    <definedName name="Swvu.Japan_Capers_Ed_Pub." hidden="1">'[2]THREE VARIABLES'!$N$1:$V$165</definedName>
    <definedName name="Swvu.KJP_CC." hidden="1">'[2]THREE VARIABLES'!$N$4:$U$165</definedName>
    <definedName name="Tot_DA">#REF!</definedName>
    <definedName name="wrn.CapersPlotter." hidden="1">{#N/A,#N/A,FALSE,"DI 2 YEAR MASTER SCHEDULE"}</definedName>
    <definedName name="wrn.Cover." hidden="1">{#N/A,#N/A,TRUE,"Cover";#N/A,#N/A,TRUE,"Contents"}</definedName>
    <definedName name="wrn.CoverContents." hidden="1">{#N/A,#N/A,FALSE,"Cover";#N/A,#N/A,FALSE,"Contents"}</definedName>
    <definedName name="wrn.Edutainment._.Priority._.List." hidden="1">{#N/A,#N/A,FALSE,"DI 2 YEAR MASTER SCHEDULE"}</definedName>
    <definedName name="wrn.El._.Paso._.Offshore." hidden="1">{#N/A,#N/A,TRUE,"EPEsum";#N/A,#N/A,TRUE,"Approve1";#N/A,#N/A,TRUE,"Approve2";#N/A,#N/A,TRUE,"Approve3";#N/A,#N/A,TRUE,"EPE1";#N/A,#N/A,TRUE,"EPE2";#N/A,#N/A,TRUE,"CashCompare";#N/A,#N/A,TRUE,"XIRR";#N/A,#N/A,TRUE,"EPEloan";#N/A,#N/A,TRUE,"GraphEPE";#N/A,#N/A,TRUE,"OrgChart";#N/A,#N/A,TRUE,"SA08B"}</definedName>
    <definedName name="wrn.Japan_Capers_Ed._.Pub." hidden="1">{"Japan_Capers_Ed_Pub",#N/A,FALSE,"DI 2 YEAR MASTER SCHEDULE"}</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iority._.list." hidden="1">{#N/A,#N/A,FALSE,"DI 2 YEAR MASTER SCHEDULE"}</definedName>
    <definedName name="wrn.Prjcted._.Mnthly._.Qtys." hidden="1">{#N/A,#N/A,FALSE,"PRJCTED MNTHLY QTY's"}</definedName>
    <definedName name="wrn.Prjcted._.Qtrly._.Dollars." hidden="1">{#N/A,#N/A,FALSE,"PRJCTED QTRLY $'s"}</definedName>
    <definedName name="wrn.Prjcted._.Qtrly._.Qtys." hidden="1">{#N/A,#N/A,FALSE,"PRJCTED QTRLY QTY's"}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ponsorSection." hidden="1">{#N/A,#N/A,TRUE,"Cover";#N/A,#N/A,TRUE,"Contents";#N/A,#N/A,TRUE,"Organization";#N/A,#N/A,TRUE,"SumSponsor";#N/A,#N/A,TRUE,"Plant1";#N/A,#N/A,TRUE,"Plant2";#N/A,#N/A,TRUE,"Sponsors";#N/A,#N/A,TRUE,"ElPaso1";#N/A,#N/A,TRUE,"GraphSponsor"}</definedName>
    <definedName name="wrn.Summary." hidden="1">{"Table A",#N/A,FALSE,"Summary";"Table D",#N/A,FALSE,"Summary";"Table E",#N/A,FALSE,"Summary"}</definedName>
    <definedName name="wrn.Total._.Summary." hidden="1">{"Total Summary",#N/A,FALSE,"Summary"}</definedName>
    <definedName name="wvu.CapersView."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Japan_Capers_Ed_Pub."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KJP_CC."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YESNO" localSheetId="5">[5]Lists!$A$52:$A$53</definedName>
    <definedName name="YESNO">[6]Lists!$A$52:$A$53</definedName>
    <definedName name="Z_046A23F8_4D15_41E0_A67E_1D05CF2E9CA4_.wvu.PrintTitles" localSheetId="2" hidden="1">CRAT!$10:$10</definedName>
    <definedName name="Z_046A23F8_4D15_41E0_A67E_1D05CF2E9CA4_.wvu.PrintTitles" localSheetId="3" hidden="1">EBT!$10:$10</definedName>
    <definedName name="Z_046A23F8_4D15_41E0_A67E_1D05CF2E9CA4_.wvu.PrintTitles" localSheetId="4" hidden="1">GEAT!#REF!</definedName>
    <definedName name="Z_046A23F8_4D15_41E0_A67E_1D05CF2E9CA4_.wvu.PrintTitles" localSheetId="5" hidden="1">RPT!#REF!</definedName>
    <definedName name="Z_3EAFDB81_3C7B_4EC4_BD53_8A6926C61C4D_.wvu.PrintTitles" localSheetId="2" hidden="1">CRAT!$10:$10</definedName>
    <definedName name="Z_3EAFDB81_3C7B_4EC4_BD53_8A6926C61C4D_.wvu.PrintTitles" localSheetId="3" hidden="1">EBT!$10:$10</definedName>
    <definedName name="Z_3EAFDB81_3C7B_4EC4_BD53_8A6926C61C4D_.wvu.PrintTitles" localSheetId="4" hidden="1">GEAT!#REF!</definedName>
    <definedName name="Z_3EAFDB81_3C7B_4EC4_BD53_8A6926C61C4D_.wvu.PrintTitles" localSheetId="5" hidden="1">RPT!#REF!</definedName>
    <definedName name="Z_8273F839_864F_40CA_9F07_FCB68AAC5FAE_.wvu.PrintTitles" localSheetId="2" hidden="1">CRAT!$10:$10</definedName>
    <definedName name="Z_8273F839_864F_40CA_9F07_FCB68AAC5FAE_.wvu.PrintTitles" localSheetId="3" hidden="1">EBT!$10:$10</definedName>
    <definedName name="Z_8273F839_864F_40CA_9F07_FCB68AAC5FAE_.wvu.PrintTitles" localSheetId="4" hidden="1">GEAT!#REF!</definedName>
    <definedName name="Z_8273F839_864F_40CA_9F07_FCB68AAC5FAE_.wvu.PrintTitles" localSheetId="5" hidden="1">RPT!#REF!</definedName>
    <definedName name="Z_9660D43C_356B_4BBC_ADDE_819E1A7545B6_.wvu.PrintTitles" localSheetId="2" hidden="1">CRAT!$10:$10</definedName>
    <definedName name="Z_9660D43C_356B_4BBC_ADDE_819E1A7545B6_.wvu.PrintTitles" localSheetId="3" hidden="1">EBT!$10:$10</definedName>
    <definedName name="Z_9660D43C_356B_4BBC_ADDE_819E1A7545B6_.wvu.PrintTitles" localSheetId="4" hidden="1">GEAT!#REF!</definedName>
    <definedName name="Z_9660D43C_356B_4BBC_ADDE_819E1A7545B6_.wvu.PrintTitles" localSheetId="5" hidden="1">RPT!#REF!</definedName>
    <definedName name="Z_9A428CE1_B4D9_11D0_A8AA_0000C071AEE7_.wvu.Cols" hidden="1">[1]MASTER!$A$1:$Q$65536,[1]MASTER!$Y$1:$Z$65536</definedName>
    <definedName name="Z_9A428CE1_B4D9_11D0_A8AA_0000C071AEE7_.wvu.PrintArea" hidden="1">'[2]THREE VARIABLES'!$N$4:$S$5</definedName>
    <definedName name="Z_9A428CE1_B4D9_11D0_A8AA_0000C071AEE7_.wvu.Rows" hidden="1">[1]MASTER!#REF!,[1]MASTER!#REF!,[1]MASTER!#REF!,[1]MASTER!#REF!,[1]MASTER!#REF!,[1]MASTER!#REF!,[1]MASTER!#REF!,[1]MASTER!$A$98:$IV$272</definedName>
  </definedNames>
  <calcPr calcId="162913"/>
  <customWorkbookViews>
    <customWorkbookView name="Robert Kennedy - Personal View" guid="{8273F839-864F-40CA-9F07-FCB68AAC5FAE}" mergeInterval="0" personalView="1" maximized="1" windowWidth="1024" windowHeight="1024" tabRatio="574" activeSheetId="2" showComments="commIndAndComment"/>
    <customWorkbookView name="Vidaver, David@Energy - Personal View" guid="{9660D43C-356B-4BBC-ADDE-819E1A7545B6}" mergeInterval="0" personalView="1" maximized="1" windowWidth="1276" windowHeight="799" tabRatio="574" activeSheetId="5"/>
    <customWorkbookView name="Micsunescu, Cora@Energy - Personal View" guid="{3EAFDB81-3C7B-4EC4-BD53-8A6926C61C4D}" mergeInterval="0" personalView="1" maximized="1" windowWidth="1916" windowHeight="829" tabRatio="574" activeSheetId="1"/>
    <customWorkbookView name="JH - Personal View" guid="{046A23F8-4D15-41E0-A67E-1D05CF2E9CA4}" mergeInterval="0" personalView="1" maximized="1" windowWidth="1280" windowHeight="796" tabRatio="574" activeSheetId="5"/>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4" i="10" l="1"/>
  <c r="I24" i="10"/>
  <c r="J24" i="10"/>
  <c r="K24" i="10"/>
  <c r="L24" i="10"/>
  <c r="M24" i="10"/>
  <c r="G24" i="10"/>
  <c r="H23" i="10"/>
  <c r="I23" i="10"/>
  <c r="J23" i="10"/>
  <c r="K23" i="10"/>
  <c r="L23" i="10"/>
  <c r="M23" i="10"/>
  <c r="N23" i="10"/>
  <c r="O23" i="10"/>
  <c r="P23" i="10"/>
  <c r="Q23" i="10"/>
  <c r="R23" i="10"/>
  <c r="G23" i="10"/>
  <c r="G17" i="9" l="1"/>
  <c r="H123" i="9"/>
  <c r="F139" i="9"/>
  <c r="F138" i="9" l="1"/>
  <c r="R44" i="2" l="1"/>
  <c r="E123" i="9" l="1"/>
  <c r="E125" i="9" s="1"/>
  <c r="F123" i="9"/>
  <c r="F125" i="9" s="1"/>
  <c r="E116" i="2"/>
  <c r="F116" i="2"/>
  <c r="F19" i="2"/>
  <c r="E19" i="2"/>
  <c r="D68" i="9" l="1"/>
  <c r="D69" i="9"/>
  <c r="D70" i="9"/>
  <c r="D71" i="9"/>
  <c r="D72" i="9"/>
  <c r="D73" i="9"/>
  <c r="D74" i="9"/>
  <c r="F15" i="9"/>
  <c r="E15" i="9"/>
  <c r="L74" i="2" l="1"/>
  <c r="F24" i="10" l="1"/>
  <c r="E24" i="10"/>
  <c r="F23" i="10"/>
  <c r="E23" i="10"/>
  <c r="L70" i="2"/>
  <c r="F13" i="10"/>
  <c r="E13" i="10"/>
  <c r="F76" i="9" l="1"/>
  <c r="E76" i="9"/>
  <c r="D29" i="9" l="1"/>
  <c r="D28" i="9"/>
  <c r="E13" i="2" l="1"/>
  <c r="F13" i="2"/>
  <c r="G19" i="9" l="1"/>
  <c r="D48" i="9" l="1"/>
  <c r="H76" i="9" l="1"/>
  <c r="I76" i="9"/>
  <c r="J76" i="9"/>
  <c r="K76" i="9"/>
  <c r="L76" i="9"/>
  <c r="M76" i="9"/>
  <c r="N76" i="9"/>
  <c r="O76" i="9"/>
  <c r="P76" i="9"/>
  <c r="Q76" i="9"/>
  <c r="R76" i="9"/>
  <c r="G76" i="9"/>
  <c r="G13" i="2" l="1"/>
  <c r="H12" i="2"/>
  <c r="H13" i="2" l="1"/>
  <c r="H19" i="9"/>
  <c r="I12" i="2"/>
  <c r="I19" i="9" s="1"/>
  <c r="J12" i="2" l="1"/>
  <c r="J19" i="9" s="1"/>
  <c r="I13" i="2"/>
  <c r="D41" i="9"/>
  <c r="D27" i="9"/>
  <c r="D40" i="9"/>
  <c r="D39" i="9"/>
  <c r="D38" i="9"/>
  <c r="D37" i="9"/>
  <c r="R74" i="2"/>
  <c r="Q74" i="2"/>
  <c r="P74" i="2"/>
  <c r="O74" i="2"/>
  <c r="N74" i="2"/>
  <c r="M74" i="2"/>
  <c r="O72" i="2"/>
  <c r="N72" i="2"/>
  <c r="M72" i="2"/>
  <c r="L72" i="2"/>
  <c r="K72" i="2"/>
  <c r="J72" i="2"/>
  <c r="I72" i="2"/>
  <c r="H72" i="2"/>
  <c r="G72" i="2"/>
  <c r="R70" i="2"/>
  <c r="Q70" i="2"/>
  <c r="P70" i="2"/>
  <c r="O70" i="2"/>
  <c r="N70" i="2"/>
  <c r="M70" i="2"/>
  <c r="K12" i="2" l="1"/>
  <c r="K19" i="9" s="1"/>
  <c r="J13" i="2"/>
  <c r="H11" i="9"/>
  <c r="I11" i="9"/>
  <c r="J11" i="9"/>
  <c r="K11" i="9"/>
  <c r="L11" i="9"/>
  <c r="M11" i="9"/>
  <c r="N11" i="9"/>
  <c r="O11" i="9"/>
  <c r="P11" i="9"/>
  <c r="Q11" i="9"/>
  <c r="R11" i="9"/>
  <c r="G11" i="9"/>
  <c r="G14" i="9"/>
  <c r="L12" i="2" l="1"/>
  <c r="L19" i="9" s="1"/>
  <c r="K13" i="2"/>
  <c r="M12" i="2" l="1"/>
  <c r="M19" i="9" s="1"/>
  <c r="L13" i="2"/>
  <c r="G18" i="2"/>
  <c r="G19" i="2" l="1"/>
  <c r="G21" i="2"/>
  <c r="N12" i="2"/>
  <c r="N19" i="9" s="1"/>
  <c r="M13" i="2"/>
  <c r="H14" i="9"/>
  <c r="G11" i="18" s="1"/>
  <c r="I14" i="9"/>
  <c r="J14" i="9"/>
  <c r="K14" i="9"/>
  <c r="L14" i="9"/>
  <c r="M14" i="9"/>
  <c r="N14" i="9"/>
  <c r="O14" i="9"/>
  <c r="P14" i="9"/>
  <c r="Q14" i="9"/>
  <c r="R14" i="9"/>
  <c r="F11" i="18"/>
  <c r="D11" i="18"/>
  <c r="G44" i="9"/>
  <c r="R103" i="2"/>
  <c r="I103" i="2"/>
  <c r="J103" i="2"/>
  <c r="K103" i="2"/>
  <c r="L103" i="2"/>
  <c r="M103" i="2"/>
  <c r="N103" i="2"/>
  <c r="O103" i="2"/>
  <c r="P103" i="2"/>
  <c r="Q103" i="2"/>
  <c r="H103" i="2"/>
  <c r="I102" i="2"/>
  <c r="H102" i="2"/>
  <c r="H68" i="2"/>
  <c r="I68" i="2"/>
  <c r="J68" i="2"/>
  <c r="K68" i="2"/>
  <c r="L68" i="2"/>
  <c r="M68" i="2"/>
  <c r="N68" i="2"/>
  <c r="O68" i="2"/>
  <c r="P68" i="2"/>
  <c r="G68" i="2"/>
  <c r="H67" i="2"/>
  <c r="I67" i="2"/>
  <c r="G67" i="2"/>
  <c r="H69" i="2"/>
  <c r="I69" i="2"/>
  <c r="J69" i="2"/>
  <c r="K69" i="2"/>
  <c r="L69" i="2"/>
  <c r="M69" i="2"/>
  <c r="N69" i="2"/>
  <c r="O69" i="2"/>
  <c r="P69" i="2"/>
  <c r="Q69" i="2"/>
  <c r="R69" i="2"/>
  <c r="R77" i="2" s="1"/>
  <c r="R79" i="2" s="1"/>
  <c r="R123" i="2" s="1"/>
  <c r="G69" i="2"/>
  <c r="O12" i="2" l="1"/>
  <c r="O19" i="9" s="1"/>
  <c r="N13" i="2"/>
  <c r="J77" i="2"/>
  <c r="Q77" i="2"/>
  <c r="M77" i="2"/>
  <c r="I77" i="2"/>
  <c r="P77" i="2"/>
  <c r="L77" i="2"/>
  <c r="H77" i="2"/>
  <c r="N77" i="2"/>
  <c r="G77" i="2"/>
  <c r="O77" i="2"/>
  <c r="K77" i="2"/>
  <c r="G81" i="9"/>
  <c r="P12" i="2" l="1"/>
  <c r="P19" i="9" s="1"/>
  <c r="O13" i="2"/>
  <c r="Q12" i="2" l="1"/>
  <c r="Q19" i="9" s="1"/>
  <c r="P13" i="2"/>
  <c r="G139" i="9"/>
  <c r="G106" i="10" s="1"/>
  <c r="H139" i="9"/>
  <c r="H106" i="10" s="1"/>
  <c r="I139" i="9"/>
  <c r="I106" i="10" s="1"/>
  <c r="J139" i="9"/>
  <c r="J106" i="10" s="1"/>
  <c r="K139" i="9"/>
  <c r="K106" i="10" s="1"/>
  <c r="L139" i="9"/>
  <c r="L106" i="10" s="1"/>
  <c r="M139" i="9"/>
  <c r="M106" i="10" s="1"/>
  <c r="N139" i="9"/>
  <c r="N106" i="10" s="1"/>
  <c r="O139" i="9"/>
  <c r="O106" i="10" s="1"/>
  <c r="P139" i="9"/>
  <c r="P106" i="10" s="1"/>
  <c r="Q139" i="9"/>
  <c r="Q106" i="10" s="1"/>
  <c r="R139" i="9"/>
  <c r="R106" i="10" s="1"/>
  <c r="F106" i="10"/>
  <c r="E139" i="9"/>
  <c r="E106" i="10" s="1"/>
  <c r="R12" i="2" l="1"/>
  <c r="Q13" i="2"/>
  <c r="F99" i="10"/>
  <c r="E99" i="10"/>
  <c r="F81" i="10"/>
  <c r="E81" i="10"/>
  <c r="G18" i="18"/>
  <c r="G19" i="18" s="1"/>
  <c r="I123" i="9"/>
  <c r="I18" i="18" s="1"/>
  <c r="I19" i="18" s="1"/>
  <c r="J123" i="9"/>
  <c r="J18" i="18" s="1"/>
  <c r="J19" i="18" s="1"/>
  <c r="K123" i="9"/>
  <c r="K18" i="18" s="1"/>
  <c r="K19" i="18" s="1"/>
  <c r="L123" i="9"/>
  <c r="L18" i="18" s="1"/>
  <c r="L19" i="18" s="1"/>
  <c r="M123" i="9"/>
  <c r="N18" i="18" s="1"/>
  <c r="N19" i="18" s="1"/>
  <c r="N123" i="9"/>
  <c r="O18" i="18" s="1"/>
  <c r="O19" i="18" s="1"/>
  <c r="O123" i="9"/>
  <c r="P18" i="18" s="1"/>
  <c r="P19" i="18" s="1"/>
  <c r="P123" i="9"/>
  <c r="R18" i="18" s="1"/>
  <c r="R19" i="18" s="1"/>
  <c r="Q123" i="9"/>
  <c r="S18" i="18" s="1"/>
  <c r="S19" i="18" s="1"/>
  <c r="R123" i="9"/>
  <c r="T18" i="18" s="1"/>
  <c r="T19" i="18" s="1"/>
  <c r="G123" i="9"/>
  <c r="D110" i="9"/>
  <c r="D113" i="9"/>
  <c r="D114" i="9"/>
  <c r="D115" i="9"/>
  <c r="D116" i="9"/>
  <c r="D117" i="9"/>
  <c r="D118" i="9"/>
  <c r="D119" i="9"/>
  <c r="D120" i="9"/>
  <c r="D121" i="9"/>
  <c r="D122" i="9"/>
  <c r="D109" i="9"/>
  <c r="D92" i="9"/>
  <c r="D93" i="9"/>
  <c r="D94" i="9"/>
  <c r="D95" i="9"/>
  <c r="D96" i="9"/>
  <c r="D97" i="9"/>
  <c r="D98" i="9"/>
  <c r="D99" i="9"/>
  <c r="D100" i="9"/>
  <c r="D101" i="9"/>
  <c r="D102" i="9"/>
  <c r="D103" i="9"/>
  <c r="D104" i="9"/>
  <c r="D91" i="9"/>
  <c r="D67" i="9"/>
  <c r="E18" i="18"/>
  <c r="E19" i="18" s="1"/>
  <c r="D18" i="18"/>
  <c r="D19" i="18" s="1"/>
  <c r="F44" i="9"/>
  <c r="H44" i="9"/>
  <c r="I44" i="9"/>
  <c r="J44" i="9"/>
  <c r="K44" i="9"/>
  <c r="L44" i="9"/>
  <c r="M44" i="9"/>
  <c r="N44" i="9"/>
  <c r="O44" i="9"/>
  <c r="P44" i="9"/>
  <c r="Q44" i="9"/>
  <c r="R44" i="9"/>
  <c r="E44" i="9"/>
  <c r="F98" i="2"/>
  <c r="F118" i="2" s="1"/>
  <c r="F125" i="2" s="1"/>
  <c r="E98" i="2"/>
  <c r="E118" i="2" s="1"/>
  <c r="E125" i="2" s="1"/>
  <c r="F77" i="2"/>
  <c r="E77" i="2"/>
  <c r="F44" i="2"/>
  <c r="G44" i="2"/>
  <c r="G79" i="2" s="1"/>
  <c r="H44" i="2"/>
  <c r="I44" i="2"/>
  <c r="J44" i="2"/>
  <c r="K44" i="2"/>
  <c r="L44" i="2"/>
  <c r="M44" i="2"/>
  <c r="N44" i="2"/>
  <c r="O44" i="2"/>
  <c r="P44" i="2"/>
  <c r="Q44" i="2"/>
  <c r="E44" i="2"/>
  <c r="D56" i="9"/>
  <c r="D57" i="9"/>
  <c r="D58" i="9"/>
  <c r="D59" i="9"/>
  <c r="D60" i="9"/>
  <c r="D61" i="9"/>
  <c r="D52" i="9"/>
  <c r="D53" i="9"/>
  <c r="D54" i="9"/>
  <c r="D55" i="9"/>
  <c r="R13" i="2" l="1"/>
  <c r="R19" i="9"/>
  <c r="F18" i="18"/>
  <c r="F19" i="18" s="1"/>
  <c r="E101" i="10"/>
  <c r="F101" i="10"/>
  <c r="F113" i="10"/>
  <c r="G113" i="10"/>
  <c r="H113" i="10"/>
  <c r="I113" i="10"/>
  <c r="J113" i="10"/>
  <c r="K113" i="10"/>
  <c r="L113" i="10"/>
  <c r="M113" i="10"/>
  <c r="N113" i="10"/>
  <c r="O113" i="10"/>
  <c r="P113" i="10"/>
  <c r="Q113" i="10"/>
  <c r="R113" i="10"/>
  <c r="E113" i="10"/>
  <c r="F114" i="10" l="1"/>
  <c r="G114" i="10"/>
  <c r="H114" i="10"/>
  <c r="I114" i="10"/>
  <c r="J114" i="10"/>
  <c r="K114" i="10"/>
  <c r="L114" i="10"/>
  <c r="M114" i="10"/>
  <c r="N114" i="10"/>
  <c r="O114" i="10"/>
  <c r="P114" i="10"/>
  <c r="Q114" i="10"/>
  <c r="R114" i="10"/>
  <c r="E114" i="10"/>
  <c r="H138" i="9" l="1"/>
  <c r="I138" i="9"/>
  <c r="J138" i="9"/>
  <c r="K138" i="9"/>
  <c r="L138" i="9"/>
  <c r="M138" i="9"/>
  <c r="N138" i="9"/>
  <c r="O138" i="9"/>
  <c r="P138" i="9"/>
  <c r="Q138" i="9"/>
  <c r="R138" i="9"/>
  <c r="G138" i="9"/>
  <c r="E138" i="9"/>
  <c r="Q115" i="10" l="1"/>
  <c r="Q117" i="10" s="1"/>
  <c r="R115" i="10"/>
  <c r="R117" i="10" s="1"/>
  <c r="P115" i="10"/>
  <c r="P117" i="10" s="1"/>
  <c r="N115" i="10"/>
  <c r="N117" i="10" s="1"/>
  <c r="O115" i="10"/>
  <c r="O117" i="10" s="1"/>
  <c r="M115" i="10"/>
  <c r="M117" i="10" s="1"/>
  <c r="J115" i="10"/>
  <c r="J117" i="10" s="1"/>
  <c r="K115" i="10"/>
  <c r="K117" i="10" s="1"/>
  <c r="L115" i="10"/>
  <c r="L117" i="10" s="1"/>
  <c r="I115" i="10"/>
  <c r="I117" i="10" s="1"/>
  <c r="F115" i="10"/>
  <c r="F117" i="10" s="1"/>
  <c r="H115" i="10"/>
  <c r="H117" i="10" s="1"/>
  <c r="E115" i="10"/>
  <c r="E117" i="10" s="1"/>
  <c r="G115" i="10"/>
  <c r="G117" i="10" s="1"/>
  <c r="T11" i="18" l="1"/>
  <c r="S11" i="18"/>
  <c r="R11" i="18"/>
  <c r="P11" i="18"/>
  <c r="O11" i="18"/>
  <c r="N11" i="18"/>
  <c r="L11" i="18"/>
  <c r="K11" i="18"/>
  <c r="J11" i="18"/>
  <c r="I11" i="18"/>
  <c r="E11" i="18"/>
  <c r="R30" i="18"/>
  <c r="N30" i="18"/>
  <c r="I30" i="18"/>
  <c r="D30" i="18"/>
  <c r="T28" i="18"/>
  <c r="S28" i="18"/>
  <c r="R28" i="18"/>
  <c r="O28" i="18"/>
  <c r="P28" i="18"/>
  <c r="N28" i="18"/>
  <c r="J28" i="18"/>
  <c r="K28" i="18"/>
  <c r="L28" i="18"/>
  <c r="I28" i="18"/>
  <c r="F28" i="18"/>
  <c r="G28" i="18"/>
  <c r="D28" i="18"/>
  <c r="G31" i="10" l="1"/>
  <c r="E31" i="10" l="1"/>
  <c r="E59" i="10"/>
  <c r="E17" i="9"/>
  <c r="E141" i="9" s="1"/>
  <c r="E21" i="2"/>
  <c r="E122" i="2" s="1"/>
  <c r="E79" i="2"/>
  <c r="E123" i="2" s="1"/>
  <c r="E81" i="9" l="1"/>
  <c r="E61" i="10"/>
  <c r="D14" i="18"/>
  <c r="E28" i="18" s="1"/>
  <c r="H25" i="18" s="1"/>
  <c r="M25" i="18" s="1"/>
  <c r="Q25" i="18" s="1"/>
  <c r="U25" i="18" s="1"/>
  <c r="R14" i="18"/>
  <c r="E124" i="2"/>
  <c r="E126" i="2" s="1"/>
  <c r="I14" i="18"/>
  <c r="N14" i="18"/>
  <c r="D22" i="18"/>
  <c r="E109" i="10" l="1"/>
  <c r="E121" i="10" s="1"/>
  <c r="E137" i="9"/>
  <c r="E140" i="9" s="1"/>
  <c r="E142" i="9" s="1"/>
  <c r="R99" i="10"/>
  <c r="Q99" i="10"/>
  <c r="P99" i="10"/>
  <c r="O99" i="10"/>
  <c r="N99" i="10"/>
  <c r="M99" i="10"/>
  <c r="L99" i="10"/>
  <c r="K99" i="10"/>
  <c r="J99" i="10"/>
  <c r="I99" i="10"/>
  <c r="H99" i="10"/>
  <c r="G99" i="10"/>
  <c r="R81" i="10"/>
  <c r="Q81" i="10"/>
  <c r="P81" i="10"/>
  <c r="O81" i="10"/>
  <c r="N81" i="10"/>
  <c r="M81" i="10"/>
  <c r="L81" i="10"/>
  <c r="K81" i="10"/>
  <c r="J81" i="10"/>
  <c r="I81" i="10"/>
  <c r="H81" i="10"/>
  <c r="G81" i="10"/>
  <c r="R59" i="10"/>
  <c r="Q59" i="10"/>
  <c r="P59" i="10"/>
  <c r="O59" i="10"/>
  <c r="N59" i="10"/>
  <c r="M59" i="10"/>
  <c r="L59" i="10"/>
  <c r="K59" i="10"/>
  <c r="J59" i="10"/>
  <c r="I59" i="10"/>
  <c r="H59" i="10"/>
  <c r="G59" i="10"/>
  <c r="G61" i="10" s="1"/>
  <c r="F59" i="10"/>
  <c r="F17" i="9"/>
  <c r="F141" i="9" s="1"/>
  <c r="K101" i="10" l="1"/>
  <c r="I101" i="10"/>
  <c r="O101" i="10"/>
  <c r="G101" i="10"/>
  <c r="G109" i="10" s="1"/>
  <c r="G121" i="10" s="1"/>
  <c r="M101" i="10"/>
  <c r="Q101" i="10"/>
  <c r="H101" i="10"/>
  <c r="J101" i="10"/>
  <c r="L101" i="10"/>
  <c r="N101" i="10"/>
  <c r="P101" i="10"/>
  <c r="R101" i="10"/>
  <c r="R105" i="9"/>
  <c r="Q105" i="9"/>
  <c r="P105" i="9"/>
  <c r="O105" i="9"/>
  <c r="N105" i="9"/>
  <c r="M105" i="9"/>
  <c r="L105" i="9"/>
  <c r="K105" i="9"/>
  <c r="J105" i="9"/>
  <c r="I105" i="9"/>
  <c r="H105" i="9"/>
  <c r="G105" i="9"/>
  <c r="G141" i="9"/>
  <c r="F22" i="18" l="1"/>
  <c r="G125" i="9"/>
  <c r="G137" i="9" s="1"/>
  <c r="I125" i="9"/>
  <c r="K125" i="9"/>
  <c r="M125" i="9"/>
  <c r="O125" i="9"/>
  <c r="Q125" i="9"/>
  <c r="H125" i="9"/>
  <c r="J125" i="9"/>
  <c r="L125" i="9"/>
  <c r="N125" i="9"/>
  <c r="P125" i="9"/>
  <c r="R125" i="9"/>
  <c r="G98" i="2"/>
  <c r="H98" i="2"/>
  <c r="I98" i="2"/>
  <c r="J98" i="2"/>
  <c r="K98" i="2"/>
  <c r="L98" i="2"/>
  <c r="M98" i="2"/>
  <c r="N98" i="2"/>
  <c r="O98" i="2"/>
  <c r="P98" i="2"/>
  <c r="Q98" i="2"/>
  <c r="R98" i="2"/>
  <c r="G116" i="2"/>
  <c r="H116" i="2"/>
  <c r="I116" i="2"/>
  <c r="J116" i="2"/>
  <c r="J118" i="2" s="1"/>
  <c r="J125" i="2" s="1"/>
  <c r="K116" i="2"/>
  <c r="L116" i="2"/>
  <c r="M116" i="2"/>
  <c r="N116" i="2"/>
  <c r="O116" i="2"/>
  <c r="P116" i="2"/>
  <c r="Q116" i="2"/>
  <c r="R116" i="2"/>
  <c r="R118" i="2" l="1"/>
  <c r="R125" i="2" s="1"/>
  <c r="I118" i="2"/>
  <c r="I125" i="2" s="1"/>
  <c r="Q118" i="2"/>
  <c r="Q125" i="2" s="1"/>
  <c r="L118" i="2"/>
  <c r="L125" i="2" s="1"/>
  <c r="K118" i="2"/>
  <c r="K125" i="2" s="1"/>
  <c r="P118" i="2"/>
  <c r="P125" i="2" s="1"/>
  <c r="N118" i="2"/>
  <c r="N125" i="2" s="1"/>
  <c r="H118" i="2"/>
  <c r="H125" i="2" s="1"/>
  <c r="O118" i="2"/>
  <c r="O125" i="2" s="1"/>
  <c r="M118" i="2"/>
  <c r="M125" i="2" s="1"/>
  <c r="G140" i="9"/>
  <c r="G142" i="9" s="1"/>
  <c r="G118" i="2"/>
  <c r="G125" i="2" s="1"/>
  <c r="F21" i="2"/>
  <c r="F122" i="2" s="1"/>
  <c r="F79" i="2" l="1"/>
  <c r="F123" i="2" s="1"/>
  <c r="F124" i="2" s="1"/>
  <c r="F126" i="2" s="1"/>
  <c r="H18" i="2" l="1"/>
  <c r="H19" i="2" s="1"/>
  <c r="R31" i="10" l="1"/>
  <c r="R61" i="10" s="1"/>
  <c r="Q31" i="10"/>
  <c r="Q61" i="10" s="1"/>
  <c r="P31" i="10"/>
  <c r="P61" i="10" s="1"/>
  <c r="O31" i="10"/>
  <c r="O61" i="10" s="1"/>
  <c r="N31" i="10"/>
  <c r="N61" i="10" s="1"/>
  <c r="M31" i="10"/>
  <c r="M61" i="10" s="1"/>
  <c r="L31" i="10"/>
  <c r="L61" i="10" s="1"/>
  <c r="K31" i="10"/>
  <c r="K61" i="10" s="1"/>
  <c r="J31" i="10"/>
  <c r="J61" i="10" s="1"/>
  <c r="I31" i="10"/>
  <c r="I61" i="10" s="1"/>
  <c r="H31" i="10"/>
  <c r="H61" i="10" s="1"/>
  <c r="F31" i="10"/>
  <c r="F61" i="10" s="1"/>
  <c r="T22" i="18"/>
  <c r="S22" i="18"/>
  <c r="R22" i="18"/>
  <c r="R32" i="18" s="1"/>
  <c r="P22" i="18"/>
  <c r="O22" i="18"/>
  <c r="N22" i="18"/>
  <c r="L22" i="18"/>
  <c r="K22" i="18"/>
  <c r="J22" i="18"/>
  <c r="I22" i="18"/>
  <c r="I32" i="18" s="1"/>
  <c r="G22" i="18"/>
  <c r="E22" i="18"/>
  <c r="R17" i="9"/>
  <c r="R141" i="9" s="1"/>
  <c r="Q17" i="9"/>
  <c r="Q141" i="9" s="1"/>
  <c r="P17" i="9"/>
  <c r="P141" i="9" s="1"/>
  <c r="O17" i="9"/>
  <c r="O141" i="9" s="1"/>
  <c r="N17" i="9"/>
  <c r="N141" i="9" s="1"/>
  <c r="M17" i="9"/>
  <c r="M141" i="9" s="1"/>
  <c r="L17" i="9"/>
  <c r="L141" i="9" s="1"/>
  <c r="K17" i="9"/>
  <c r="K141" i="9" s="1"/>
  <c r="J17" i="9"/>
  <c r="J141" i="9" s="1"/>
  <c r="I17" i="9"/>
  <c r="I141" i="9" s="1"/>
  <c r="H17" i="9"/>
  <c r="H141" i="9" s="1"/>
  <c r="N109" i="10" l="1"/>
  <c r="N121" i="10" s="1"/>
  <c r="K109" i="10"/>
  <c r="K121" i="10" s="1"/>
  <c r="L109" i="10"/>
  <c r="L121" i="10" s="1"/>
  <c r="M109" i="10"/>
  <c r="M121" i="10" s="1"/>
  <c r="F109" i="10"/>
  <c r="F121" i="10" s="1"/>
  <c r="O109" i="10"/>
  <c r="O121" i="10" s="1"/>
  <c r="H109" i="10"/>
  <c r="H121" i="10" s="1"/>
  <c r="P109" i="10"/>
  <c r="P121" i="10" s="1"/>
  <c r="I109" i="10"/>
  <c r="I121" i="10" s="1"/>
  <c r="Q109" i="10"/>
  <c r="Q121" i="10" s="1"/>
  <c r="J109" i="10"/>
  <c r="J121" i="10" s="1"/>
  <c r="R109" i="10"/>
  <c r="R121" i="10" s="1"/>
  <c r="N32" i="18"/>
  <c r="H17" i="18"/>
  <c r="M17" i="18" s="1"/>
  <c r="Q17" i="18" s="1"/>
  <c r="U17" i="18" s="1"/>
  <c r="D32" i="18"/>
  <c r="H81" i="9"/>
  <c r="H137" i="9" s="1"/>
  <c r="J81" i="9"/>
  <c r="J137" i="9" s="1"/>
  <c r="L81" i="9"/>
  <c r="L137" i="9" s="1"/>
  <c r="N81" i="9"/>
  <c r="N137" i="9" s="1"/>
  <c r="P81" i="9"/>
  <c r="P137" i="9" s="1"/>
  <c r="R81" i="9"/>
  <c r="R137" i="9" s="1"/>
  <c r="F81" i="9"/>
  <c r="F137" i="9" s="1"/>
  <c r="I81" i="9"/>
  <c r="I137" i="9" s="1"/>
  <c r="K81" i="9"/>
  <c r="K137" i="9" s="1"/>
  <c r="M81" i="9"/>
  <c r="M137" i="9" s="1"/>
  <c r="O81" i="9"/>
  <c r="O137" i="9" s="1"/>
  <c r="Q81" i="9"/>
  <c r="Q137" i="9" s="1"/>
  <c r="P140" i="9" l="1"/>
  <c r="P142" i="9" s="1"/>
  <c r="Q140" i="9"/>
  <c r="Q142" i="9" s="1"/>
  <c r="N140" i="9"/>
  <c r="N142" i="9" s="1"/>
  <c r="O140" i="9"/>
  <c r="O142" i="9" s="1"/>
  <c r="L140" i="9"/>
  <c r="L142" i="9" s="1"/>
  <c r="M140" i="9"/>
  <c r="M142" i="9" s="1"/>
  <c r="J140" i="9"/>
  <c r="J142" i="9" s="1"/>
  <c r="K140" i="9"/>
  <c r="K142" i="9" s="1"/>
  <c r="H140" i="9"/>
  <c r="H142" i="9" s="1"/>
  <c r="I140" i="9"/>
  <c r="I142" i="9" s="1"/>
  <c r="R140" i="9"/>
  <c r="R142" i="9" s="1"/>
  <c r="H79" i="2"/>
  <c r="H123" i="2" s="1"/>
  <c r="I79" i="2"/>
  <c r="I123" i="2" s="1"/>
  <c r="J79" i="2"/>
  <c r="J123" i="2" s="1"/>
  <c r="K79" i="2"/>
  <c r="K123" i="2" s="1"/>
  <c r="L79" i="2"/>
  <c r="L123" i="2" s="1"/>
  <c r="M79" i="2"/>
  <c r="M123" i="2" s="1"/>
  <c r="N79" i="2"/>
  <c r="N123" i="2" s="1"/>
  <c r="O79" i="2"/>
  <c r="O123" i="2" s="1"/>
  <c r="P79" i="2"/>
  <c r="P123" i="2" s="1"/>
  <c r="Q79" i="2"/>
  <c r="Q123" i="2" s="1"/>
  <c r="G123" i="2"/>
  <c r="F140" i="9" l="1"/>
  <c r="F142" i="9" s="1"/>
  <c r="O18" i="2"/>
  <c r="O19" i="2" s="1"/>
  <c r="P18" i="2"/>
  <c r="P19" i="2" s="1"/>
  <c r="Q18" i="2"/>
  <c r="Q19" i="2" s="1"/>
  <c r="R18" i="2"/>
  <c r="R19" i="2" s="1"/>
  <c r="H21" i="2"/>
  <c r="H122" i="2" s="1"/>
  <c r="H124" i="2" s="1"/>
  <c r="H126" i="2" s="1"/>
  <c r="I18" i="2"/>
  <c r="I19" i="2" s="1"/>
  <c r="J18" i="2"/>
  <c r="J19" i="2" s="1"/>
  <c r="K18" i="2"/>
  <c r="K19" i="2" s="1"/>
  <c r="L18" i="2"/>
  <c r="L19" i="2" s="1"/>
  <c r="M18" i="2"/>
  <c r="M19" i="2" s="1"/>
  <c r="N18" i="2"/>
  <c r="N19" i="2" s="1"/>
  <c r="R21" i="2" l="1"/>
  <c r="R122" i="2" s="1"/>
  <c r="R124" i="2" s="1"/>
  <c r="R126" i="2" s="1"/>
  <c r="Q21" i="2"/>
  <c r="Q122" i="2" s="1"/>
  <c r="Q124" i="2" s="1"/>
  <c r="Q126" i="2" s="1"/>
  <c r="L21" i="2"/>
  <c r="L122" i="2" s="1"/>
  <c r="L124" i="2" s="1"/>
  <c r="L126" i="2" s="1"/>
  <c r="O21" i="2"/>
  <c r="O122" i="2" s="1"/>
  <c r="O124" i="2" s="1"/>
  <c r="O126" i="2" s="1"/>
  <c r="K21" i="2"/>
  <c r="K122" i="2" s="1"/>
  <c r="K124" i="2" s="1"/>
  <c r="K126" i="2" s="1"/>
  <c r="N21" i="2"/>
  <c r="N122" i="2" s="1"/>
  <c r="N124" i="2" s="1"/>
  <c r="N126" i="2" s="1"/>
  <c r="J21" i="2"/>
  <c r="J122" i="2" s="1"/>
  <c r="J124" i="2" s="1"/>
  <c r="J126" i="2" s="1"/>
  <c r="M21" i="2"/>
  <c r="M122" i="2" s="1"/>
  <c r="M124" i="2" s="1"/>
  <c r="M126" i="2" s="1"/>
  <c r="I21" i="2"/>
  <c r="I122" i="2" s="1"/>
  <c r="I124" i="2" s="1"/>
  <c r="I126" i="2" s="1"/>
  <c r="P21" i="2"/>
  <c r="P122" i="2" s="1"/>
  <c r="P124" i="2" s="1"/>
  <c r="P126" i="2" s="1"/>
  <c r="G122" i="2"/>
  <c r="G124" i="2" s="1"/>
  <c r="G126" i="2" s="1"/>
</calcChain>
</file>

<file path=xl/sharedStrings.xml><?xml version="1.0" encoding="utf-8"?>
<sst xmlns="http://schemas.openxmlformats.org/spreadsheetml/2006/main" count="952" uniqueCount="413">
  <si>
    <t xml:space="preserve">Firm Sales Obligations </t>
  </si>
  <si>
    <t>2019</t>
  </si>
  <si>
    <t>2020</t>
  </si>
  <si>
    <t xml:space="preserve">Yellow fill relates to an application for confidentiality. </t>
  </si>
  <si>
    <t>Title:</t>
  </si>
  <si>
    <t>Name:</t>
  </si>
  <si>
    <t>Telephone:</t>
  </si>
  <si>
    <t>Address:</t>
  </si>
  <si>
    <t>Address 2:</t>
  </si>
  <si>
    <t>City:</t>
  </si>
  <si>
    <t>State:</t>
  </si>
  <si>
    <t>Zip:</t>
  </si>
  <si>
    <t>Application for Confidentiality</t>
  </si>
  <si>
    <t>Name of Resource Planning Coordinator</t>
  </si>
  <si>
    <t>Date Completed:</t>
  </si>
  <si>
    <t>ENERGY BALANCE SUMMARY</t>
  </si>
  <si>
    <t>CA</t>
  </si>
  <si>
    <t>2021</t>
  </si>
  <si>
    <t>2022</t>
  </si>
  <si>
    <t>E-mail:</t>
  </si>
  <si>
    <t>2023</t>
  </si>
  <si>
    <t>2024</t>
  </si>
  <si>
    <t>State of California</t>
  </si>
  <si>
    <t>California Energy Commission</t>
  </si>
  <si>
    <t>2025</t>
  </si>
  <si>
    <t>2026</t>
  </si>
  <si>
    <t>Data input by User are in dark green font.</t>
  </si>
  <si>
    <t>2027</t>
  </si>
  <si>
    <t>2028</t>
  </si>
  <si>
    <t>2029</t>
  </si>
  <si>
    <t>2030</t>
  </si>
  <si>
    <t xml:space="preserve">     [Customer-side solar: nameplate capacity]</t>
  </si>
  <si>
    <t xml:space="preserve">     [Customer-side solar: peak hour output]</t>
  </si>
  <si>
    <t>[list resource by plant or unit]</t>
  </si>
  <si>
    <t>[list contracts by name]</t>
  </si>
  <si>
    <t xml:space="preserve">Additional Achievable Energy Efficiency Savings on Peak </t>
  </si>
  <si>
    <t xml:space="preserve">Demand Response / Interruptible Programs on Peak </t>
  </si>
  <si>
    <t>GENERIC ADDITIONS</t>
  </si>
  <si>
    <t>[list resource by name or description]</t>
  </si>
  <si>
    <t xml:space="preserve">     [Customer-side solar generation]</t>
  </si>
  <si>
    <t>Firm Sales Obligations</t>
  </si>
  <si>
    <t>[list resource by name]</t>
  </si>
  <si>
    <t>CAPACITY BALANCE SUMMARY</t>
  </si>
  <si>
    <t>GHG EMISSIONS OF SHORT TERM PURCHASES</t>
  </si>
  <si>
    <t>NET ENERGY FOR  LOAD CALCULATIONS</t>
  </si>
  <si>
    <t>Units = MW</t>
  </si>
  <si>
    <t>PEAK LOAD CALCULATIONS</t>
  </si>
  <si>
    <t>Energy Balance Table</t>
  </si>
  <si>
    <t>Emissions Table</t>
  </si>
  <si>
    <t>RPS Table</t>
  </si>
  <si>
    <t>11a</t>
  </si>
  <si>
    <t>11b</t>
  </si>
  <si>
    <t>11c</t>
  </si>
  <si>
    <t>11d</t>
  </si>
  <si>
    <t>11e</t>
  </si>
  <si>
    <t>11f</t>
  </si>
  <si>
    <t>11g</t>
  </si>
  <si>
    <t>11h</t>
  </si>
  <si>
    <t>11i</t>
  </si>
  <si>
    <t>13a</t>
  </si>
  <si>
    <t>13b</t>
  </si>
  <si>
    <t>13c</t>
  </si>
  <si>
    <t>13d</t>
  </si>
  <si>
    <t>13e</t>
  </si>
  <si>
    <t>13f</t>
  </si>
  <si>
    <t>13g</t>
  </si>
  <si>
    <t>13h</t>
  </si>
  <si>
    <t>13i</t>
  </si>
  <si>
    <t>14a</t>
  </si>
  <si>
    <t>14b</t>
  </si>
  <si>
    <t>14c</t>
  </si>
  <si>
    <t>14d</t>
  </si>
  <si>
    <t>14e</t>
  </si>
  <si>
    <t>16a</t>
  </si>
  <si>
    <t>16b</t>
  </si>
  <si>
    <t>16c</t>
  </si>
  <si>
    <t>16d</t>
  </si>
  <si>
    <t>16e</t>
  </si>
  <si>
    <t>1i</t>
  </si>
  <si>
    <t>2018</t>
  </si>
  <si>
    <t>Emissions Intensity Units = mt CO2e/MWh</t>
  </si>
  <si>
    <t>Units = MWh</t>
  </si>
  <si>
    <t>1a</t>
  </si>
  <si>
    <t>1b</t>
  </si>
  <si>
    <t>1c</t>
  </si>
  <si>
    <t>1d</t>
  </si>
  <si>
    <t>1e</t>
  </si>
  <si>
    <t>1f</t>
  </si>
  <si>
    <t>1g</t>
  </si>
  <si>
    <t>1h</t>
  </si>
  <si>
    <t>1j</t>
  </si>
  <si>
    <t>RPS ENERGY REQUIREMENT CALCULATIONS</t>
  </si>
  <si>
    <t>Total peak dependable capacity of generic supply resources (not RPS-eligible)</t>
  </si>
  <si>
    <t>Total peak dependable capacity of generic RPS-eligible resources</t>
  </si>
  <si>
    <t>Total net energy for load (from 7)</t>
  </si>
  <si>
    <t>Emissions Intensity</t>
  </si>
  <si>
    <t xml:space="preserve">Emissions Intensity </t>
  </si>
  <si>
    <t>TOTAL GHG EMISSIONS</t>
  </si>
  <si>
    <t xml:space="preserve">Scenario Name: </t>
  </si>
  <si>
    <t>Forecast Total Peak-Hour 1-in-2 Demand</t>
  </si>
  <si>
    <t>EXISTING AND PLANNED CAPACITY SUPPLY RESOURCES</t>
  </si>
  <si>
    <t>Total energy from generic supply resources (not RPS-eligible)</t>
  </si>
  <si>
    <t>Total energy from generic RPS-eligible resources</t>
  </si>
  <si>
    <t>2a</t>
  </si>
  <si>
    <t>2b</t>
  </si>
  <si>
    <t>2c</t>
  </si>
  <si>
    <t>2d</t>
  </si>
  <si>
    <t>2i</t>
  </si>
  <si>
    <t>2j</t>
  </si>
  <si>
    <t>2k</t>
  </si>
  <si>
    <t>2l</t>
  </si>
  <si>
    <t>Total GHG emissions from generic supply resources (not RPS-eligible)</t>
  </si>
  <si>
    <t>Total GHG emissions from generic RPS-eligible resources</t>
  </si>
  <si>
    <t>Total GHG emissions of existing and planned supply resources (not RPS-eligible) (sum of 1a…1n)</t>
  </si>
  <si>
    <t>Total GHG emissions from existing and planned supply resources (1+2)</t>
  </si>
  <si>
    <t>4a</t>
  </si>
  <si>
    <t>4b</t>
  </si>
  <si>
    <t>4c</t>
  </si>
  <si>
    <t>4d</t>
  </si>
  <si>
    <t>4e</t>
  </si>
  <si>
    <t>5a</t>
  </si>
  <si>
    <t>5b</t>
  </si>
  <si>
    <t>5c</t>
  </si>
  <si>
    <t>5d</t>
  </si>
  <si>
    <t>5e</t>
  </si>
  <si>
    <t>Compliance Period 3</t>
  </si>
  <si>
    <t>Compliance Period 4</t>
  </si>
  <si>
    <t>Compliance Period 5</t>
  </si>
  <si>
    <t>Compliance Period 6</t>
  </si>
  <si>
    <t xml:space="preserve">     [Light Duty PEV electricity consumption/procurement requirement]</t>
  </si>
  <si>
    <t>EMISSIONS FROM GENERIC ADDITIONS</t>
  </si>
  <si>
    <t>Retail sales to end-use customers</t>
  </si>
  <si>
    <t>Beginning balances</t>
  </si>
  <si>
    <t>Start of 2017</t>
  </si>
  <si>
    <t>2017</t>
  </si>
  <si>
    <t>Soft target (%)</t>
  </si>
  <si>
    <t>Required procurement for compliance period</t>
  </si>
  <si>
    <t>12a</t>
  </si>
  <si>
    <t>12b</t>
  </si>
  <si>
    <t>12c</t>
  </si>
  <si>
    <t>12d</t>
  </si>
  <si>
    <t>12e</t>
  </si>
  <si>
    <t>12f</t>
  </si>
  <si>
    <t>12g</t>
  </si>
  <si>
    <t>12h</t>
  </si>
  <si>
    <t>12i</t>
  </si>
  <si>
    <t>13j</t>
  </si>
  <si>
    <t>13k</t>
  </si>
  <si>
    <t>13l</t>
  </si>
  <si>
    <t>15a</t>
  </si>
  <si>
    <t>15b</t>
  </si>
  <si>
    <t>15c</t>
  </si>
  <si>
    <t>15d</t>
  </si>
  <si>
    <t>15e</t>
  </si>
  <si>
    <t>Description of Worksheet Tabs</t>
  </si>
  <si>
    <t xml:space="preserve">Administrative Information </t>
  </si>
  <si>
    <t>Name of Publicly Owned Utility ("POU")</t>
  </si>
  <si>
    <t>12j</t>
  </si>
  <si>
    <t>12k</t>
  </si>
  <si>
    <t>12l</t>
  </si>
  <si>
    <t>Total Peak Procurement Requirement (7+8+9)</t>
  </si>
  <si>
    <t>Total peak dependable capacity of existing and planned supply resources (not RPS-eligible) (sum of 11a…11n)</t>
  </si>
  <si>
    <t>Total peak dependable capacity of existing and planned supply resources (11+12)</t>
  </si>
  <si>
    <t>Total peak dependable capacity of generic supply resources (14+15)</t>
  </si>
  <si>
    <t>Total peak dependable capacity of generic supply resources (from line 16)</t>
  </si>
  <si>
    <t>Total peak dependable capacity of existing and planned supply resources (from line 13)</t>
  </si>
  <si>
    <t>Total energy from existing and planned supply resources (not RPS-eligible) (sum of 12a…12n)</t>
  </si>
  <si>
    <t>Total energy from generic supply resources (15+16)</t>
  </si>
  <si>
    <t>Total GHG emissions from generic supply resources (4+5)</t>
  </si>
  <si>
    <t>Total peak procurement requirement (from line 10)</t>
  </si>
  <si>
    <t>CRAT</t>
  </si>
  <si>
    <t>Name of Scenario</t>
  </si>
  <si>
    <t>Date Updated:</t>
  </si>
  <si>
    <t>GHG EMISSIONS IMPACT OF TRANSPORTATION ELECTRIFICATION</t>
  </si>
  <si>
    <r>
      <rPr>
        <b/>
        <sz val="12"/>
        <color indexed="8"/>
        <rFont val="Arial"/>
        <family val="2"/>
      </rPr>
      <t>CRAT:</t>
    </r>
    <r>
      <rPr>
        <sz val="12"/>
        <color indexed="8"/>
        <rFont val="Arial"/>
        <family val="2"/>
      </rPr>
      <t xml:space="preserve">  Capacity Resource Accounting Table (CRAT): Annual peak capacity demand in each year and the contribution of each energy resource (capacity) in the POU’s portfolio to meet that demand.
</t>
    </r>
  </si>
  <si>
    <t xml:space="preserve">   GHG Emissions Accounting Table </t>
  </si>
  <si>
    <t xml:space="preserve">   Energy Balance Table </t>
  </si>
  <si>
    <t xml:space="preserve">   Capacity Resource Accounting Table </t>
  </si>
  <si>
    <t>Form CEC 113 (May 2017)</t>
  </si>
  <si>
    <t>Form CEC 109 (May 2017)</t>
  </si>
  <si>
    <t>Form CEC 110 (May 2017)</t>
  </si>
  <si>
    <t>Form CEC 111 (May 2017)</t>
  </si>
  <si>
    <t>Form CEC 112 (May 2017)</t>
  </si>
  <si>
    <t xml:space="preserve">   RPS Procurement Table </t>
  </si>
  <si>
    <t>11j</t>
  </si>
  <si>
    <t>11k</t>
  </si>
  <si>
    <t>11l</t>
  </si>
  <si>
    <t>11m</t>
  </si>
  <si>
    <t>11n</t>
  </si>
  <si>
    <t>12m</t>
  </si>
  <si>
    <t>12n</t>
  </si>
  <si>
    <t>12o</t>
  </si>
  <si>
    <t>12p</t>
  </si>
  <si>
    <t>12q</t>
  </si>
  <si>
    <t>12r</t>
  </si>
  <si>
    <t>14f</t>
  </si>
  <si>
    <t>14g</t>
  </si>
  <si>
    <t>14h</t>
  </si>
  <si>
    <t>14i</t>
  </si>
  <si>
    <t>14j</t>
  </si>
  <si>
    <t>14k</t>
  </si>
  <si>
    <t>14l</t>
  </si>
  <si>
    <t>14m</t>
  </si>
  <si>
    <t>14n</t>
  </si>
  <si>
    <t>15f</t>
  </si>
  <si>
    <t>15g</t>
  </si>
  <si>
    <t>15h</t>
  </si>
  <si>
    <t>15i</t>
  </si>
  <si>
    <t>15j</t>
  </si>
  <si>
    <t>15k</t>
  </si>
  <si>
    <t>15l</t>
  </si>
  <si>
    <t>15m</t>
  </si>
  <si>
    <t>15n</t>
  </si>
  <si>
    <t>13m</t>
  </si>
  <si>
    <t>13n</t>
  </si>
  <si>
    <t>Total energy from existing and planned supply resources (12+13)</t>
  </si>
  <si>
    <t>16f</t>
  </si>
  <si>
    <t>16g</t>
  </si>
  <si>
    <t>16h</t>
  </si>
  <si>
    <t>16i</t>
  </si>
  <si>
    <t>16j</t>
  </si>
  <si>
    <t>16k</t>
  </si>
  <si>
    <t>16l</t>
  </si>
  <si>
    <t>16m</t>
  </si>
  <si>
    <t>16n</t>
  </si>
  <si>
    <t>1k</t>
  </si>
  <si>
    <t>1l</t>
  </si>
  <si>
    <t>1m</t>
  </si>
  <si>
    <t>1n</t>
  </si>
  <si>
    <t>2e</t>
  </si>
  <si>
    <t>2f</t>
  </si>
  <si>
    <t>2g</t>
  </si>
  <si>
    <t>2h</t>
  </si>
  <si>
    <t>2m</t>
  </si>
  <si>
    <t>2n</t>
  </si>
  <si>
    <t>4f</t>
  </si>
  <si>
    <t>4g</t>
  </si>
  <si>
    <t>4h</t>
  </si>
  <si>
    <t>4i</t>
  </si>
  <si>
    <t>4j</t>
  </si>
  <si>
    <t>4k</t>
  </si>
  <si>
    <t>4l</t>
  </si>
  <si>
    <t>4m</t>
  </si>
  <si>
    <t>4n</t>
  </si>
  <si>
    <t>5f</t>
  </si>
  <si>
    <t>5g</t>
  </si>
  <si>
    <t>5h</t>
  </si>
  <si>
    <t>5i</t>
  </si>
  <si>
    <t>5j</t>
  </si>
  <si>
    <t>5k</t>
  </si>
  <si>
    <t>5l</t>
  </si>
  <si>
    <t>5m</t>
  </si>
  <si>
    <t>5n</t>
  </si>
  <si>
    <r>
      <t>Admin Info:</t>
    </r>
    <r>
      <rPr>
        <sz val="12"/>
        <color indexed="8"/>
        <rFont val="Arial"/>
        <family val="2"/>
      </rPr>
      <t xml:space="preserve">  A listing of contact information of the tables' preparer with information for any back-up personnel. 
</t>
    </r>
  </si>
  <si>
    <r>
      <t xml:space="preserve">EBT: </t>
    </r>
    <r>
      <rPr>
        <sz val="12"/>
        <color indexed="8"/>
        <rFont val="Arial"/>
        <family val="2"/>
      </rPr>
      <t>Energy Balance Table</t>
    </r>
    <r>
      <rPr>
        <b/>
        <sz val="12"/>
        <color indexed="8"/>
        <rFont val="Arial"/>
        <family val="2"/>
      </rPr>
      <t xml:space="preserve"> </t>
    </r>
    <r>
      <rPr>
        <sz val="12"/>
        <color indexed="8"/>
        <rFont val="Arial"/>
        <family val="2"/>
      </rPr>
      <t>(EBT):</t>
    </r>
    <r>
      <rPr>
        <b/>
        <sz val="12"/>
        <color indexed="8"/>
        <rFont val="Arial"/>
        <family val="2"/>
      </rPr>
      <t xml:space="preserve"> </t>
    </r>
    <r>
      <rPr>
        <sz val="12"/>
        <color indexed="8"/>
        <rFont val="Arial"/>
        <family val="2"/>
      </rPr>
      <t>Annual total energy demand and annual estimates for energy supply from various resources.</t>
    </r>
    <r>
      <rPr>
        <b/>
        <sz val="12"/>
        <color indexed="8"/>
        <rFont val="Arial"/>
        <family val="2"/>
      </rPr>
      <t xml:space="preserve">
</t>
    </r>
  </si>
  <si>
    <r>
      <rPr>
        <b/>
        <sz val="12"/>
        <color indexed="8"/>
        <rFont val="Arial"/>
        <family val="2"/>
      </rPr>
      <t>RPT:</t>
    </r>
    <r>
      <rPr>
        <sz val="12"/>
        <color indexed="8"/>
        <rFont val="Arial"/>
        <family val="2"/>
      </rPr>
      <t xml:space="preserve"> Resource Procurement Table (RPT): A detailed summary of a POU resource plan to meet the RPS requirements. 
</t>
    </r>
  </si>
  <si>
    <t>Standardized Reporting Tables for Public Owned Utility IRP Filing</t>
  </si>
  <si>
    <t>Back-up / Additional Contact Persons for Questions about these Tables (Optional):</t>
  </si>
  <si>
    <t>Persons who prepared Tables</t>
  </si>
  <si>
    <t xml:space="preserve">     [Peak load reduction due to thermal energy storage]</t>
  </si>
  <si>
    <r>
      <rPr>
        <b/>
        <sz val="12"/>
        <rFont val="Calibri"/>
        <family val="2"/>
        <scheme val="minor"/>
      </rPr>
      <t>Current capacity surplus</t>
    </r>
    <r>
      <rPr>
        <b/>
        <sz val="12"/>
        <color rgb="FFFF0000"/>
        <rFont val="Calibri"/>
        <family val="2"/>
        <scheme val="minor"/>
      </rPr>
      <t xml:space="preserve"> (shortfall) </t>
    </r>
    <r>
      <rPr>
        <b/>
        <sz val="12"/>
        <rFont val="Calibri"/>
        <family val="2"/>
        <scheme val="minor"/>
      </rPr>
      <t>(18-17)</t>
    </r>
  </si>
  <si>
    <t xml:space="preserve">     [Light Duty PEV consumption in peak hour]</t>
  </si>
  <si>
    <r>
      <rPr>
        <b/>
        <sz val="12"/>
        <color indexed="8"/>
        <rFont val="Arial"/>
        <family val="2"/>
      </rPr>
      <t>GEAT:</t>
    </r>
    <r>
      <rPr>
        <sz val="12"/>
        <color indexed="8"/>
        <rFont val="Arial"/>
        <family val="2"/>
      </rPr>
      <t xml:space="preserve">  GHG Emissions Accounting Table (GEAT): Annual GHG emissions associated with each resource in the POU’s portfolio to demonstrate compliance with the GHG emissions reduction targets established by CARB.
</t>
    </r>
  </si>
  <si>
    <t>GHG emissions reduction due to gasoline vehicle displacement by LD PEVs</t>
  </si>
  <si>
    <t>GHG emissions increase due to LD PEV electricity loads</t>
  </si>
  <si>
    <t>Utility-Owned Generation and Storage (not RPS-eligible):</t>
  </si>
  <si>
    <t>Long-Term Contracts (not RPS-eligible):</t>
  </si>
  <si>
    <t>Utility-Owned Generation (not RPS-eligible):</t>
  </si>
  <si>
    <t>Utility-Owned Generation Resources (not RPS-eligible):</t>
  </si>
  <si>
    <t>EXISTING AND PLANNED GENERATION RESOURCES</t>
  </si>
  <si>
    <t>Utility-Owned RPS-eligible  Generation Resources:</t>
  </si>
  <si>
    <t>Utility-Owned RPS-eligible Resources:</t>
  </si>
  <si>
    <t>Long-Term Contracts (RPS-eligible):</t>
  </si>
  <si>
    <t>NON-RPS ELIGIBLE RESOURCES:</t>
  </si>
  <si>
    <t>RPS-ELIGIBLE RESOURCES:</t>
  </si>
  <si>
    <t>ENERGY FROM SHORT-TERM PURCHASES</t>
  </si>
  <si>
    <t>Short term and spot market purchases:</t>
  </si>
  <si>
    <t>GHG EMISSIONS FROM EXISTING AND PLANNED  SUPPLY RESOURCES</t>
  </si>
  <si>
    <t>Yearly Emissions Total Units = Mmt CO2e</t>
  </si>
  <si>
    <t>Planned capacity surplus/shortfall (shortfalls assumed to be met with short-term capacity purchases) (19+20)</t>
  </si>
  <si>
    <t>6A</t>
  </si>
  <si>
    <t>Net purchases of Category 3 RECs</t>
  </si>
  <si>
    <t>Net purchases of  Category 0, 1 and 2 RECs</t>
  </si>
  <si>
    <t>RPS-eligible energy procured (copied from EBT)</t>
  </si>
  <si>
    <t>Historical Data</t>
  </si>
  <si>
    <t xml:space="preserve">   Amount of energy applied to procurement obligation</t>
  </si>
  <si>
    <t>7A</t>
  </si>
  <si>
    <t>Undelivered RPS energy</t>
  </si>
  <si>
    <t>13z</t>
  </si>
  <si>
    <t>19a</t>
  </si>
  <si>
    <t>Total delivered energy (19-19a+20)</t>
  </si>
  <si>
    <t>Surplus/Shortfall (21-22)</t>
  </si>
  <si>
    <t>Emissions intensity (portfolio gas/short-term and spot market purchases)</t>
  </si>
  <si>
    <t>8a</t>
  </si>
  <si>
    <t>8b</t>
  </si>
  <si>
    <t>8c</t>
  </si>
  <si>
    <t>8d</t>
  </si>
  <si>
    <t>PORTFOLIO GHG EMISSIONS</t>
  </si>
  <si>
    <t>Firm Sales Obligations (MWh from EBT)</t>
  </si>
  <si>
    <t>8e</t>
  </si>
  <si>
    <t>Emissions adjustment (8Cx8D)</t>
  </si>
  <si>
    <t>8f</t>
  </si>
  <si>
    <t>17z</t>
  </si>
  <si>
    <r>
      <t xml:space="preserve">Total energy from supply resources </t>
    </r>
    <r>
      <rPr>
        <b/>
        <sz val="12"/>
        <color rgb="FFFF0000"/>
        <rFont val="Calibri"/>
        <family val="2"/>
        <scheme val="minor"/>
      </rPr>
      <t>(14+17+17z)</t>
    </r>
  </si>
  <si>
    <t>EMISSIONS ADJUSTMENTS</t>
  </si>
  <si>
    <t>Total energy for emissions adjustment (8a+8b)</t>
  </si>
  <si>
    <t>Total generation plus RECs (all Categories) applied to procurement requirement (6A + 7A + 11)</t>
  </si>
  <si>
    <t>Undelivered RPS energy (from 13z)</t>
  </si>
  <si>
    <t>Total energy from RPS-eligible short-term contracts</t>
  </si>
  <si>
    <t>Total GHG emissions to meet net energy for load (3+6+7)</t>
  </si>
  <si>
    <t xml:space="preserve">     [Other transportation electricity consumption/procurement requirement]</t>
  </si>
  <si>
    <t xml:space="preserve">     [Other electrification/fuel substitution; consumption/procurement requirement]</t>
  </si>
  <si>
    <t>GHG emissions reduction due to fuel displacement - other transportation electrification</t>
  </si>
  <si>
    <t>GHG emissions increase due to increased electricity loads - other transportation electrification</t>
  </si>
  <si>
    <t>Undelivered RPS energy (MWh from EBT)</t>
  </si>
  <si>
    <t>Standardized Reporting Tables 
for Publicly Owned Utility IRP Filing
California Energy Commission
Energy Assessment Division</t>
  </si>
  <si>
    <t>Fuel type</t>
  </si>
  <si>
    <t>UOG-NON-RPS</t>
  </si>
  <si>
    <t>Natural Gas</t>
  </si>
  <si>
    <t>Pump Storage</t>
  </si>
  <si>
    <t>Coal</t>
  </si>
  <si>
    <t>Large Hydroelectric</t>
  </si>
  <si>
    <t>Nuclear</t>
  </si>
  <si>
    <t>Biofuels</t>
  </si>
  <si>
    <t>Storage</t>
  </si>
  <si>
    <t>Battery Storage</t>
  </si>
  <si>
    <t>LT contracts-NON-RPS</t>
  </si>
  <si>
    <t>Unspecified/System Power</t>
  </si>
  <si>
    <t>UOG RPS</t>
  </si>
  <si>
    <t>Small Hydroelectric</t>
  </si>
  <si>
    <t>Solar PV</t>
  </si>
  <si>
    <t>Solar Thermal</t>
  </si>
  <si>
    <t>Geothermal</t>
  </si>
  <si>
    <t>Wind</t>
  </si>
  <si>
    <t>LT contracts RPS</t>
  </si>
  <si>
    <t>Generic-NON-RPS</t>
  </si>
  <si>
    <t>Generic RPS</t>
  </si>
  <si>
    <t>13o</t>
  </si>
  <si>
    <t>13q</t>
  </si>
  <si>
    <t>13p</t>
  </si>
  <si>
    <t>13r</t>
  </si>
  <si>
    <t>13s</t>
  </si>
  <si>
    <t>13t</t>
  </si>
  <si>
    <t>12s</t>
  </si>
  <si>
    <t>2o</t>
  </si>
  <si>
    <t>2p</t>
  </si>
  <si>
    <t>sq</t>
  </si>
  <si>
    <t>2t</t>
  </si>
  <si>
    <t>2r</t>
  </si>
  <si>
    <t>2s</t>
  </si>
  <si>
    <t>Total GHG emissions from RPS-eligible resources (sum of 2a…2t)</t>
  </si>
  <si>
    <t>For fuel type, choose from list or enter value</t>
  </si>
  <si>
    <t>Total peak dependable capacity of existing and planned RPS-eligible resources (sum of 12a…12t)</t>
  </si>
  <si>
    <t>Adjusted Portfolio emissions (8-8e)</t>
  </si>
  <si>
    <t>Category 0, 1 and 2 Resources (bundled with RECs)</t>
  </si>
  <si>
    <t>Category 3 Resources (unbundled RECs)</t>
  </si>
  <si>
    <t>Over/under procurement for compliance period (13 - 4)</t>
  </si>
  <si>
    <t>Excess balance at beginning/end of compliance period</t>
  </si>
  <si>
    <t>Excess balance and REC purchases applied to procurement obligation</t>
  </si>
  <si>
    <t>Net change in REC balance</t>
  </si>
  <si>
    <t>Peak Demand (accounting for demand response and AAEE) (1-5-6)</t>
  </si>
  <si>
    <t>Net energy for load (accounting for AAEE impacts)</t>
  </si>
  <si>
    <t>Retail sales to end-use customers (accounting for AAEE impacts)</t>
  </si>
  <si>
    <t>Net energy for load</t>
  </si>
  <si>
    <t>Total net energy for load (accounting for AAEE impacts) (5+6)</t>
  </si>
  <si>
    <t>Annual Retail sales to end-use customers (accounting for AAEE impacts) (From EBT)</t>
  </si>
  <si>
    <t>Green pricing program Exclusion, (may include other exclusions like self generation exclusion)</t>
  </si>
  <si>
    <t>Net change in balance/carryover (RECs and RPS-eligible energy) (6+7-6A-7A)</t>
  </si>
  <si>
    <t xml:space="preserve">  Excess balance and REC purchases applied to procurement obligation</t>
  </si>
  <si>
    <t>18a</t>
  </si>
  <si>
    <t>Net Short term and spot market purchases  (18 - 18a)</t>
  </si>
  <si>
    <t>Net spot market/short-term purchases:</t>
  </si>
  <si>
    <t>Short term and spot market sales (only report sales of energy from resources already included in the EBT):</t>
  </si>
  <si>
    <t>Total energy from RPS-eligible resources (sum of 13a…13t)</t>
  </si>
  <si>
    <r>
      <t xml:space="preserve">Scenario Name: </t>
    </r>
    <r>
      <rPr>
        <b/>
        <sz val="12"/>
        <color theme="6" tint="-0.499984740745262"/>
        <rFont val="Calibri"/>
        <family val="2"/>
        <scheme val="minor"/>
      </rPr>
      <t>Preferred A</t>
    </r>
  </si>
  <si>
    <t>Magnolia</t>
  </si>
  <si>
    <t>IPP</t>
  </si>
  <si>
    <t>CAES</t>
  </si>
  <si>
    <t>Hoover</t>
  </si>
  <si>
    <t>Palo Verde</t>
  </si>
  <si>
    <t>Lake 1</t>
  </si>
  <si>
    <t>Pleasant Valley</t>
  </si>
  <si>
    <t>Milford I</t>
  </si>
  <si>
    <t>Tieton</t>
  </si>
  <si>
    <t>Copper Mountain</t>
  </si>
  <si>
    <t>Pebble Springs</t>
  </si>
  <si>
    <t>Don Campbell I</t>
  </si>
  <si>
    <t>Landfill</t>
  </si>
  <si>
    <t>Wyoming Wind</t>
  </si>
  <si>
    <t>IPP Solar</t>
  </si>
  <si>
    <t>RPS Wind</t>
  </si>
  <si>
    <t>RPS Solar</t>
  </si>
  <si>
    <t>IPP - Coal</t>
  </si>
  <si>
    <t>Burbank Battery (4 hour duration or 4 hour duration equivalent)</t>
  </si>
  <si>
    <t>Burbank Water and Power</t>
  </si>
  <si>
    <t>Himanshu Pandey</t>
  </si>
  <si>
    <t>Preferred A</t>
  </si>
  <si>
    <t>Emissions are in metric tons CO2e</t>
  </si>
  <si>
    <t>Olive 1</t>
  </si>
  <si>
    <t>Olive 2</t>
  </si>
  <si>
    <t>Principal Electrical Engineer</t>
  </si>
  <si>
    <t>hkpandey@burbankca.gov</t>
  </si>
  <si>
    <t>818-238-3634</t>
  </si>
  <si>
    <t>164 W. Magnolia Blvd</t>
  </si>
  <si>
    <t>Burbank</t>
  </si>
  <si>
    <t>Olive 1*</t>
  </si>
  <si>
    <t>Olive 2*</t>
  </si>
  <si>
    <t>Footnotes:</t>
  </si>
  <si>
    <t>*Peak requirements are calculated using an LOLP analysis</t>
  </si>
  <si>
    <t>*Olive units are inoperable at this time.</t>
  </si>
  <si>
    <t>Planning Reserve Margin*</t>
  </si>
  <si>
    <t>Other loads- CAES compression load</t>
  </si>
  <si>
    <t>*Assumes all CAES charging energy placed in storage comes from renewable energy and modeled in the IRP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</si>
</sst>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3">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00_);[Red]\(#,##0.000\)"/>
    <numFmt numFmtId="166" formatCode="0.0"/>
    <numFmt numFmtId="167" formatCode="_(* #,##0_);_(* \(#,##0\);_(* &quot;-&quot;??_);_(@_)"/>
    <numFmt numFmtId="168" formatCode="_-* #,##0_-;\-* #,##0_-;_-* &quot;-&quot;_-;_-@_-"/>
    <numFmt numFmtId="169" formatCode="_-* #,##0.00_-;\-* #,##0.00_-;_-* &quot;-&quot;??_-;_-@_-"/>
    <numFmt numFmtId="170" formatCode="0.000000"/>
    <numFmt numFmtId="171" formatCode="#,##0;\(#,##0\)"/>
    <numFmt numFmtId="172" formatCode="&quot;$&quot;#,##0.0;[Red]\-&quot;$&quot;#,##0.0"/>
    <numFmt numFmtId="173" formatCode="_(* #,##0_);_(* \(#,##0\);_(* &quot;0.0&quot;_);_(@_)"/>
    <numFmt numFmtId="174" formatCode="m\-d\-yy"/>
    <numFmt numFmtId="175" formatCode="#,##0;\-#,##0;&quot;-&quot;"/>
    <numFmt numFmtId="176" formatCode="#,##0.000\¢;\(#,##0.000\¢\)"/>
    <numFmt numFmtId="177" formatCode="&quot;$&quot;#,\);\(&quot;$&quot;#,##0\)"/>
    <numFmt numFmtId="178" formatCode="0.000_)"/>
    <numFmt numFmtId="179" formatCode="#,##0.00;[Red]\(#,##0.00\)"/>
    <numFmt numFmtId="180" formatCode="#,##0_);[Red]\(#,##0\);&quot;-&quot;_);@_)"/>
    <numFmt numFmtId="181" formatCode="_(* #,##0.00_);_(* \(#,##0.00\);_(* \-??_);_(@_)"/>
    <numFmt numFmtId="182" formatCode="00000"/>
    <numFmt numFmtId="183" formatCode="&quot;$&quot;#,##0_);[Red]\(&quot;$&quot;#,##0\);&quot;-&quot;_);@_)"/>
    <numFmt numFmtId="184" formatCode="&quot;$&quot;#,##0\ ;\(&quot;$&quot;#,##0\)"/>
    <numFmt numFmtId="185" formatCode="#,##0.0"/>
    <numFmt numFmtId="186" formatCode="#,##0.00;[Red]#,##0.00"/>
    <numFmt numFmtId="187" formatCode="_([$€-2]* #,##0.00_);_([$€-2]* \(#,##0.00\);_([$€-2]* &quot;-&quot;??_)"/>
    <numFmt numFmtId="188" formatCode="_-* #,##0.0_-;\-* #,##0.0_-;_-* &quot;-&quot;??_-;_-@_-"/>
    <numFmt numFmtId="189" formatCode="yyyy"/>
    <numFmt numFmtId="190" formatCode="#,##0.00&quot; $&quot;;\-#,##0.00&quot; $&quot;"/>
    <numFmt numFmtId="191" formatCode="General_)"/>
    <numFmt numFmtId="192" formatCode="[Red][&gt;8760]General;[Black][&lt;=8760]General"/>
    <numFmt numFmtId="193" formatCode="[Red][=1]General;[Black][&lt;&gt;1]General"/>
    <numFmt numFmtId="194" formatCode="_(&quot;N$&quot;* #,##0_);_(&quot;N$&quot;* \(#,##0\);_(&quot;N$&quot;* &quot;-&quot;_);_(@_)"/>
    <numFmt numFmtId="195" formatCode="_(&quot;N$&quot;* #,##0.00_);_(&quot;N$&quot;* \(#,##0.00\);_(&quot;N$&quot;* &quot;-&quot;??_);_(@_)"/>
    <numFmt numFmtId="196" formatCode="#,##0.0000\ ;[Red]\(#,##0.0000\)"/>
    <numFmt numFmtId="197" formatCode="0.00_)"/>
    <numFmt numFmtId="198" formatCode="[$-409]mmmm\-yy;@"/>
    <numFmt numFmtId="199" formatCode="0.0%"/>
    <numFmt numFmtId="200" formatCode="&quot;$&quot;#,##0"/>
    <numFmt numFmtId="201" formatCode="[&lt;0]&quot;&quot;;[Black][&gt;0]\(00.0%\);General"/>
    <numFmt numFmtId="202" formatCode="0000"/>
    <numFmt numFmtId="203" formatCode="0.0000"/>
    <numFmt numFmtId="204" formatCode="_-&quot;£&quot;* #,##0_-;\-&quot;£&quot;* #,##0_-;_-&quot;£&quot;* &quot;-&quot;_-;_-@_-"/>
    <numFmt numFmtId="205" formatCode="_-&quot;£&quot;* #,##0.00_-;\-&quot;£&quot;* #,##0.00_-;_-&quot;£&quot;* &quot;-&quot;??_-;_-@_-"/>
    <numFmt numFmtId="206" formatCode="&quot;$&quot;#,##0.00"/>
    <numFmt numFmtId="207" formatCode="m/d"/>
    <numFmt numFmtId="208" formatCode="#,##0.0_);[Red]\(#,##0.0\)"/>
    <numFmt numFmtId="209" formatCode="_(* #,##0.0_);_(* \(#,##0.0\);_(* &quot;-&quot;??_);_(@_)"/>
  </numFmts>
  <fonts count="191">
    <font>
      <sz val="12"/>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8"/>
      <name val="Times New Roman"/>
      <family val="1"/>
    </font>
    <font>
      <b/>
      <sz val="12"/>
      <name val="Times New Roman"/>
      <family val="1"/>
    </font>
    <font>
      <sz val="12"/>
      <color rgb="FF008000"/>
      <name val="Times New Roman"/>
      <family val="1"/>
    </font>
    <font>
      <sz val="10"/>
      <name val="Arial"/>
      <family val="2"/>
    </font>
    <font>
      <u/>
      <sz val="10"/>
      <color indexed="12"/>
      <name val="Arial"/>
      <family val="2"/>
    </font>
    <font>
      <sz val="10"/>
      <name val="Times New Roman"/>
      <family val="1"/>
    </font>
    <font>
      <b/>
      <sz val="10"/>
      <name val="Times New Roman"/>
      <family val="1"/>
    </font>
    <font>
      <sz val="12"/>
      <name val="Calibri"/>
      <family val="2"/>
      <scheme val="minor"/>
    </font>
    <font>
      <b/>
      <sz val="12"/>
      <name val="Calibri"/>
      <family val="2"/>
      <scheme val="minor"/>
    </font>
    <font>
      <b/>
      <u/>
      <sz val="12"/>
      <name val="Calibri"/>
      <family val="2"/>
      <scheme val="minor"/>
    </font>
    <font>
      <b/>
      <sz val="12"/>
      <color indexed="10"/>
      <name val="Calibri"/>
      <family val="2"/>
      <scheme val="minor"/>
    </font>
    <font>
      <sz val="12"/>
      <color rgb="FF008000"/>
      <name val="Calibri"/>
      <family val="2"/>
      <scheme val="minor"/>
    </font>
    <font>
      <sz val="12"/>
      <color rgb="FF00B050"/>
      <name val="Calibri"/>
      <family val="2"/>
      <scheme val="minor"/>
    </font>
    <font>
      <b/>
      <sz val="12"/>
      <color rgb="FF00B050"/>
      <name val="Calibri"/>
      <family val="2"/>
      <scheme val="minor"/>
    </font>
    <font>
      <sz val="10"/>
      <name val="Calibri"/>
      <family val="2"/>
      <scheme val="minor"/>
    </font>
    <font>
      <b/>
      <sz val="10"/>
      <name val="Calibri"/>
      <family val="2"/>
      <scheme val="minor"/>
    </font>
    <font>
      <u/>
      <sz val="10"/>
      <color indexed="12"/>
      <name val="Calibri"/>
      <family val="2"/>
      <scheme val="minor"/>
    </font>
    <font>
      <b/>
      <sz val="12"/>
      <color rgb="FFFF0000"/>
      <name val="Calibri"/>
      <family val="2"/>
      <scheme val="minor"/>
    </font>
    <font>
      <b/>
      <sz val="14"/>
      <name val="Arial"/>
      <family val="2"/>
    </font>
    <font>
      <b/>
      <sz val="10"/>
      <name val="Arial"/>
      <family val="2"/>
    </font>
    <font>
      <b/>
      <sz val="10"/>
      <color theme="0"/>
      <name val="Arial"/>
      <family val="2"/>
    </font>
    <font>
      <sz val="11"/>
      <color rgb="FF9C0006"/>
      <name val="Calibri"/>
      <family val="2"/>
      <scheme val="minor"/>
    </font>
    <font>
      <b/>
      <sz val="11"/>
      <color rgb="FFFA7D00"/>
      <name val="Calibri"/>
      <family val="2"/>
      <scheme val="minor"/>
    </font>
    <font>
      <b/>
      <sz val="11"/>
      <color theme="0"/>
      <name val="Calibri"/>
      <family val="2"/>
      <scheme val="minor"/>
    </font>
    <font>
      <sz val="11"/>
      <color theme="0"/>
      <name val="Calibri"/>
      <family val="2"/>
      <scheme val="minor"/>
    </font>
    <font>
      <b/>
      <sz val="16"/>
      <color theme="1"/>
      <name val="Arial"/>
      <family val="2"/>
    </font>
    <font>
      <sz val="12"/>
      <color theme="1"/>
      <name val="Arial"/>
      <family val="2"/>
    </font>
    <font>
      <b/>
      <sz val="12"/>
      <color theme="1"/>
      <name val="Arial"/>
      <family val="2"/>
    </font>
    <font>
      <sz val="12"/>
      <color rgb="FF000000"/>
      <name val="Arial"/>
      <family val="2"/>
    </font>
    <font>
      <b/>
      <sz val="12"/>
      <color rgb="FF000000"/>
      <name val="Arial"/>
      <family val="2"/>
    </font>
    <font>
      <b/>
      <sz val="12"/>
      <color indexed="8"/>
      <name val="Arial"/>
      <family val="2"/>
    </font>
    <font>
      <sz val="12"/>
      <color indexed="8"/>
      <name val="Arial"/>
      <family val="2"/>
    </font>
    <font>
      <b/>
      <sz val="12"/>
      <name val="Arial"/>
      <family val="2"/>
    </font>
    <font>
      <sz val="12"/>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0"/>
      <color indexed="8"/>
      <name val="Arial"/>
      <family val="2"/>
    </font>
    <font>
      <sz val="10"/>
      <name val="楲污麬ឬ⠭"/>
    </font>
    <font>
      <b/>
      <sz val="10"/>
      <name val="Arial Narrow"/>
      <family val="2"/>
    </font>
    <font>
      <sz val="10"/>
      <color theme="1"/>
      <name val="Arial"/>
      <family val="2"/>
    </font>
    <font>
      <sz val="11"/>
      <color theme="1"/>
      <name val="Calibri"/>
      <family val="2"/>
    </font>
    <font>
      <sz val="11"/>
      <color indexed="8"/>
      <name val="Calibri"/>
      <family val="2"/>
    </font>
    <font>
      <sz val="10"/>
      <color theme="1"/>
      <name val="Calibri"/>
      <family val="2"/>
    </font>
    <font>
      <sz val="11"/>
      <color theme="0"/>
      <name val="Calibri"/>
      <family val="2"/>
    </font>
    <font>
      <sz val="12"/>
      <color theme="0"/>
      <name val="Arial"/>
      <family val="2"/>
    </font>
    <font>
      <sz val="11"/>
      <color indexed="9"/>
      <name val="Calibri"/>
      <family val="2"/>
    </font>
    <font>
      <sz val="10"/>
      <color theme="0"/>
      <name val="Arial"/>
      <family val="2"/>
    </font>
    <font>
      <sz val="10"/>
      <color theme="0"/>
      <name val="Calibri"/>
      <family val="2"/>
    </font>
    <font>
      <sz val="11"/>
      <color indexed="63"/>
      <name val="Calibri"/>
      <family val="2"/>
    </font>
    <font>
      <sz val="8"/>
      <name val="楲污麬ឬ⠭"/>
      <family val="2"/>
    </font>
    <font>
      <sz val="8"/>
      <color indexed="23"/>
      <name val="楲污牥睥删"/>
      <family val="2"/>
    </font>
    <font>
      <sz val="10"/>
      <color indexed="23"/>
      <name val="楲污牥睥删"/>
      <family val="2"/>
    </font>
    <font>
      <sz val="10"/>
      <name val="MS Sans Serif"/>
      <family val="2"/>
    </font>
    <font>
      <sz val="10"/>
      <color indexed="12"/>
      <name val="Arial"/>
      <family val="2"/>
    </font>
    <font>
      <sz val="10"/>
      <color indexed="12"/>
      <name val="Arial Narrow"/>
      <family val="2"/>
    </font>
    <font>
      <sz val="11"/>
      <color rgb="FF9C0006"/>
      <name val="Calibri"/>
      <family val="2"/>
    </font>
    <font>
      <sz val="12"/>
      <color rgb="FF9C0006"/>
      <name val="Arial"/>
      <family val="2"/>
    </font>
    <font>
      <sz val="11"/>
      <color rgb="FF9C0006"/>
      <name val="Arial"/>
      <family val="2"/>
    </font>
    <font>
      <sz val="11"/>
      <color indexed="20"/>
      <name val="Calibri"/>
      <family val="2"/>
    </font>
    <font>
      <sz val="10"/>
      <color rgb="FF9C0006"/>
      <name val="Arial"/>
      <family val="2"/>
    </font>
    <font>
      <sz val="11"/>
      <color indexed="14"/>
      <name val="Calibri"/>
      <family val="2"/>
      <scheme val="minor"/>
    </font>
    <font>
      <sz val="10"/>
      <color rgb="FF9C0006"/>
      <name val="Calibri"/>
      <family val="2"/>
    </font>
    <font>
      <sz val="11"/>
      <color indexed="28"/>
      <name val="Calibri"/>
      <family val="2"/>
    </font>
    <font>
      <sz val="9"/>
      <name val="Helv"/>
    </font>
    <font>
      <i/>
      <sz val="14"/>
      <name val="Arial"/>
      <family val="2"/>
    </font>
    <font>
      <sz val="10"/>
      <name val="Helv"/>
      <charset val="177"/>
    </font>
    <font>
      <b/>
      <sz val="12"/>
      <name val="Helv"/>
    </font>
    <font>
      <b/>
      <sz val="11"/>
      <color rgb="FFFA7D00"/>
      <name val="Calibri"/>
      <family val="2"/>
    </font>
    <font>
      <b/>
      <sz val="12"/>
      <color rgb="FFFA7D00"/>
      <name val="Arial"/>
      <family val="2"/>
    </font>
    <font>
      <b/>
      <sz val="11"/>
      <color indexed="52"/>
      <name val="Calibri"/>
      <family val="2"/>
    </font>
    <font>
      <b/>
      <sz val="10"/>
      <color rgb="FFFA7D00"/>
      <name val="Arial"/>
      <family val="2"/>
    </font>
    <font>
      <b/>
      <sz val="10"/>
      <color rgb="FFFA7D00"/>
      <name val="Calibri"/>
      <family val="2"/>
    </font>
    <font>
      <b/>
      <sz val="10"/>
      <color indexed="8"/>
      <name val="Arial"/>
      <family val="2"/>
    </font>
    <font>
      <sz val="10"/>
      <name val="Helvetica"/>
      <family val="2"/>
    </font>
    <font>
      <b/>
      <sz val="11"/>
      <color theme="0"/>
      <name val="Calibri"/>
      <family val="2"/>
    </font>
    <font>
      <b/>
      <sz val="12"/>
      <color theme="0"/>
      <name val="Arial"/>
      <family val="2"/>
    </font>
    <font>
      <b/>
      <sz val="11"/>
      <color indexed="9"/>
      <name val="Calibri"/>
      <family val="2"/>
    </font>
    <font>
      <b/>
      <sz val="10"/>
      <color theme="0"/>
      <name val="Calibri"/>
      <family val="2"/>
    </font>
    <font>
      <sz val="11"/>
      <name val="Tms Rmn"/>
      <family val="1"/>
    </font>
    <font>
      <sz val="11"/>
      <name val="Arial"/>
      <family val="2"/>
    </font>
    <font>
      <sz val="11"/>
      <color theme="1"/>
      <name val="Arial"/>
      <family val="2"/>
    </font>
    <font>
      <sz val="10"/>
      <name val="Mangal"/>
      <family val="2"/>
    </font>
    <font>
      <sz val="12"/>
      <name val="Helv"/>
    </font>
    <font>
      <sz val="12"/>
      <color indexed="8"/>
      <name val="Courier"/>
      <family val="3"/>
    </font>
    <font>
      <sz val="10"/>
      <name val="MS Serif"/>
      <family val="1"/>
    </font>
    <font>
      <sz val="11"/>
      <name val="Book Antiqua"/>
      <family val="1"/>
    </font>
    <font>
      <sz val="11"/>
      <name val="??"/>
      <family val="3"/>
      <charset val="129"/>
    </font>
    <font>
      <sz val="11"/>
      <name val="??"/>
      <family val="3"/>
    </font>
    <font>
      <sz val="10"/>
      <name val="Helv"/>
    </font>
    <font>
      <sz val="10"/>
      <color indexed="16"/>
      <name val="MS Serif"/>
      <family val="1"/>
    </font>
    <font>
      <i/>
      <sz val="11"/>
      <color rgb="FF7F7F7F"/>
      <name val="Calibri"/>
      <family val="2"/>
    </font>
    <font>
      <i/>
      <sz val="12"/>
      <color rgb="FF7F7F7F"/>
      <name val="Arial"/>
      <family val="2"/>
    </font>
    <font>
      <i/>
      <sz val="11"/>
      <color indexed="23"/>
      <name val="Calibri"/>
      <family val="2"/>
    </font>
    <font>
      <sz val="18"/>
      <name val="Arial"/>
      <family val="2"/>
    </font>
    <font>
      <sz val="8"/>
      <name val="Arial"/>
      <family val="2"/>
    </font>
    <font>
      <i/>
      <sz val="12"/>
      <name val="Arial"/>
      <family val="2"/>
    </font>
    <font>
      <sz val="18"/>
      <name val="Times New Roman"/>
      <family val="1"/>
    </font>
    <font>
      <i/>
      <sz val="12"/>
      <name val="Times New Roman"/>
      <family val="1"/>
    </font>
    <font>
      <sz val="11"/>
      <color rgb="FF006100"/>
      <name val="Calibri"/>
      <family val="2"/>
    </font>
    <font>
      <sz val="12"/>
      <color rgb="FF006100"/>
      <name val="Arial"/>
      <family val="2"/>
    </font>
    <font>
      <sz val="11"/>
      <color indexed="17"/>
      <name val="Calibri"/>
      <family val="2"/>
    </font>
    <font>
      <b/>
      <u/>
      <sz val="11"/>
      <color indexed="37"/>
      <name val="Arial"/>
      <family val="2"/>
    </font>
    <font>
      <b/>
      <i/>
      <sz val="14"/>
      <color indexed="9"/>
      <name val="Arial"/>
      <family val="2"/>
    </font>
    <font>
      <b/>
      <sz val="15"/>
      <color theme="3"/>
      <name val="Calibri"/>
      <family val="2"/>
    </font>
    <font>
      <b/>
      <sz val="15"/>
      <color theme="3"/>
      <name val="Arial"/>
      <family val="2"/>
    </font>
    <font>
      <b/>
      <sz val="15"/>
      <color indexed="56"/>
      <name val="Calibri"/>
      <family val="2"/>
    </font>
    <font>
      <b/>
      <sz val="13"/>
      <color theme="3"/>
      <name val="Calibri"/>
      <family val="2"/>
    </font>
    <font>
      <b/>
      <sz val="13"/>
      <color theme="3"/>
      <name val="Arial"/>
      <family val="2"/>
    </font>
    <font>
      <b/>
      <sz val="13"/>
      <color indexed="56"/>
      <name val="Calibri"/>
      <family val="2"/>
    </font>
    <font>
      <b/>
      <sz val="11"/>
      <color theme="3"/>
      <name val="Calibri"/>
      <family val="2"/>
    </font>
    <font>
      <b/>
      <sz val="11"/>
      <color theme="3"/>
      <name val="Arial"/>
      <family val="2"/>
    </font>
    <font>
      <b/>
      <sz val="11"/>
      <color indexed="56"/>
      <name val="Calibri"/>
      <family val="2"/>
    </font>
    <font>
      <sz val="7"/>
      <color indexed="12"/>
      <name val="Arial"/>
      <family val="2"/>
    </font>
    <font>
      <u/>
      <sz val="11"/>
      <color theme="10"/>
      <name val="Calibri"/>
      <family val="2"/>
      <scheme val="minor"/>
    </font>
    <font>
      <u/>
      <sz val="10"/>
      <color indexed="10"/>
      <name val="Arial"/>
      <family val="2"/>
    </font>
    <font>
      <u/>
      <sz val="11"/>
      <color indexed="12"/>
      <name val="Calibri"/>
      <family val="2"/>
    </font>
    <font>
      <u/>
      <sz val="8.4"/>
      <color theme="10"/>
      <name val="Arial"/>
      <family val="2"/>
    </font>
    <font>
      <u/>
      <sz val="12"/>
      <color indexed="12"/>
      <name val="Times New Roman"/>
      <family val="1"/>
    </font>
    <font>
      <u/>
      <sz val="11"/>
      <color theme="10"/>
      <name val="Calibri"/>
      <family val="2"/>
    </font>
    <font>
      <u/>
      <sz val="7.7"/>
      <color theme="10"/>
      <name val="Arial"/>
      <family val="2"/>
    </font>
    <font>
      <sz val="12"/>
      <color rgb="FF3F3F76"/>
      <name val="Arial"/>
      <family val="2"/>
    </font>
    <font>
      <sz val="11"/>
      <color indexed="62"/>
      <name val="Calibri"/>
      <family val="2"/>
    </font>
    <font>
      <sz val="11"/>
      <color rgb="FF3F3F76"/>
      <name val="Calibri"/>
      <family val="2"/>
    </font>
    <font>
      <sz val="11"/>
      <color rgb="FFFA7D00"/>
      <name val="Calibri"/>
      <family val="2"/>
    </font>
    <font>
      <sz val="12"/>
      <color rgb="FFFA7D00"/>
      <name val="Arial"/>
      <family val="2"/>
    </font>
    <font>
      <sz val="11"/>
      <color indexed="52"/>
      <name val="Calibri"/>
      <family val="2"/>
    </font>
    <font>
      <sz val="11"/>
      <color rgb="FF9C6500"/>
      <name val="Calibri"/>
      <family val="2"/>
    </font>
    <font>
      <sz val="12"/>
      <color rgb="FF9C6500"/>
      <name val="Arial"/>
      <family val="2"/>
    </font>
    <font>
      <sz val="11"/>
      <color indexed="60"/>
      <name val="Calibri"/>
      <family val="2"/>
    </font>
    <font>
      <sz val="7"/>
      <name val="Small Fonts"/>
      <family val="2"/>
    </font>
    <font>
      <b/>
      <i/>
      <sz val="16"/>
      <name val="Helv"/>
    </font>
    <font>
      <sz val="11"/>
      <name val="Tms Rmn"/>
    </font>
    <font>
      <sz val="11"/>
      <name val="Times"/>
      <family val="1"/>
    </font>
    <font>
      <sz val="11"/>
      <color indexed="8"/>
      <name val="Arial"/>
      <family val="2"/>
      <charset val="1"/>
    </font>
    <font>
      <sz val="11"/>
      <color indexed="8"/>
      <name val="Calibri"/>
      <family val="2"/>
      <charset val="1"/>
    </font>
    <font>
      <sz val="11"/>
      <name val="Calibri"/>
      <family val="2"/>
    </font>
    <font>
      <sz val="10"/>
      <name val="Times New Roman"/>
      <family val="1"/>
      <charset val="204"/>
    </font>
    <font>
      <sz val="10"/>
      <name val="MS Sans Serif"/>
      <family val="2"/>
      <charset val="1"/>
    </font>
    <font>
      <sz val="10"/>
      <color rgb="FF000000"/>
      <name val="Times New Roman"/>
      <family val="1"/>
    </font>
    <font>
      <sz val="5"/>
      <name val="Helv"/>
    </font>
    <font>
      <b/>
      <sz val="11"/>
      <color rgb="FF3F3F3F"/>
      <name val="Calibri"/>
      <family val="2"/>
    </font>
    <font>
      <b/>
      <sz val="12"/>
      <color rgb="FF3F3F3F"/>
      <name val="Arial"/>
      <family val="2"/>
    </font>
    <font>
      <b/>
      <sz val="11"/>
      <color indexed="63"/>
      <name val="Calibri"/>
      <family val="2"/>
    </font>
    <font>
      <sz val="22"/>
      <name val="UBSHeadline"/>
      <family val="1"/>
    </font>
    <font>
      <sz val="10"/>
      <color indexed="14"/>
      <name val="Arial"/>
      <family val="2"/>
    </font>
    <font>
      <sz val="8"/>
      <name val="Helv"/>
    </font>
    <font>
      <sz val="9"/>
      <color indexed="8"/>
      <name val="Arial"/>
      <family val="2"/>
    </font>
    <font>
      <sz val="5"/>
      <name val="Arial"/>
      <family val="2"/>
    </font>
    <font>
      <b/>
      <sz val="14"/>
      <color indexed="9"/>
      <name val="Arial"/>
      <family val="2"/>
    </font>
    <font>
      <b/>
      <sz val="12"/>
      <color indexed="9"/>
      <name val="Arial"/>
      <family val="2"/>
    </font>
    <font>
      <b/>
      <sz val="10"/>
      <color indexed="9"/>
      <name val="Arial"/>
      <family val="2"/>
    </font>
    <font>
      <b/>
      <i/>
      <sz val="8"/>
      <color indexed="9"/>
      <name val="Arial"/>
      <family val="2"/>
    </font>
    <font>
      <b/>
      <sz val="8"/>
      <name val="Arial"/>
      <family val="2"/>
    </font>
    <font>
      <b/>
      <sz val="8"/>
      <color indexed="8"/>
      <name val="Helv"/>
    </font>
    <font>
      <sz val="10"/>
      <name val="Frutiger 45 Light"/>
      <family val="2"/>
    </font>
    <font>
      <b/>
      <sz val="11"/>
      <name val="Times New Roman"/>
      <family val="1"/>
    </font>
    <font>
      <sz val="18"/>
      <color theme="3"/>
      <name val="Cambria"/>
      <family val="2"/>
      <scheme val="major"/>
    </font>
    <font>
      <b/>
      <sz val="18"/>
      <color indexed="56"/>
      <name val="Cambria"/>
      <family val="2"/>
    </font>
    <font>
      <b/>
      <sz val="11"/>
      <color theme="1"/>
      <name val="Calibri"/>
      <family val="2"/>
    </font>
    <font>
      <b/>
      <sz val="11"/>
      <color indexed="8"/>
      <name val="Calibri"/>
      <family val="2"/>
    </font>
    <font>
      <sz val="8"/>
      <color indexed="12"/>
      <name val="Arial"/>
      <family val="2"/>
    </font>
    <font>
      <sz val="10"/>
      <name val="Courier"/>
      <family val="3"/>
    </font>
    <font>
      <sz val="10"/>
      <color indexed="39"/>
      <name val="Arial"/>
      <family val="2"/>
    </font>
    <font>
      <sz val="11"/>
      <color rgb="FFFF0000"/>
      <name val="Calibri"/>
      <family val="2"/>
    </font>
    <font>
      <sz val="12"/>
      <color rgb="FFFF0000"/>
      <name val="Arial"/>
      <family val="2"/>
    </font>
    <font>
      <sz val="11"/>
      <color indexed="10"/>
      <name val="Calibri"/>
      <family val="2"/>
    </font>
    <font>
      <sz val="12"/>
      <color theme="6" tint="0.39997558519241921"/>
      <name val="Calibri"/>
      <family val="2"/>
      <scheme val="minor"/>
    </font>
    <font>
      <b/>
      <sz val="8"/>
      <name val="Calibri"/>
      <family val="2"/>
      <scheme val="minor"/>
    </font>
    <font>
      <b/>
      <u/>
      <sz val="14"/>
      <name val="Calibri"/>
      <family val="2"/>
      <scheme val="minor"/>
    </font>
    <font>
      <sz val="12"/>
      <name val="Times New Roman"/>
      <family val="1"/>
    </font>
    <font>
      <sz val="12"/>
      <color theme="6" tint="-0.499984740745262"/>
      <name val="Times New Roman"/>
      <family val="1"/>
    </font>
    <font>
      <b/>
      <sz val="12"/>
      <color theme="6" tint="-0.499984740745262"/>
      <name val="Calibri"/>
      <family val="2"/>
      <scheme val="minor"/>
    </font>
    <font>
      <b/>
      <sz val="10"/>
      <color rgb="FFFFFFFF"/>
      <name val="Calibri"/>
      <family val="2"/>
    </font>
    <font>
      <b/>
      <sz val="10"/>
      <color rgb="FF005DAA"/>
      <name val="Calibri"/>
      <family val="2"/>
    </font>
    <font>
      <sz val="10"/>
      <color rgb="FF000000"/>
      <name val="Calibri"/>
      <family val="2"/>
    </font>
    <font>
      <sz val="10"/>
      <color theme="1"/>
      <name val="Calibri"/>
      <family val="2"/>
      <scheme val="minor"/>
    </font>
    <font>
      <b/>
      <sz val="18"/>
      <name val="Arial"/>
      <family val="2"/>
    </font>
    <font>
      <sz val="12"/>
      <color rgb="FF00B050"/>
      <name val="Times New Roman"/>
      <family val="1"/>
    </font>
    <font>
      <sz val="11"/>
      <color rgb="FF00B050"/>
      <name val="Calibri"/>
      <family val="2"/>
      <scheme val="minor"/>
    </font>
    <font>
      <b/>
      <sz val="11"/>
      <name val="Calibri"/>
      <family val="2"/>
      <scheme val="minor"/>
    </font>
    <font>
      <sz val="12"/>
      <name val="Times New Roman"/>
      <family val="1"/>
    </font>
    <font>
      <sz val="12"/>
      <color theme="3" tint="0.39997558519241921"/>
      <name val="Calibri"/>
      <family val="2"/>
      <scheme val="minor"/>
    </font>
  </fonts>
  <fills count="116">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31"/>
      </patternFill>
    </fill>
    <fill>
      <patternFill patternType="solid">
        <fgColor indexed="9"/>
      </patternFill>
    </fill>
    <fill>
      <patternFill patternType="solid">
        <fgColor indexed="31"/>
        <bgColor indexed="22"/>
      </patternFill>
    </fill>
    <fill>
      <patternFill patternType="solid">
        <fgColor indexed="45"/>
      </patternFill>
    </fill>
    <fill>
      <patternFill patternType="solid">
        <fgColor indexed="47"/>
      </patternFill>
    </fill>
    <fill>
      <patternFill patternType="solid">
        <fgColor indexed="29"/>
      </patternFill>
    </fill>
    <fill>
      <patternFill patternType="solid">
        <fgColor indexed="45"/>
        <bgColor indexed="29"/>
      </patternFill>
    </fill>
    <fill>
      <patternFill patternType="solid">
        <fgColor indexed="42"/>
      </patternFill>
    </fill>
    <fill>
      <patternFill patternType="solid">
        <fgColor indexed="26"/>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2"/>
      </patternFill>
    </fill>
    <fill>
      <patternFill patternType="solid">
        <fgColor indexed="44"/>
        <bgColor indexed="31"/>
      </patternFill>
    </fill>
    <fill>
      <patternFill patternType="solid">
        <fgColor indexed="29"/>
        <bgColor indexed="45"/>
      </patternFill>
    </fill>
    <fill>
      <patternFill patternType="solid">
        <fgColor indexed="11"/>
      </patternFill>
    </fill>
    <fill>
      <patternFill patternType="solid">
        <fgColor indexed="43"/>
      </patternFill>
    </fill>
    <fill>
      <patternFill patternType="solid">
        <fgColor indexed="21"/>
        <bgColor indexed="57"/>
      </patternFill>
    </fill>
    <fill>
      <patternFill patternType="solid">
        <fgColor indexed="51"/>
      </patternFill>
    </fill>
    <fill>
      <patternFill patternType="solid">
        <fgColor indexed="51"/>
        <bgColor indexed="34"/>
      </patternFill>
    </fill>
    <fill>
      <patternFill patternType="solid">
        <fgColor indexed="30"/>
      </patternFill>
    </fill>
    <fill>
      <patternFill patternType="solid">
        <fgColor indexed="49"/>
      </patternFill>
    </fill>
    <fill>
      <patternFill patternType="solid">
        <fgColor indexed="30"/>
        <bgColor indexed="38"/>
      </patternFill>
    </fill>
    <fill>
      <patternFill patternType="solid">
        <fgColor indexed="36"/>
      </patternFill>
    </fill>
    <fill>
      <patternFill patternType="solid">
        <fgColor indexed="20"/>
        <bgColor indexed="36"/>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gray0625">
        <fgColor indexed="11"/>
        <bgColor indexed="25"/>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62"/>
        <bgColor indexed="56"/>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19"/>
      </patternFill>
    </fill>
    <fill>
      <patternFill patternType="solid">
        <fgColor indexed="16"/>
        <bgColor indexed="10"/>
      </patternFill>
    </fill>
    <fill>
      <patternFill patternType="solid">
        <fgColor indexed="42"/>
        <bgColor indexed="42"/>
      </patternFill>
    </fill>
    <fill>
      <patternFill patternType="solid">
        <fgColor indexed="57"/>
      </patternFill>
    </fill>
    <fill>
      <patternFill patternType="solid">
        <fgColor indexed="57"/>
        <bgColor indexed="38"/>
      </patternFill>
    </fill>
    <fill>
      <patternFill patternType="solid">
        <fgColor indexed="54"/>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53"/>
        <bgColor indexed="52"/>
      </patternFill>
    </fill>
    <fill>
      <patternFill patternType="solid">
        <fgColor indexed="41"/>
        <bgColor indexed="64"/>
      </patternFill>
    </fill>
    <fill>
      <patternFill patternType="solid">
        <fgColor indexed="44"/>
        <bgColor indexed="64"/>
      </patternFill>
    </fill>
    <fill>
      <patternFill patternType="solid">
        <fgColor indexed="24"/>
        <bgColor indexed="25"/>
      </patternFill>
    </fill>
    <fill>
      <patternFill patternType="solid">
        <fgColor indexed="26"/>
        <bgColor indexed="64"/>
      </patternFill>
    </fill>
    <fill>
      <patternFill patternType="solid">
        <fgColor indexed="15"/>
        <bgColor indexed="64"/>
      </patternFill>
    </fill>
    <fill>
      <patternFill patternType="solid">
        <fgColor indexed="22"/>
        <bgColor indexed="31"/>
      </patternFill>
    </fill>
    <fill>
      <patternFill patternType="solid">
        <fgColor indexed="9"/>
        <bgColor indexed="64"/>
      </patternFill>
    </fill>
    <fill>
      <patternFill patternType="solid">
        <fgColor indexed="55"/>
      </patternFill>
    </fill>
    <fill>
      <patternFill patternType="solid">
        <fgColor indexed="55"/>
        <bgColor indexed="23"/>
      </patternFill>
    </fill>
    <fill>
      <patternFill patternType="solid">
        <fgColor indexed="32"/>
        <bgColor indexed="32"/>
      </patternFill>
    </fill>
    <fill>
      <patternFill patternType="solid">
        <fgColor indexed="22"/>
        <bgColor indexed="64"/>
      </patternFill>
    </fill>
    <fill>
      <patternFill patternType="solid">
        <fgColor indexed="63"/>
      </patternFill>
    </fill>
    <fill>
      <patternFill patternType="gray0625">
        <fgColor indexed="14"/>
        <bgColor indexed="25"/>
      </patternFill>
    </fill>
    <fill>
      <patternFill patternType="solid">
        <fgColor indexed="16"/>
        <bgColor indexed="25"/>
      </patternFill>
    </fill>
    <fill>
      <patternFill patternType="solid">
        <fgColor indexed="41"/>
      </patternFill>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43"/>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005DAA"/>
        <bgColor indexed="64"/>
      </patternFill>
    </fill>
    <fill>
      <patternFill patternType="solid">
        <fgColor rgb="FFCBEAF1"/>
        <bgColor rgb="FF000000"/>
      </patternFill>
    </fill>
    <fill>
      <patternFill patternType="solid">
        <fgColor rgb="FFFFFF00"/>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double">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double">
        <color indexed="64"/>
      </left>
      <right/>
      <top/>
      <bottom style="hair">
        <color indexed="64"/>
      </bottom>
      <diagonal/>
    </border>
    <border>
      <left/>
      <right style="medium">
        <color indexed="8"/>
      </right>
      <top/>
      <bottom style="medium">
        <color indexed="8"/>
      </bottom>
      <diagonal/>
    </border>
    <border>
      <left style="thin">
        <color indexed="23"/>
      </left>
      <right style="thin">
        <color indexed="23"/>
      </right>
      <top style="thin">
        <color indexed="23"/>
      </top>
      <bottom style="thin">
        <color indexed="23"/>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double">
        <color indexed="64"/>
      </left>
      <right style="thin">
        <color indexed="64"/>
      </right>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style="thin">
        <color indexed="64"/>
      </top>
      <bottom style="double">
        <color indexed="64"/>
      </bottom>
      <diagonal/>
    </border>
    <border>
      <left style="thin">
        <color theme="0"/>
      </left>
      <right style="thin">
        <color theme="0"/>
      </right>
      <top/>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left>
      <right/>
      <top style="medium">
        <color indexed="64"/>
      </top>
      <bottom style="medium">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left>
      <right style="thin">
        <color theme="0"/>
      </right>
      <top/>
      <bottom style="thin">
        <color theme="0"/>
      </bottom>
      <diagonal/>
    </border>
    <border>
      <left style="medium">
        <color theme="0"/>
      </left>
      <right style="medium">
        <color indexed="64"/>
      </right>
      <top style="medium">
        <color indexed="64"/>
      </top>
      <bottom style="medium">
        <color indexed="64"/>
      </bottom>
      <diagonal/>
    </border>
    <border>
      <left/>
      <right style="thin">
        <color theme="0"/>
      </right>
      <top style="thin">
        <color auto="1"/>
      </top>
      <bottom/>
      <diagonal/>
    </border>
    <border>
      <left/>
      <right style="thin">
        <color theme="0"/>
      </right>
      <top/>
      <bottom/>
      <diagonal/>
    </border>
    <border>
      <left style="thin">
        <color theme="0"/>
      </left>
      <right/>
      <top/>
      <bottom style="thin">
        <color theme="0"/>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diagonal/>
    </border>
    <border>
      <left style="medium">
        <color rgb="FFBFBFBF"/>
      </left>
      <right style="medium">
        <color rgb="FFBFBFBF"/>
      </right>
      <top style="medium">
        <color rgb="FFBFBFBF"/>
      </top>
      <bottom style="medium">
        <color rgb="FFBFBFBF"/>
      </bottom>
      <diagonal/>
    </border>
    <border>
      <left/>
      <right/>
      <top style="double">
        <color indexed="0"/>
      </top>
      <bottom/>
      <diagonal/>
    </border>
    <border>
      <left style="thin">
        <color indexed="64"/>
      </left>
      <right style="thin">
        <color indexed="64"/>
      </right>
      <top style="thin">
        <color indexed="64"/>
      </top>
      <bottom style="thin">
        <color indexed="64"/>
      </bottom>
      <diagonal/>
    </border>
  </borders>
  <cellStyleXfs count="25618">
    <xf numFmtId="0" fontId="0" fillId="0" borderId="0"/>
    <xf numFmtId="0" fontId="10" fillId="0" borderId="0"/>
    <xf numFmtId="0" fontId="11" fillId="0" borderId="0" applyNumberFormat="0" applyFill="0" applyBorder="0" applyAlignment="0" applyProtection="0">
      <alignment vertical="top"/>
      <protection locked="0"/>
    </xf>
    <xf numFmtId="0" fontId="10" fillId="0" borderId="0"/>
    <xf numFmtId="9" fontId="6" fillId="0" borderId="0" applyFont="0" applyFill="0" applyBorder="0" applyAlignment="0" applyProtection="0"/>
    <xf numFmtId="0" fontId="5" fillId="0" borderId="0"/>
    <xf numFmtId="43" fontId="5"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7" fontId="10" fillId="0" borderId="0"/>
    <xf numFmtId="7" fontId="10" fillId="0" borderId="0"/>
    <xf numFmtId="164" fontId="40" fillId="0" borderId="0" applyFont="0" applyFill="0" applyBorder="0" applyAlignment="0" applyProtection="0"/>
    <xf numFmtId="164" fontId="40" fillId="0" borderId="0" applyFont="0" applyFill="0" applyBorder="0" applyAlignment="0" applyProtection="0"/>
    <xf numFmtId="0" fontId="41" fillId="0" borderId="0" applyNumberFormat="0" applyFill="0" applyBorder="0" applyAlignment="0" applyProtection="0">
      <alignment vertical="top"/>
    </xf>
    <xf numFmtId="0" fontId="42" fillId="0" borderId="0" applyNumberFormat="0" applyFill="0" applyBorder="0" applyAlignment="0" applyProtection="0">
      <alignment vertical="top"/>
    </xf>
    <xf numFmtId="0" fontId="10" fillId="0" borderId="0" applyNumberFormat="0" applyFill="0" applyBorder="0" applyAlignment="0" applyProtection="0"/>
    <xf numFmtId="0" fontId="10" fillId="0" borderId="0" applyNumberFormat="0" applyFill="0" applyBorder="0" applyAlignment="0" applyProtection="0"/>
    <xf numFmtId="0" fontId="43" fillId="0" borderId="0" applyNumberFormat="0" applyFill="0" applyBorder="0" applyAlignment="0" applyProtection="0">
      <alignment vertical="top"/>
    </xf>
    <xf numFmtId="168" fontId="10" fillId="0" borderId="0" applyFont="0" applyFill="0" applyBorder="0" applyAlignment="0" applyProtection="0"/>
    <xf numFmtId="0" fontId="44" fillId="0" borderId="0" applyNumberFormat="0" applyFill="0" applyBorder="0" applyAlignment="0" applyProtection="0">
      <alignment vertical="top"/>
      <protection locked="0"/>
    </xf>
    <xf numFmtId="169" fontId="10" fillId="0" borderId="0" applyFont="0" applyFill="0" applyBorder="0" applyAlignment="0" applyProtection="0"/>
    <xf numFmtId="0" fontId="10" fillId="0" borderId="0"/>
    <xf numFmtId="0" fontId="10" fillId="0" borderId="0"/>
    <xf numFmtId="0" fontId="10" fillId="0" borderId="0"/>
    <xf numFmtId="0" fontId="10" fillId="0" borderId="0"/>
    <xf numFmtId="170" fontId="10" fillId="0" borderId="0">
      <alignment horizontal="left" wrapText="1"/>
    </xf>
    <xf numFmtId="170"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0" fontId="10" fillId="0" borderId="0">
      <alignment horizontal="left" wrapText="1"/>
    </xf>
    <xf numFmtId="170" fontId="10" fillId="0" borderId="0">
      <alignment horizontal="left" wrapText="1"/>
    </xf>
    <xf numFmtId="0" fontId="10" fillId="0" borderId="0" applyNumberFormat="0" applyFill="0" applyBorder="0" applyAlignment="0" applyProtection="0"/>
    <xf numFmtId="0" fontId="10" fillId="0" borderId="0" applyNumberFormat="0" applyFill="0" applyBorder="0" applyAlignment="0" applyProtection="0"/>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170" fontId="10" fillId="0" borderId="0">
      <alignment horizontal="left" wrapText="1"/>
    </xf>
    <xf numFmtId="170" fontId="10" fillId="0" borderId="0">
      <alignment horizontal="left" wrapText="1"/>
    </xf>
    <xf numFmtId="0" fontId="10" fillId="0" borderId="0" applyNumberFormat="0" applyFill="0" applyBorder="0" applyAlignment="0" applyProtection="0"/>
    <xf numFmtId="0" fontId="10" fillId="0" borderId="0" applyNumberFormat="0" applyFill="0" applyBorder="0" applyAlignment="0" applyProtection="0"/>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10" fillId="0" borderId="0" applyNumberFormat="0" applyFill="0" applyBorder="0" applyAlignment="0" applyProtection="0"/>
    <xf numFmtId="0" fontId="10" fillId="0" borderId="0" applyNumberFormat="0" applyFill="0" applyBorder="0" applyAlignment="0" applyProtection="0"/>
    <xf numFmtId="0" fontId="46"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6" fillId="0" borderId="0" applyNumberFormat="0" applyFill="0" applyBorder="0" applyAlignment="0" applyProtection="0"/>
    <xf numFmtId="0" fontId="10" fillId="0" borderId="0" applyNumberFormat="0" applyFill="0" applyBorder="0" applyAlignment="0" applyProtection="0"/>
    <xf numFmtId="164"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64" fontId="10" fillId="0" borderId="0" applyNumberFormat="0" applyFill="0" applyBorder="0" applyAlignment="0" applyProtection="0"/>
    <xf numFmtId="0" fontId="6" fillId="0" borderId="0" applyNumberFormat="0" applyFill="0" applyBorder="0" applyAlignment="0" applyProtection="0"/>
    <xf numFmtId="0" fontId="10" fillId="0" borderId="0" applyNumberFormat="0" applyFill="0" applyBorder="0" applyAlignment="0" applyProtection="0"/>
    <xf numFmtId="164"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64" fontId="10" fillId="0" borderId="0" applyNumberFormat="0" applyFill="0" applyBorder="0" applyAlignment="0" applyProtection="0"/>
    <xf numFmtId="164" fontId="10" fillId="0" borderId="0" applyNumberFormat="0" applyFill="0" applyBorder="0" applyAlignment="0" applyProtection="0"/>
    <xf numFmtId="0" fontId="10" fillId="0" borderId="0" applyNumberFormat="0" applyFill="0" applyBorder="0" applyAlignment="0" applyProtection="0"/>
    <xf numFmtId="0" fontId="5" fillId="0" borderId="0"/>
    <xf numFmtId="171" fontId="10" fillId="0" borderId="0" applyBorder="0"/>
    <xf numFmtId="171" fontId="10" fillId="0" borderId="0" applyBorder="0"/>
    <xf numFmtId="4" fontId="10" fillId="0" borderId="0"/>
    <xf numFmtId="4" fontId="10" fillId="0" borderId="0"/>
    <xf numFmtId="0" fontId="47" fillId="0" borderId="1" applyNumberFormat="0" applyFont="0" applyFill="0" applyAlignment="0" applyProtection="0"/>
    <xf numFmtId="0" fontId="48"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49" fillId="15" borderId="0" applyNumberFormat="0" applyBorder="0" applyAlignment="0" applyProtection="0"/>
    <xf numFmtId="0" fontId="33" fillId="15" borderId="0" applyNumberFormat="0" applyBorder="0" applyAlignment="0" applyProtection="0"/>
    <xf numFmtId="0" fontId="50" fillId="39" borderId="0" applyNumberFormat="0" applyBorder="0" applyAlignment="0" applyProtection="0"/>
    <xf numFmtId="0" fontId="5" fillId="15" borderId="0" applyNumberFormat="0" applyBorder="0" applyAlignment="0" applyProtection="0"/>
    <xf numFmtId="0" fontId="48"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164" fontId="50" fillId="39" borderId="0" applyNumberFormat="0" applyBorder="0" applyAlignment="0" applyProtection="0"/>
    <xf numFmtId="164" fontId="50" fillId="39" borderId="0" applyNumberFormat="0" applyBorder="0" applyAlignment="0" applyProtection="0"/>
    <xf numFmtId="0" fontId="33" fillId="15" borderId="0" applyNumberFormat="0" applyBorder="0" applyAlignment="0" applyProtection="0"/>
    <xf numFmtId="0" fontId="48" fillId="15" borderId="0" applyNumberFormat="0" applyBorder="0" applyAlignment="0" applyProtection="0"/>
    <xf numFmtId="0" fontId="5" fillId="40"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51" fillId="15"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33" fillId="15" borderId="0" applyNumberFormat="0" applyBorder="0" applyAlignment="0" applyProtection="0"/>
    <xf numFmtId="0" fontId="50" fillId="40" borderId="0" applyNumberFormat="0" applyBorder="0" applyAlignment="0" applyProtection="0"/>
    <xf numFmtId="0" fontId="33" fillId="15" borderId="0" applyNumberFormat="0" applyBorder="0" applyAlignment="0" applyProtection="0"/>
    <xf numFmtId="0" fontId="50" fillId="39"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50"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164" fontId="50" fillId="39" borderId="0" applyNumberFormat="0" applyBorder="0" applyAlignment="0" applyProtection="0"/>
    <xf numFmtId="164" fontId="50" fillId="39" borderId="0" applyNumberFormat="0" applyBorder="0" applyAlignment="0" applyProtection="0"/>
    <xf numFmtId="164" fontId="50" fillId="39" borderId="0" applyNumberFormat="0" applyBorder="0" applyAlignment="0" applyProtection="0"/>
    <xf numFmtId="164" fontId="50" fillId="39"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0"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33" fillId="15"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41" borderId="0" applyNumberFormat="0" applyBorder="0" applyAlignment="0" applyProtection="0"/>
    <xf numFmtId="0" fontId="33" fillId="15" borderId="0" applyNumberFormat="0" applyBorder="0" applyAlignment="0" applyProtection="0"/>
    <xf numFmtId="0" fontId="50"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164" fontId="50" fillId="39" borderId="0" applyNumberFormat="0" applyBorder="0" applyAlignment="0" applyProtection="0"/>
    <xf numFmtId="164" fontId="50" fillId="39" borderId="0" applyNumberFormat="0" applyBorder="0" applyAlignment="0" applyProtection="0"/>
    <xf numFmtId="164" fontId="50" fillId="39" borderId="0" applyNumberFormat="0" applyBorder="0" applyAlignment="0" applyProtection="0"/>
    <xf numFmtId="164" fontId="50" fillId="39"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0" fillId="39" borderId="0" applyNumberFormat="0" applyBorder="0" applyAlignment="0" applyProtection="0"/>
    <xf numFmtId="0" fontId="5" fillId="15"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33" fillId="15" borderId="0" applyNumberFormat="0" applyBorder="0" applyAlignment="0" applyProtection="0"/>
    <xf numFmtId="0" fontId="50" fillId="4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50" fillId="40"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50" fillId="40" borderId="0" applyNumberFormat="0" applyBorder="0" applyAlignment="0" applyProtection="0"/>
    <xf numFmtId="0" fontId="5" fillId="15" borderId="0" applyNumberFormat="0" applyBorder="0" applyAlignment="0" applyProtection="0"/>
    <xf numFmtId="0" fontId="50" fillId="40"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48" fillId="15" borderId="0" applyNumberFormat="0" applyBorder="0" applyAlignment="0" applyProtection="0"/>
    <xf numFmtId="0" fontId="51"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48"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48"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49" fillId="19" borderId="0" applyNumberFormat="0" applyBorder="0" applyAlignment="0" applyProtection="0"/>
    <xf numFmtId="0" fontId="33" fillId="19" borderId="0" applyNumberFormat="0" applyBorder="0" applyAlignment="0" applyProtection="0"/>
    <xf numFmtId="0" fontId="50" fillId="42" borderId="0" applyNumberFormat="0" applyBorder="0" applyAlignment="0" applyProtection="0"/>
    <xf numFmtId="0" fontId="5" fillId="19" borderId="0" applyNumberFormat="0" applyBorder="0" applyAlignment="0" applyProtection="0"/>
    <xf numFmtId="0" fontId="48"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164" fontId="50" fillId="42" borderId="0" applyNumberFormat="0" applyBorder="0" applyAlignment="0" applyProtection="0"/>
    <xf numFmtId="164" fontId="50" fillId="42" borderId="0" applyNumberFormat="0" applyBorder="0" applyAlignment="0" applyProtection="0"/>
    <xf numFmtId="0" fontId="33" fillId="19" borderId="0" applyNumberFormat="0" applyBorder="0" applyAlignment="0" applyProtection="0"/>
    <xf numFmtId="0" fontId="48" fillId="19" borderId="0" applyNumberFormat="0" applyBorder="0" applyAlignment="0" applyProtection="0"/>
    <xf numFmtId="0" fontId="5" fillId="43"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51" fillId="19"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33" fillId="19" borderId="0" applyNumberFormat="0" applyBorder="0" applyAlignment="0" applyProtection="0"/>
    <xf numFmtId="0" fontId="50" fillId="44" borderId="0" applyNumberFormat="0" applyBorder="0" applyAlignment="0" applyProtection="0"/>
    <xf numFmtId="0" fontId="33" fillId="19" borderId="0" applyNumberFormat="0" applyBorder="0" applyAlignment="0" applyProtection="0"/>
    <xf numFmtId="0" fontId="50" fillId="42"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50" fillId="4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164" fontId="50" fillId="42" borderId="0" applyNumberFormat="0" applyBorder="0" applyAlignment="0" applyProtection="0"/>
    <xf numFmtId="164" fontId="50" fillId="42" borderId="0" applyNumberFormat="0" applyBorder="0" applyAlignment="0" applyProtection="0"/>
    <xf numFmtId="164" fontId="50" fillId="42" borderId="0" applyNumberFormat="0" applyBorder="0" applyAlignment="0" applyProtection="0"/>
    <xf numFmtId="164" fontId="50" fillId="42"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0"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33" fillId="19"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5" borderId="0" applyNumberFormat="0" applyBorder="0" applyAlignment="0" applyProtection="0"/>
    <xf numFmtId="0" fontId="33" fillId="19" borderId="0" applyNumberFormat="0" applyBorder="0" applyAlignment="0" applyProtection="0"/>
    <xf numFmtId="0" fontId="50"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164" fontId="50" fillId="42" borderId="0" applyNumberFormat="0" applyBorder="0" applyAlignment="0" applyProtection="0"/>
    <xf numFmtId="164" fontId="50" fillId="42" borderId="0" applyNumberFormat="0" applyBorder="0" applyAlignment="0" applyProtection="0"/>
    <xf numFmtId="164" fontId="50" fillId="42" borderId="0" applyNumberFormat="0" applyBorder="0" applyAlignment="0" applyProtection="0"/>
    <xf numFmtId="164" fontId="50" fillId="42"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0" fillId="42" borderId="0" applyNumberFormat="0" applyBorder="0" applyAlignment="0" applyProtection="0"/>
    <xf numFmtId="0" fontId="5" fillId="19"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33" fillId="19" borderId="0" applyNumberFormat="0" applyBorder="0" applyAlignment="0" applyProtection="0"/>
    <xf numFmtId="0" fontId="50" fillId="44"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50" fillId="44"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50" fillId="44" borderId="0" applyNumberFormat="0" applyBorder="0" applyAlignment="0" applyProtection="0"/>
    <xf numFmtId="0" fontId="5" fillId="19" borderId="0" applyNumberFormat="0" applyBorder="0" applyAlignment="0" applyProtection="0"/>
    <xf numFmtId="0" fontId="50" fillId="44"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48" fillId="19" borderId="0" applyNumberFormat="0" applyBorder="0" applyAlignment="0" applyProtection="0"/>
    <xf numFmtId="0" fontId="51"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48"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48"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49" fillId="23" borderId="0" applyNumberFormat="0" applyBorder="0" applyAlignment="0" applyProtection="0"/>
    <xf numFmtId="0" fontId="33" fillId="23" borderId="0" applyNumberFormat="0" applyBorder="0" applyAlignment="0" applyProtection="0"/>
    <xf numFmtId="0" fontId="50" fillId="46" borderId="0" applyNumberFormat="0" applyBorder="0" applyAlignment="0" applyProtection="0"/>
    <xf numFmtId="0" fontId="5" fillId="23" borderId="0" applyNumberFormat="0" applyBorder="0" applyAlignment="0" applyProtection="0"/>
    <xf numFmtId="0" fontId="48"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164" fontId="50" fillId="46" borderId="0" applyNumberFormat="0" applyBorder="0" applyAlignment="0" applyProtection="0"/>
    <xf numFmtId="164" fontId="50" fillId="46" borderId="0" applyNumberFormat="0" applyBorder="0" applyAlignment="0" applyProtection="0"/>
    <xf numFmtId="0" fontId="33" fillId="23" borderId="0" applyNumberFormat="0" applyBorder="0" applyAlignment="0" applyProtection="0"/>
    <xf numFmtId="0" fontId="48" fillId="23" borderId="0" applyNumberFormat="0" applyBorder="0" applyAlignment="0" applyProtection="0"/>
    <xf numFmtId="0" fontId="5" fillId="47"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51" fillId="23"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33" fillId="23" borderId="0" applyNumberFormat="0" applyBorder="0" applyAlignment="0" applyProtection="0"/>
    <xf numFmtId="0" fontId="50" fillId="47" borderId="0" applyNumberFormat="0" applyBorder="0" applyAlignment="0" applyProtection="0"/>
    <xf numFmtId="0" fontId="33" fillId="23" borderId="0" applyNumberFormat="0" applyBorder="0" applyAlignment="0" applyProtection="0"/>
    <xf numFmtId="0" fontId="50" fillId="4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50" fillId="48"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164" fontId="50" fillId="46" borderId="0" applyNumberFormat="0" applyBorder="0" applyAlignment="0" applyProtection="0"/>
    <xf numFmtId="164" fontId="50" fillId="46" borderId="0" applyNumberFormat="0" applyBorder="0" applyAlignment="0" applyProtection="0"/>
    <xf numFmtId="164" fontId="50" fillId="46" borderId="0" applyNumberFormat="0" applyBorder="0" applyAlignment="0" applyProtection="0"/>
    <xf numFmtId="164" fontId="50" fillId="46"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0" fillId="46"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33" fillId="23"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8" borderId="0" applyNumberFormat="0" applyBorder="0" applyAlignment="0" applyProtection="0"/>
    <xf numFmtId="0" fontId="33" fillId="23" borderId="0" applyNumberFormat="0" applyBorder="0" applyAlignment="0" applyProtection="0"/>
    <xf numFmtId="0" fontId="50" fillId="46"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164" fontId="50" fillId="46" borderId="0" applyNumberFormat="0" applyBorder="0" applyAlignment="0" applyProtection="0"/>
    <xf numFmtId="164" fontId="50" fillId="46" borderId="0" applyNumberFormat="0" applyBorder="0" applyAlignment="0" applyProtection="0"/>
    <xf numFmtId="164" fontId="50" fillId="46" borderId="0" applyNumberFormat="0" applyBorder="0" applyAlignment="0" applyProtection="0"/>
    <xf numFmtId="164" fontId="50" fillId="46"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0" fillId="46" borderId="0" applyNumberFormat="0" applyBorder="0" applyAlignment="0" applyProtection="0"/>
    <xf numFmtId="0" fontId="5" fillId="23"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33" fillId="23" borderId="0" applyNumberFormat="0" applyBorder="0" applyAlignment="0" applyProtection="0"/>
    <xf numFmtId="0" fontId="50" fillId="4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50" fillId="47"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50" fillId="47" borderId="0" applyNumberFormat="0" applyBorder="0" applyAlignment="0" applyProtection="0"/>
    <xf numFmtId="0" fontId="5" fillId="23" borderId="0" applyNumberFormat="0" applyBorder="0" applyAlignment="0" applyProtection="0"/>
    <xf numFmtId="0" fontId="50" fillId="47"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48" fillId="23" borderId="0" applyNumberFormat="0" applyBorder="0" applyAlignment="0" applyProtection="0"/>
    <xf numFmtId="0" fontId="51"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48"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48"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49" fillId="27" borderId="0" applyNumberFormat="0" applyBorder="0" applyAlignment="0" applyProtection="0"/>
    <xf numFmtId="0" fontId="33" fillId="27" borderId="0" applyNumberFormat="0" applyBorder="0" applyAlignment="0" applyProtection="0"/>
    <xf numFmtId="0" fontId="50" fillId="49" borderId="0" applyNumberFormat="0" applyBorder="0" applyAlignment="0" applyProtection="0"/>
    <xf numFmtId="0" fontId="5" fillId="27" borderId="0" applyNumberFormat="0" applyBorder="0" applyAlignment="0" applyProtection="0"/>
    <xf numFmtId="0" fontId="48"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164" fontId="50" fillId="49" borderId="0" applyNumberFormat="0" applyBorder="0" applyAlignment="0" applyProtection="0"/>
    <xf numFmtId="164" fontId="50" fillId="49" borderId="0" applyNumberFormat="0" applyBorder="0" applyAlignment="0" applyProtection="0"/>
    <xf numFmtId="0" fontId="33" fillId="27" borderId="0" applyNumberFormat="0" applyBorder="0" applyAlignment="0" applyProtection="0"/>
    <xf numFmtId="0" fontId="48" fillId="27" borderId="0" applyNumberFormat="0" applyBorder="0" applyAlignment="0" applyProtection="0"/>
    <xf numFmtId="0" fontId="5" fillId="40"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51" fillId="27"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33" fillId="27" borderId="0" applyNumberFormat="0" applyBorder="0" applyAlignment="0" applyProtection="0"/>
    <xf numFmtId="0" fontId="50" fillId="40" borderId="0" applyNumberFormat="0" applyBorder="0" applyAlignment="0" applyProtection="0"/>
    <xf numFmtId="0" fontId="33" fillId="27" borderId="0" applyNumberFormat="0" applyBorder="0" applyAlignment="0" applyProtection="0"/>
    <xf numFmtId="0" fontId="50" fillId="49"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50" fillId="5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164" fontId="50" fillId="49" borderId="0" applyNumberFormat="0" applyBorder="0" applyAlignment="0" applyProtection="0"/>
    <xf numFmtId="164" fontId="50" fillId="49" borderId="0" applyNumberFormat="0" applyBorder="0" applyAlignment="0" applyProtection="0"/>
    <xf numFmtId="164" fontId="50" fillId="49" borderId="0" applyNumberFormat="0" applyBorder="0" applyAlignment="0" applyProtection="0"/>
    <xf numFmtId="164" fontId="50" fillId="49"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0" fillId="49"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33" fillId="27"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50" borderId="0" applyNumberFormat="0" applyBorder="0" applyAlignment="0" applyProtection="0"/>
    <xf numFmtId="0" fontId="33" fillId="27" borderId="0" applyNumberFormat="0" applyBorder="0" applyAlignment="0" applyProtection="0"/>
    <xf numFmtId="0" fontId="50" fillId="49"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164" fontId="50" fillId="49" borderId="0" applyNumberFormat="0" applyBorder="0" applyAlignment="0" applyProtection="0"/>
    <xf numFmtId="164" fontId="50" fillId="49" borderId="0" applyNumberFormat="0" applyBorder="0" applyAlignment="0" applyProtection="0"/>
    <xf numFmtId="164" fontId="50" fillId="49" borderId="0" applyNumberFormat="0" applyBorder="0" applyAlignment="0" applyProtection="0"/>
    <xf numFmtId="164" fontId="50" fillId="49"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0" fillId="49" borderId="0" applyNumberFormat="0" applyBorder="0" applyAlignment="0" applyProtection="0"/>
    <xf numFmtId="0" fontId="5" fillId="27"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33" fillId="27" borderId="0" applyNumberFormat="0" applyBorder="0" applyAlignment="0" applyProtection="0"/>
    <xf numFmtId="0" fontId="50"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50" fillId="40"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50" fillId="40" borderId="0" applyNumberFormat="0" applyBorder="0" applyAlignment="0" applyProtection="0"/>
    <xf numFmtId="0" fontId="5" fillId="27" borderId="0" applyNumberFormat="0" applyBorder="0" applyAlignment="0" applyProtection="0"/>
    <xf numFmtId="0" fontId="50" fillId="40"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48" fillId="27" borderId="0" applyNumberFormat="0" applyBorder="0" applyAlignment="0" applyProtection="0"/>
    <xf numFmtId="0" fontId="51"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48"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48"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49" fillId="31" borderId="0" applyNumberFormat="0" applyBorder="0" applyAlignment="0" applyProtection="0"/>
    <xf numFmtId="0" fontId="33" fillId="31" borderId="0" applyNumberFormat="0" applyBorder="0" applyAlignment="0" applyProtection="0"/>
    <xf numFmtId="0" fontId="50" fillId="51" borderId="0" applyNumberFormat="0" applyBorder="0" applyAlignment="0" applyProtection="0"/>
    <xf numFmtId="0" fontId="5" fillId="31" borderId="0" applyNumberFormat="0" applyBorder="0" applyAlignment="0" applyProtection="0"/>
    <xf numFmtId="0" fontId="48"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164" fontId="50" fillId="51" borderId="0" applyNumberFormat="0" applyBorder="0" applyAlignment="0" applyProtection="0"/>
    <xf numFmtId="164" fontId="50" fillId="51" borderId="0" applyNumberFormat="0" applyBorder="0" applyAlignment="0" applyProtection="0"/>
    <xf numFmtId="0" fontId="33" fillId="31" borderId="0" applyNumberFormat="0" applyBorder="0" applyAlignment="0" applyProtection="0"/>
    <xf numFmtId="0" fontId="48"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51" fillId="3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50" fillId="52"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164" fontId="50" fillId="51" borderId="0" applyNumberFormat="0" applyBorder="0" applyAlignment="0" applyProtection="0"/>
    <xf numFmtId="164" fontId="50" fillId="51" borderId="0" applyNumberFormat="0" applyBorder="0" applyAlignment="0" applyProtection="0"/>
    <xf numFmtId="164" fontId="50" fillId="51" borderId="0" applyNumberFormat="0" applyBorder="0" applyAlignment="0" applyProtection="0"/>
    <xf numFmtId="164" fontId="50" fillId="5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0" fillId="5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33" fillId="3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33" fillId="31" borderId="0" applyNumberFormat="0" applyBorder="0" applyAlignment="0" applyProtection="0"/>
    <xf numFmtId="0" fontId="50" fillId="5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164" fontId="50" fillId="51" borderId="0" applyNumberFormat="0" applyBorder="0" applyAlignment="0" applyProtection="0"/>
    <xf numFmtId="164" fontId="50" fillId="51" borderId="0" applyNumberFormat="0" applyBorder="0" applyAlignment="0" applyProtection="0"/>
    <xf numFmtId="164" fontId="50" fillId="51" borderId="0" applyNumberFormat="0" applyBorder="0" applyAlignment="0" applyProtection="0"/>
    <xf numFmtId="164" fontId="50" fillId="5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0" fillId="51" borderId="0" applyNumberFormat="0" applyBorder="0" applyAlignment="0" applyProtection="0"/>
    <xf numFmtId="0" fontId="5" fillId="3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50" fillId="5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0" fillId="5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48" fillId="31" borderId="0" applyNumberFormat="0" applyBorder="0" applyAlignment="0" applyProtection="0"/>
    <xf numFmtId="0" fontId="51"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48"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48"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49" fillId="35" borderId="0" applyNumberFormat="0" applyBorder="0" applyAlignment="0" applyProtection="0"/>
    <xf numFmtId="0" fontId="33" fillId="35" borderId="0" applyNumberFormat="0" applyBorder="0" applyAlignment="0" applyProtection="0"/>
    <xf numFmtId="0" fontId="50" fillId="43" borderId="0" applyNumberFormat="0" applyBorder="0" applyAlignment="0" applyProtection="0"/>
    <xf numFmtId="0" fontId="5" fillId="35" borderId="0" applyNumberFormat="0" applyBorder="0" applyAlignment="0" applyProtection="0"/>
    <xf numFmtId="0" fontId="48"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164" fontId="50" fillId="43" borderId="0" applyNumberFormat="0" applyBorder="0" applyAlignment="0" applyProtection="0"/>
    <xf numFmtId="164" fontId="50" fillId="43" borderId="0" applyNumberFormat="0" applyBorder="0" applyAlignment="0" applyProtection="0"/>
    <xf numFmtId="0" fontId="33" fillId="35" borderId="0" applyNumberFormat="0" applyBorder="0" applyAlignment="0" applyProtection="0"/>
    <xf numFmtId="0" fontId="48"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1" fillId="35"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0" fillId="53"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164" fontId="50" fillId="43" borderId="0" applyNumberFormat="0" applyBorder="0" applyAlignment="0" applyProtection="0"/>
    <xf numFmtId="164" fontId="50" fillId="43" borderId="0" applyNumberFormat="0" applyBorder="0" applyAlignment="0" applyProtection="0"/>
    <xf numFmtId="164" fontId="50" fillId="43" borderId="0" applyNumberFormat="0" applyBorder="0" applyAlignment="0" applyProtection="0"/>
    <xf numFmtId="164" fontId="50" fillId="43"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0" fillId="43"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33" fillId="35"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53" borderId="0" applyNumberFormat="0" applyBorder="0" applyAlignment="0" applyProtection="0"/>
    <xf numFmtId="0" fontId="33" fillId="35" borderId="0" applyNumberFormat="0" applyBorder="0" applyAlignment="0" applyProtection="0"/>
    <xf numFmtId="0" fontId="50" fillId="43"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164" fontId="50" fillId="43" borderId="0" applyNumberFormat="0" applyBorder="0" applyAlignment="0" applyProtection="0"/>
    <xf numFmtId="164" fontId="50" fillId="43" borderId="0" applyNumberFormat="0" applyBorder="0" applyAlignment="0" applyProtection="0"/>
    <xf numFmtId="164" fontId="50" fillId="43" borderId="0" applyNumberFormat="0" applyBorder="0" applyAlignment="0" applyProtection="0"/>
    <xf numFmtId="164" fontId="50" fillId="43"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0" fillId="43" borderId="0" applyNumberFormat="0" applyBorder="0" applyAlignment="0" applyProtection="0"/>
    <xf numFmtId="0" fontId="5" fillId="35"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50" fillId="43"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0" fillId="43"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48" fillId="35" borderId="0" applyNumberFormat="0" applyBorder="0" applyAlignment="0" applyProtection="0"/>
    <xf numFmtId="0" fontId="51"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48"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48"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49" fillId="16" borderId="0" applyNumberFormat="0" applyBorder="0" applyAlignment="0" applyProtection="0"/>
    <xf numFmtId="0" fontId="33" fillId="16" borderId="0" applyNumberFormat="0" applyBorder="0" applyAlignment="0" applyProtection="0"/>
    <xf numFmtId="0" fontId="50" fillId="54" borderId="0" applyNumberFormat="0" applyBorder="0" applyAlignment="0" applyProtection="0"/>
    <xf numFmtId="0" fontId="5" fillId="16" borderId="0" applyNumberFormat="0" applyBorder="0" applyAlignment="0" applyProtection="0"/>
    <xf numFmtId="0" fontId="48"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164" fontId="50" fillId="54" borderId="0" applyNumberFormat="0" applyBorder="0" applyAlignment="0" applyProtection="0"/>
    <xf numFmtId="164" fontId="50" fillId="54" borderId="0" applyNumberFormat="0" applyBorder="0" applyAlignment="0" applyProtection="0"/>
    <xf numFmtId="0" fontId="33" fillId="16" borderId="0" applyNumberFormat="0" applyBorder="0" applyAlignment="0" applyProtection="0"/>
    <xf numFmtId="0" fontId="48" fillId="16" borderId="0" applyNumberFormat="0" applyBorder="0" applyAlignment="0" applyProtection="0"/>
    <xf numFmtId="0" fontId="5" fillId="55"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51" fillId="16"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33" fillId="16" borderId="0" applyNumberFormat="0" applyBorder="0" applyAlignment="0" applyProtection="0"/>
    <xf numFmtId="0" fontId="50" fillId="55" borderId="0" applyNumberFormat="0" applyBorder="0" applyAlignment="0" applyProtection="0"/>
    <xf numFmtId="0" fontId="33" fillId="16" borderId="0" applyNumberFormat="0" applyBorder="0" applyAlignment="0" applyProtection="0"/>
    <xf numFmtId="0" fontId="50" fillId="54"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50" fillId="5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164" fontId="50" fillId="54" borderId="0" applyNumberFormat="0" applyBorder="0" applyAlignment="0" applyProtection="0"/>
    <xf numFmtId="164" fontId="50" fillId="54" borderId="0" applyNumberFormat="0" applyBorder="0" applyAlignment="0" applyProtection="0"/>
    <xf numFmtId="164" fontId="50" fillId="54" borderId="0" applyNumberFormat="0" applyBorder="0" applyAlignment="0" applyProtection="0"/>
    <xf numFmtId="164" fontId="50" fillId="54"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0" fillId="5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33" fillId="16"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6" borderId="0" applyNumberFormat="0" applyBorder="0" applyAlignment="0" applyProtection="0"/>
    <xf numFmtId="0" fontId="33" fillId="16" borderId="0" applyNumberFormat="0" applyBorder="0" applyAlignment="0" applyProtection="0"/>
    <xf numFmtId="0" fontId="50" fillId="5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164" fontId="50" fillId="54" borderId="0" applyNumberFormat="0" applyBorder="0" applyAlignment="0" applyProtection="0"/>
    <xf numFmtId="164" fontId="50" fillId="54" borderId="0" applyNumberFormat="0" applyBorder="0" applyAlignment="0" applyProtection="0"/>
    <xf numFmtId="164" fontId="50" fillId="54" borderId="0" applyNumberFormat="0" applyBorder="0" applyAlignment="0" applyProtection="0"/>
    <xf numFmtId="164" fontId="50" fillId="54"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0" fillId="54" borderId="0" applyNumberFormat="0" applyBorder="0" applyAlignment="0" applyProtection="0"/>
    <xf numFmtId="0" fontId="5" fillId="16"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33" fillId="16" borderId="0" applyNumberFormat="0" applyBorder="0" applyAlignment="0" applyProtection="0"/>
    <xf numFmtId="0" fontId="50" fillId="5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50" fillId="55"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50" fillId="55" borderId="0" applyNumberFormat="0" applyBorder="0" applyAlignment="0" applyProtection="0"/>
    <xf numFmtId="0" fontId="5" fillId="16" borderId="0" applyNumberFormat="0" applyBorder="0" applyAlignment="0" applyProtection="0"/>
    <xf numFmtId="0" fontId="50" fillId="55"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48" fillId="16" borderId="0" applyNumberFormat="0" applyBorder="0" applyAlignment="0" applyProtection="0"/>
    <xf numFmtId="0" fontId="51"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48"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48"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49" fillId="20" borderId="0" applyNumberFormat="0" applyBorder="0" applyAlignment="0" applyProtection="0"/>
    <xf numFmtId="0" fontId="33" fillId="20" borderId="0" applyNumberFormat="0" applyBorder="0" applyAlignment="0" applyProtection="0"/>
    <xf numFmtId="0" fontId="50" fillId="44" borderId="0" applyNumberFormat="0" applyBorder="0" applyAlignment="0" applyProtection="0"/>
    <xf numFmtId="0" fontId="5" fillId="20" borderId="0" applyNumberFormat="0" applyBorder="0" applyAlignment="0" applyProtection="0"/>
    <xf numFmtId="0" fontId="48"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164" fontId="50" fillId="44" borderId="0" applyNumberFormat="0" applyBorder="0" applyAlignment="0" applyProtection="0"/>
    <xf numFmtId="164" fontId="50" fillId="44" borderId="0" applyNumberFormat="0" applyBorder="0" applyAlignment="0" applyProtection="0"/>
    <xf numFmtId="0" fontId="33" fillId="20" borderId="0" applyNumberFormat="0" applyBorder="0" applyAlignment="0" applyProtection="0"/>
    <xf numFmtId="0" fontId="48"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51" fillId="20"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50" fillId="57"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164" fontId="50" fillId="44" borderId="0" applyNumberFormat="0" applyBorder="0" applyAlignment="0" applyProtection="0"/>
    <xf numFmtId="164" fontId="50" fillId="44" borderId="0" applyNumberFormat="0" applyBorder="0" applyAlignment="0" applyProtection="0"/>
    <xf numFmtId="164" fontId="50" fillId="44" borderId="0" applyNumberFormat="0" applyBorder="0" applyAlignment="0" applyProtection="0"/>
    <xf numFmtId="164" fontId="50" fillId="44"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0" fillId="44"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33" fillId="20"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57" borderId="0" applyNumberFormat="0" applyBorder="0" applyAlignment="0" applyProtection="0"/>
    <xf numFmtId="0" fontId="33" fillId="20" borderId="0" applyNumberFormat="0" applyBorder="0" applyAlignment="0" applyProtection="0"/>
    <xf numFmtId="0" fontId="50" fillId="44"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164" fontId="50" fillId="44" borderId="0" applyNumberFormat="0" applyBorder="0" applyAlignment="0" applyProtection="0"/>
    <xf numFmtId="164" fontId="50" fillId="44" borderId="0" applyNumberFormat="0" applyBorder="0" applyAlignment="0" applyProtection="0"/>
    <xf numFmtId="164" fontId="50" fillId="44" borderId="0" applyNumberFormat="0" applyBorder="0" applyAlignment="0" applyProtection="0"/>
    <xf numFmtId="164" fontId="50" fillId="44"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0" fillId="44" borderId="0" applyNumberFormat="0" applyBorder="0" applyAlignment="0" applyProtection="0"/>
    <xf numFmtId="0" fontId="5" fillId="20"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50" fillId="44"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0" fillId="44"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48" fillId="20" borderId="0" applyNumberFormat="0" applyBorder="0" applyAlignment="0" applyProtection="0"/>
    <xf numFmtId="0" fontId="51"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48"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48"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49" fillId="24" borderId="0" applyNumberFormat="0" applyBorder="0" applyAlignment="0" applyProtection="0"/>
    <xf numFmtId="0" fontId="33" fillId="24" borderId="0" applyNumberFormat="0" applyBorder="0" applyAlignment="0" applyProtection="0"/>
    <xf numFmtId="0" fontId="50" fillId="58" borderId="0" applyNumberFormat="0" applyBorder="0" applyAlignment="0" applyProtection="0"/>
    <xf numFmtId="0" fontId="5" fillId="24" borderId="0" applyNumberFormat="0" applyBorder="0" applyAlignment="0" applyProtection="0"/>
    <xf numFmtId="0" fontId="48"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164" fontId="50" fillId="58" borderId="0" applyNumberFormat="0" applyBorder="0" applyAlignment="0" applyProtection="0"/>
    <xf numFmtId="164" fontId="50" fillId="58" borderId="0" applyNumberFormat="0" applyBorder="0" applyAlignment="0" applyProtection="0"/>
    <xf numFmtId="0" fontId="33" fillId="24" borderId="0" applyNumberFormat="0" applyBorder="0" applyAlignment="0" applyProtection="0"/>
    <xf numFmtId="0" fontId="48" fillId="24" borderId="0" applyNumberFormat="0" applyBorder="0" applyAlignment="0" applyProtection="0"/>
    <xf numFmtId="0" fontId="5" fillId="5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1" fillId="24"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33" fillId="24" borderId="0" applyNumberFormat="0" applyBorder="0" applyAlignment="0" applyProtection="0"/>
    <xf numFmtId="0" fontId="50" fillId="59" borderId="0" applyNumberFormat="0" applyBorder="0" applyAlignment="0" applyProtection="0"/>
    <xf numFmtId="0" fontId="33" fillId="24" borderId="0" applyNumberFormat="0" applyBorder="0" applyAlignment="0" applyProtection="0"/>
    <xf numFmtId="0" fontId="50" fillId="58"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0" fillId="6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164" fontId="50" fillId="58" borderId="0" applyNumberFormat="0" applyBorder="0" applyAlignment="0" applyProtection="0"/>
    <xf numFmtId="164" fontId="50" fillId="58" borderId="0" applyNumberFormat="0" applyBorder="0" applyAlignment="0" applyProtection="0"/>
    <xf numFmtId="164" fontId="50" fillId="58" borderId="0" applyNumberFormat="0" applyBorder="0" applyAlignment="0" applyProtection="0"/>
    <xf numFmtId="164" fontId="50" fillId="58"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0" fillId="58"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33" fillId="24"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60" borderId="0" applyNumberFormat="0" applyBorder="0" applyAlignment="0" applyProtection="0"/>
    <xf numFmtId="0" fontId="33" fillId="24" borderId="0" applyNumberFormat="0" applyBorder="0" applyAlignment="0" applyProtection="0"/>
    <xf numFmtId="0" fontId="50" fillId="58"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164" fontId="50" fillId="58" borderId="0" applyNumberFormat="0" applyBorder="0" applyAlignment="0" applyProtection="0"/>
    <xf numFmtId="164" fontId="50" fillId="58" borderId="0" applyNumberFormat="0" applyBorder="0" applyAlignment="0" applyProtection="0"/>
    <xf numFmtId="164" fontId="50" fillId="58" borderId="0" applyNumberFormat="0" applyBorder="0" applyAlignment="0" applyProtection="0"/>
    <xf numFmtId="164" fontId="50" fillId="58"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0" fillId="58" borderId="0" applyNumberFormat="0" applyBorder="0" applyAlignment="0" applyProtection="0"/>
    <xf numFmtId="0" fontId="5" fillId="24"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33" fillId="24" borderId="0" applyNumberFormat="0" applyBorder="0" applyAlignment="0" applyProtection="0"/>
    <xf numFmtId="0" fontId="50" fillId="59"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50" fillId="59"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50" fillId="59" borderId="0" applyNumberFormat="0" applyBorder="0" applyAlignment="0" applyProtection="0"/>
    <xf numFmtId="0" fontId="5" fillId="24" borderId="0" applyNumberFormat="0" applyBorder="0" applyAlignment="0" applyProtection="0"/>
    <xf numFmtId="0" fontId="50" fillId="59"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48" fillId="24" borderId="0" applyNumberFormat="0" applyBorder="0" applyAlignment="0" applyProtection="0"/>
    <xf numFmtId="0" fontId="51"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48"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48"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49" fillId="28" borderId="0" applyNumberFormat="0" applyBorder="0" applyAlignment="0" applyProtection="0"/>
    <xf numFmtId="0" fontId="33" fillId="28" borderId="0" applyNumberFormat="0" applyBorder="0" applyAlignment="0" applyProtection="0"/>
    <xf numFmtId="0" fontId="50" fillId="49" borderId="0" applyNumberFormat="0" applyBorder="0" applyAlignment="0" applyProtection="0"/>
    <xf numFmtId="0" fontId="5" fillId="28" borderId="0" applyNumberFormat="0" applyBorder="0" applyAlignment="0" applyProtection="0"/>
    <xf numFmtId="0" fontId="48"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164" fontId="50" fillId="49" borderId="0" applyNumberFormat="0" applyBorder="0" applyAlignment="0" applyProtection="0"/>
    <xf numFmtId="164" fontId="50" fillId="49" borderId="0" applyNumberFormat="0" applyBorder="0" applyAlignment="0" applyProtection="0"/>
    <xf numFmtId="0" fontId="33" fillId="28" borderId="0" applyNumberFormat="0" applyBorder="0" applyAlignment="0" applyProtection="0"/>
    <xf numFmtId="0" fontId="48" fillId="28" borderId="0" applyNumberFormat="0" applyBorder="0" applyAlignment="0" applyProtection="0"/>
    <xf numFmtId="0" fontId="5" fillId="55"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51" fillId="28"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33" fillId="28" borderId="0" applyNumberFormat="0" applyBorder="0" applyAlignment="0" applyProtection="0"/>
    <xf numFmtId="0" fontId="50" fillId="55" borderId="0" applyNumberFormat="0" applyBorder="0" applyAlignment="0" applyProtection="0"/>
    <xf numFmtId="0" fontId="33" fillId="28" borderId="0" applyNumberFormat="0" applyBorder="0" applyAlignment="0" applyProtection="0"/>
    <xf numFmtId="0" fontId="50" fillId="49"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50" fillId="50"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164" fontId="50" fillId="49" borderId="0" applyNumberFormat="0" applyBorder="0" applyAlignment="0" applyProtection="0"/>
    <xf numFmtId="164" fontId="50" fillId="49" borderId="0" applyNumberFormat="0" applyBorder="0" applyAlignment="0" applyProtection="0"/>
    <xf numFmtId="164" fontId="50" fillId="49" borderId="0" applyNumberFormat="0" applyBorder="0" applyAlignment="0" applyProtection="0"/>
    <xf numFmtId="164" fontId="50" fillId="49"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0" fillId="49"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33" fillId="28"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50" borderId="0" applyNumberFormat="0" applyBorder="0" applyAlignment="0" applyProtection="0"/>
    <xf numFmtId="0" fontId="33" fillId="28" borderId="0" applyNumberFormat="0" applyBorder="0" applyAlignment="0" applyProtection="0"/>
    <xf numFmtId="0" fontId="50" fillId="49"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164" fontId="50" fillId="49" borderId="0" applyNumberFormat="0" applyBorder="0" applyAlignment="0" applyProtection="0"/>
    <xf numFmtId="164" fontId="50" fillId="49" borderId="0" applyNumberFormat="0" applyBorder="0" applyAlignment="0" applyProtection="0"/>
    <xf numFmtId="164" fontId="50" fillId="49" borderId="0" applyNumberFormat="0" applyBorder="0" applyAlignment="0" applyProtection="0"/>
    <xf numFmtId="164" fontId="50" fillId="49"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0" fillId="49" borderId="0" applyNumberFormat="0" applyBorder="0" applyAlignment="0" applyProtection="0"/>
    <xf numFmtId="0" fontId="5" fillId="28"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33" fillId="28" borderId="0" applyNumberFormat="0" applyBorder="0" applyAlignment="0" applyProtection="0"/>
    <xf numFmtId="0" fontId="50" fillId="55"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50" fillId="55"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50" fillId="55" borderId="0" applyNumberFormat="0" applyBorder="0" applyAlignment="0" applyProtection="0"/>
    <xf numFmtId="0" fontId="5" fillId="28" borderId="0" applyNumberFormat="0" applyBorder="0" applyAlignment="0" applyProtection="0"/>
    <xf numFmtId="0" fontId="50" fillId="55"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48" fillId="28" borderId="0" applyNumberFormat="0" applyBorder="0" applyAlignment="0" applyProtection="0"/>
    <xf numFmtId="0" fontId="51"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48"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48"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49" fillId="32" borderId="0" applyNumberFormat="0" applyBorder="0" applyAlignment="0" applyProtection="0"/>
    <xf numFmtId="0" fontId="33" fillId="32" borderId="0" applyNumberFormat="0" applyBorder="0" applyAlignment="0" applyProtection="0"/>
    <xf numFmtId="0" fontId="50" fillId="54" borderId="0" applyNumberFormat="0" applyBorder="0" applyAlignment="0" applyProtection="0"/>
    <xf numFmtId="0" fontId="5" fillId="32" borderId="0" applyNumberFormat="0" applyBorder="0" applyAlignment="0" applyProtection="0"/>
    <xf numFmtId="0" fontId="48"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164" fontId="50" fillId="54" borderId="0" applyNumberFormat="0" applyBorder="0" applyAlignment="0" applyProtection="0"/>
    <xf numFmtId="164" fontId="50" fillId="54" borderId="0" applyNumberFormat="0" applyBorder="0" applyAlignment="0" applyProtection="0"/>
    <xf numFmtId="0" fontId="33" fillId="32" borderId="0" applyNumberFormat="0" applyBorder="0" applyAlignment="0" applyProtection="0"/>
    <xf numFmtId="0" fontId="48"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51" fillId="32"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50" fillId="56"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164" fontId="50" fillId="54" borderId="0" applyNumberFormat="0" applyBorder="0" applyAlignment="0" applyProtection="0"/>
    <xf numFmtId="164" fontId="50" fillId="54" borderId="0" applyNumberFormat="0" applyBorder="0" applyAlignment="0" applyProtection="0"/>
    <xf numFmtId="164" fontId="50" fillId="54" borderId="0" applyNumberFormat="0" applyBorder="0" applyAlignment="0" applyProtection="0"/>
    <xf numFmtId="164" fontId="50" fillId="54"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0" fillId="54"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33" fillId="32"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6" borderId="0" applyNumberFormat="0" applyBorder="0" applyAlignment="0" applyProtection="0"/>
    <xf numFmtId="0" fontId="33" fillId="32" borderId="0" applyNumberFormat="0" applyBorder="0" applyAlignment="0" applyProtection="0"/>
    <xf numFmtId="0" fontId="50" fillId="54"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164" fontId="50" fillId="54" borderId="0" applyNumberFormat="0" applyBorder="0" applyAlignment="0" applyProtection="0"/>
    <xf numFmtId="164" fontId="50" fillId="54" borderId="0" applyNumberFormat="0" applyBorder="0" applyAlignment="0" applyProtection="0"/>
    <xf numFmtId="164" fontId="50" fillId="54" borderId="0" applyNumberFormat="0" applyBorder="0" applyAlignment="0" applyProtection="0"/>
    <xf numFmtId="164" fontId="50" fillId="54"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0" fillId="54" borderId="0" applyNumberFormat="0" applyBorder="0" applyAlignment="0" applyProtection="0"/>
    <xf numFmtId="0" fontId="5" fillId="32"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50" fillId="54"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0" fillId="54"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48" fillId="32" borderId="0" applyNumberFormat="0" applyBorder="0" applyAlignment="0" applyProtection="0"/>
    <xf numFmtId="0" fontId="51"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48"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48"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49" fillId="36" borderId="0" applyNumberFormat="0" applyBorder="0" applyAlignment="0" applyProtection="0"/>
    <xf numFmtId="0" fontId="33" fillId="36" borderId="0" applyNumberFormat="0" applyBorder="0" applyAlignment="0" applyProtection="0"/>
    <xf numFmtId="0" fontId="50" fillId="61" borderId="0" applyNumberFormat="0" applyBorder="0" applyAlignment="0" applyProtection="0"/>
    <xf numFmtId="0" fontId="5" fillId="36" borderId="0" applyNumberFormat="0" applyBorder="0" applyAlignment="0" applyProtection="0"/>
    <xf numFmtId="0" fontId="48"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164" fontId="50" fillId="61" borderId="0" applyNumberFormat="0" applyBorder="0" applyAlignment="0" applyProtection="0"/>
    <xf numFmtId="164" fontId="50" fillId="61" borderId="0" applyNumberFormat="0" applyBorder="0" applyAlignment="0" applyProtection="0"/>
    <xf numFmtId="0" fontId="33" fillId="36" borderId="0" applyNumberFormat="0" applyBorder="0" applyAlignment="0" applyProtection="0"/>
    <xf numFmtId="0" fontId="48" fillId="36" borderId="0" applyNumberFormat="0" applyBorder="0" applyAlignment="0" applyProtection="0"/>
    <xf numFmtId="0" fontId="5" fillId="43"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1" fillId="36"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33" fillId="36" borderId="0" applyNumberFormat="0" applyBorder="0" applyAlignment="0" applyProtection="0"/>
    <xf numFmtId="0" fontId="50" fillId="43" borderId="0" applyNumberFormat="0" applyBorder="0" applyAlignment="0" applyProtection="0"/>
    <xf numFmtId="0" fontId="33" fillId="36" borderId="0" applyNumberFormat="0" applyBorder="0" applyAlignment="0" applyProtection="0"/>
    <xf numFmtId="0" fontId="50" fillId="61"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0" fillId="6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164" fontId="50" fillId="61" borderId="0" applyNumberFormat="0" applyBorder="0" applyAlignment="0" applyProtection="0"/>
    <xf numFmtId="164" fontId="50" fillId="61" borderId="0" applyNumberFormat="0" applyBorder="0" applyAlignment="0" applyProtection="0"/>
    <xf numFmtId="164" fontId="50" fillId="61" borderId="0" applyNumberFormat="0" applyBorder="0" applyAlignment="0" applyProtection="0"/>
    <xf numFmtId="164" fontId="50" fillId="61"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0" fillId="61"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33" fillId="36"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2" borderId="0" applyNumberFormat="0" applyBorder="0" applyAlignment="0" applyProtection="0"/>
    <xf numFmtId="0" fontId="33" fillId="36" borderId="0" applyNumberFormat="0" applyBorder="0" applyAlignment="0" applyProtection="0"/>
    <xf numFmtId="0" fontId="50" fillId="61"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164" fontId="50" fillId="61" borderId="0" applyNumberFormat="0" applyBorder="0" applyAlignment="0" applyProtection="0"/>
    <xf numFmtId="164" fontId="50" fillId="61" borderId="0" applyNumberFormat="0" applyBorder="0" applyAlignment="0" applyProtection="0"/>
    <xf numFmtId="164" fontId="50" fillId="61" borderId="0" applyNumberFormat="0" applyBorder="0" applyAlignment="0" applyProtection="0"/>
    <xf numFmtId="164" fontId="50" fillId="61"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0" fillId="61" borderId="0" applyNumberFormat="0" applyBorder="0" applyAlignment="0" applyProtection="0"/>
    <xf numFmtId="0" fontId="5" fillId="36"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33" fillId="36" borderId="0" applyNumberFormat="0" applyBorder="0" applyAlignment="0" applyProtection="0"/>
    <xf numFmtId="0" fontId="50" fillId="43"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50" fillId="43"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50" fillId="43" borderId="0" applyNumberFormat="0" applyBorder="0" applyAlignment="0" applyProtection="0"/>
    <xf numFmtId="0" fontId="5" fillId="36" borderId="0" applyNumberFormat="0" applyBorder="0" applyAlignment="0" applyProtection="0"/>
    <xf numFmtId="0" fontId="50" fillId="43"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48" fillId="36" borderId="0" applyNumberFormat="0" applyBorder="0" applyAlignment="0" applyProtection="0"/>
    <xf numFmtId="0" fontId="51"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48"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10" fontId="46" fillId="0" borderId="0" applyFont="0" applyFill="0" applyBorder="0" applyAlignment="0" applyProtection="0"/>
    <xf numFmtId="10" fontId="46" fillId="0" borderId="0" applyFont="0" applyFill="0" applyBorder="0" applyAlignment="0" applyProtection="0">
      <alignment horizontal="center" vertical="center"/>
    </xf>
    <xf numFmtId="0" fontId="52" fillId="17" borderId="0" applyNumberFormat="0" applyBorder="0" applyAlignment="0" applyProtection="0"/>
    <xf numFmtId="0" fontId="53" fillId="17" borderId="0" applyNumberFormat="0" applyBorder="0" applyAlignment="0" applyProtection="0"/>
    <xf numFmtId="0" fontId="54" fillId="63" borderId="0" applyNumberFormat="0" applyBorder="0" applyAlignment="0" applyProtection="0"/>
    <xf numFmtId="0" fontId="31" fillId="17" borderId="0" applyNumberFormat="0" applyBorder="0" applyAlignment="0" applyProtection="0"/>
    <xf numFmtId="0" fontId="55" fillId="17" borderId="0" applyNumberFormat="0" applyBorder="0" applyAlignment="0" applyProtection="0"/>
    <xf numFmtId="164" fontId="54" fillId="63" borderId="0" applyNumberFormat="0" applyBorder="0" applyAlignment="0" applyProtection="0"/>
    <xf numFmtId="0" fontId="55" fillId="17" borderId="0" applyNumberFormat="0" applyBorder="0" applyAlignment="0" applyProtection="0"/>
    <xf numFmtId="0" fontId="31" fillId="64" borderId="0" applyNumberFormat="0" applyBorder="0" applyAlignment="0" applyProtection="0"/>
    <xf numFmtId="0" fontId="56" fillId="17" borderId="0" applyNumberFormat="0" applyBorder="0" applyAlignment="0" applyProtection="0"/>
    <xf numFmtId="0" fontId="54" fillId="63" borderId="0" applyNumberFormat="0" applyBorder="0" applyAlignment="0" applyProtection="0"/>
    <xf numFmtId="0" fontId="54" fillId="65" borderId="0" applyNumberFormat="0" applyBorder="0" applyAlignment="0" applyProtection="0"/>
    <xf numFmtId="0" fontId="54" fillId="64" borderId="0" applyNumberFormat="0" applyBorder="0" applyAlignment="0" applyProtection="0"/>
    <xf numFmtId="0" fontId="54" fillId="63" borderId="0" applyNumberFormat="0" applyBorder="0" applyAlignment="0" applyProtection="0"/>
    <xf numFmtId="164" fontId="54" fillId="63" borderId="0" applyNumberFormat="0" applyBorder="0" applyAlignment="0" applyProtection="0"/>
    <xf numFmtId="0" fontId="31" fillId="17" borderId="0" applyNumberFormat="0" applyBorder="0" applyAlignment="0" applyProtection="0"/>
    <xf numFmtId="0" fontId="54" fillId="64" borderId="0" applyNumberFormat="0" applyBorder="0" applyAlignment="0" applyProtection="0"/>
    <xf numFmtId="0" fontId="54" fillId="64" borderId="0" applyNumberFormat="0" applyBorder="0" applyAlignment="0" applyProtection="0"/>
    <xf numFmtId="0" fontId="31" fillId="17" borderId="0" applyNumberFormat="0" applyBorder="0" applyAlignment="0" applyProtection="0"/>
    <xf numFmtId="164" fontId="54" fillId="63" borderId="0" applyNumberFormat="0" applyBorder="0" applyAlignment="0" applyProtection="0"/>
    <xf numFmtId="0" fontId="54" fillId="63" borderId="0" applyNumberFormat="0" applyBorder="0" applyAlignment="0" applyProtection="0"/>
    <xf numFmtId="0" fontId="31" fillId="17" borderId="0" applyNumberFormat="0" applyBorder="0" applyAlignment="0" applyProtection="0"/>
    <xf numFmtId="0" fontId="54" fillId="64" borderId="0" applyNumberFormat="0" applyBorder="0" applyAlignment="0" applyProtection="0"/>
    <xf numFmtId="0" fontId="53"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56" fillId="17" borderId="0" applyNumberFormat="0" applyBorder="0" applyAlignment="0" applyProtection="0"/>
    <xf numFmtId="0" fontId="55" fillId="17" borderId="0" applyNumberFormat="0" applyBorder="0" applyAlignment="0" applyProtection="0"/>
    <xf numFmtId="0" fontId="52" fillId="21" borderId="0" applyNumberFormat="0" applyBorder="0" applyAlignment="0" applyProtection="0"/>
    <xf numFmtId="0" fontId="53" fillId="21" borderId="0" applyNumberFormat="0" applyBorder="0" applyAlignment="0" applyProtection="0"/>
    <xf numFmtId="0" fontId="54" fillId="44" borderId="0" applyNumberFormat="0" applyBorder="0" applyAlignment="0" applyProtection="0"/>
    <xf numFmtId="0" fontId="31" fillId="21" borderId="0" applyNumberFormat="0" applyBorder="0" applyAlignment="0" applyProtection="0"/>
    <xf numFmtId="0" fontId="55" fillId="21" borderId="0" applyNumberFormat="0" applyBorder="0" applyAlignment="0" applyProtection="0"/>
    <xf numFmtId="164" fontId="54" fillId="44" borderId="0" applyNumberFormat="0" applyBorder="0" applyAlignment="0" applyProtection="0"/>
    <xf numFmtId="0" fontId="55" fillId="21" borderId="0" applyNumberFormat="0" applyBorder="0" applyAlignment="0" applyProtection="0"/>
    <xf numFmtId="0" fontId="56" fillId="21" borderId="0" applyNumberFormat="0" applyBorder="0" applyAlignment="0" applyProtection="0"/>
    <xf numFmtId="0" fontId="54" fillId="44" borderId="0" applyNumberFormat="0" applyBorder="0" applyAlignment="0" applyProtection="0"/>
    <xf numFmtId="0" fontId="54" fillId="57" borderId="0" applyNumberFormat="0" applyBorder="0" applyAlignment="0" applyProtection="0"/>
    <xf numFmtId="0" fontId="54" fillId="44" borderId="0" applyNumberFormat="0" applyBorder="0" applyAlignment="0" applyProtection="0"/>
    <xf numFmtId="0" fontId="31" fillId="21" borderId="0" applyNumberFormat="0" applyBorder="0" applyAlignment="0" applyProtection="0"/>
    <xf numFmtId="164" fontId="54" fillId="44" borderId="0" applyNumberFormat="0" applyBorder="0" applyAlignment="0" applyProtection="0"/>
    <xf numFmtId="0" fontId="31" fillId="21" borderId="0" applyNumberFormat="0" applyBorder="0" applyAlignment="0" applyProtection="0"/>
    <xf numFmtId="0" fontId="54" fillId="44" borderId="0" applyNumberFormat="0" applyBorder="0" applyAlignment="0" applyProtection="0"/>
    <xf numFmtId="164" fontId="54" fillId="44" borderId="0" applyNumberFormat="0" applyBorder="0" applyAlignment="0" applyProtection="0"/>
    <xf numFmtId="0" fontId="31" fillId="21" borderId="0" applyNumberFormat="0" applyBorder="0" applyAlignment="0" applyProtection="0"/>
    <xf numFmtId="0" fontId="53"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56" fillId="21" borderId="0" applyNumberFormat="0" applyBorder="0" applyAlignment="0" applyProtection="0"/>
    <xf numFmtId="0" fontId="55" fillId="21" borderId="0" applyNumberFormat="0" applyBorder="0" applyAlignment="0" applyProtection="0"/>
    <xf numFmtId="0" fontId="52" fillId="25" borderId="0" applyNumberFormat="0" applyBorder="0" applyAlignment="0" applyProtection="0"/>
    <xf numFmtId="0" fontId="53" fillId="25" borderId="0" applyNumberFormat="0" applyBorder="0" applyAlignment="0" applyProtection="0"/>
    <xf numFmtId="0" fontId="54" fillId="58" borderId="0" applyNumberFormat="0" applyBorder="0" applyAlignment="0" applyProtection="0"/>
    <xf numFmtId="0" fontId="31" fillId="25" borderId="0" applyNumberFormat="0" applyBorder="0" applyAlignment="0" applyProtection="0"/>
    <xf numFmtId="0" fontId="55" fillId="25" borderId="0" applyNumberFormat="0" applyBorder="0" applyAlignment="0" applyProtection="0"/>
    <xf numFmtId="164" fontId="54" fillId="58" borderId="0" applyNumberFormat="0" applyBorder="0" applyAlignment="0" applyProtection="0"/>
    <xf numFmtId="0" fontId="55" fillId="25" borderId="0" applyNumberFormat="0" applyBorder="0" applyAlignment="0" applyProtection="0"/>
    <xf numFmtId="0" fontId="31" fillId="59" borderId="0" applyNumberFormat="0" applyBorder="0" applyAlignment="0" applyProtection="0"/>
    <xf numFmtId="0" fontId="56" fillId="25" borderId="0" applyNumberFormat="0" applyBorder="0" applyAlignment="0" applyProtection="0"/>
    <xf numFmtId="0" fontId="54" fillId="58" borderId="0" applyNumberFormat="0" applyBorder="0" applyAlignment="0" applyProtection="0"/>
    <xf numFmtId="0" fontId="54" fillId="60" borderId="0" applyNumberFormat="0" applyBorder="0" applyAlignment="0" applyProtection="0"/>
    <xf numFmtId="0" fontId="54" fillId="59" borderId="0" applyNumberFormat="0" applyBorder="0" applyAlignment="0" applyProtection="0"/>
    <xf numFmtId="0" fontId="54" fillId="58" borderId="0" applyNumberFormat="0" applyBorder="0" applyAlignment="0" applyProtection="0"/>
    <xf numFmtId="164" fontId="54" fillId="58" borderId="0" applyNumberFormat="0" applyBorder="0" applyAlignment="0" applyProtection="0"/>
    <xf numFmtId="0" fontId="31" fillId="25" borderId="0" applyNumberFormat="0" applyBorder="0" applyAlignment="0" applyProtection="0"/>
    <xf numFmtId="0" fontId="54" fillId="59" borderId="0" applyNumberFormat="0" applyBorder="0" applyAlignment="0" applyProtection="0"/>
    <xf numFmtId="0" fontId="54" fillId="59" borderId="0" applyNumberFormat="0" applyBorder="0" applyAlignment="0" applyProtection="0"/>
    <xf numFmtId="0" fontId="31" fillId="25" borderId="0" applyNumberFormat="0" applyBorder="0" applyAlignment="0" applyProtection="0"/>
    <xf numFmtId="164" fontId="54" fillId="58" borderId="0" applyNumberFormat="0" applyBorder="0" applyAlignment="0" applyProtection="0"/>
    <xf numFmtId="0" fontId="54" fillId="58" borderId="0" applyNumberFormat="0" applyBorder="0" applyAlignment="0" applyProtection="0"/>
    <xf numFmtId="0" fontId="31" fillId="25" borderId="0" applyNumberFormat="0" applyBorder="0" applyAlignment="0" applyProtection="0"/>
    <xf numFmtId="0" fontId="54" fillId="59" borderId="0" applyNumberFormat="0" applyBorder="0" applyAlignment="0" applyProtection="0"/>
    <xf numFmtId="0" fontId="53"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56" fillId="25" borderId="0" applyNumberFormat="0" applyBorder="0" applyAlignment="0" applyProtection="0"/>
    <xf numFmtId="0" fontId="55" fillId="25" borderId="0" applyNumberFormat="0" applyBorder="0" applyAlignment="0" applyProtection="0"/>
    <xf numFmtId="0" fontId="52" fillId="29" borderId="0" applyNumberFormat="0" applyBorder="0" applyAlignment="0" applyProtection="0"/>
    <xf numFmtId="0" fontId="53" fillId="29" borderId="0" applyNumberFormat="0" applyBorder="0" applyAlignment="0" applyProtection="0"/>
    <xf numFmtId="0" fontId="54" fillId="66" borderId="0" applyNumberFormat="0" applyBorder="0" applyAlignment="0" applyProtection="0"/>
    <xf numFmtId="0" fontId="31" fillId="29" borderId="0" applyNumberFormat="0" applyBorder="0" applyAlignment="0" applyProtection="0"/>
    <xf numFmtId="0" fontId="55" fillId="29" borderId="0" applyNumberFormat="0" applyBorder="0" applyAlignment="0" applyProtection="0"/>
    <xf numFmtId="164" fontId="54" fillId="66" borderId="0" applyNumberFormat="0" applyBorder="0" applyAlignment="0" applyProtection="0"/>
    <xf numFmtId="0" fontId="55" fillId="29" borderId="0" applyNumberFormat="0" applyBorder="0" applyAlignment="0" applyProtection="0"/>
    <xf numFmtId="0" fontId="31" fillId="55" borderId="0" applyNumberFormat="0" applyBorder="0" applyAlignment="0" applyProtection="0"/>
    <xf numFmtId="0" fontId="56" fillId="29" borderId="0" applyNumberFormat="0" applyBorder="0" applyAlignment="0" applyProtection="0"/>
    <xf numFmtId="0" fontId="54" fillId="66" borderId="0" applyNumberFormat="0" applyBorder="0" applyAlignment="0" applyProtection="0"/>
    <xf numFmtId="0" fontId="54" fillId="67" borderId="0" applyNumberFormat="0" applyBorder="0" applyAlignment="0" applyProtection="0"/>
    <xf numFmtId="0" fontId="54" fillId="55" borderId="0" applyNumberFormat="0" applyBorder="0" applyAlignment="0" applyProtection="0"/>
    <xf numFmtId="0" fontId="54" fillId="66" borderId="0" applyNumberFormat="0" applyBorder="0" applyAlignment="0" applyProtection="0"/>
    <xf numFmtId="164" fontId="54" fillId="66" borderId="0" applyNumberFormat="0" applyBorder="0" applyAlignment="0" applyProtection="0"/>
    <xf numFmtId="0" fontId="31" fillId="29"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31" fillId="29" borderId="0" applyNumberFormat="0" applyBorder="0" applyAlignment="0" applyProtection="0"/>
    <xf numFmtId="164" fontId="54" fillId="66" borderId="0" applyNumberFormat="0" applyBorder="0" applyAlignment="0" applyProtection="0"/>
    <xf numFmtId="0" fontId="54" fillId="66" borderId="0" applyNumberFormat="0" applyBorder="0" applyAlignment="0" applyProtection="0"/>
    <xf numFmtId="0" fontId="31" fillId="29" borderId="0" applyNumberFormat="0" applyBorder="0" applyAlignment="0" applyProtection="0"/>
    <xf numFmtId="0" fontId="54" fillId="55" borderId="0" applyNumberFormat="0" applyBorder="0" applyAlignment="0" applyProtection="0"/>
    <xf numFmtId="0" fontId="53"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56" fillId="29" borderId="0" applyNumberFormat="0" applyBorder="0" applyAlignment="0" applyProtection="0"/>
    <xf numFmtId="0" fontId="55" fillId="29" borderId="0" applyNumberFormat="0" applyBorder="0" applyAlignment="0" applyProtection="0"/>
    <xf numFmtId="0" fontId="52" fillId="33" borderId="0" applyNumberFormat="0" applyBorder="0" applyAlignment="0" applyProtection="0"/>
    <xf numFmtId="0" fontId="53" fillId="33" borderId="0" applyNumberFormat="0" applyBorder="0" applyAlignment="0" applyProtection="0"/>
    <xf numFmtId="0" fontId="54" fillId="64" borderId="0" applyNumberFormat="0" applyBorder="0" applyAlignment="0" applyProtection="0"/>
    <xf numFmtId="0" fontId="31" fillId="33" borderId="0" applyNumberFormat="0" applyBorder="0" applyAlignment="0" applyProtection="0"/>
    <xf numFmtId="0" fontId="55" fillId="33" borderId="0" applyNumberFormat="0" applyBorder="0" applyAlignment="0" applyProtection="0"/>
    <xf numFmtId="164" fontId="54" fillId="64" borderId="0" applyNumberFormat="0" applyBorder="0" applyAlignment="0" applyProtection="0"/>
    <xf numFmtId="0" fontId="55" fillId="33" borderId="0" applyNumberFormat="0" applyBorder="0" applyAlignment="0" applyProtection="0"/>
    <xf numFmtId="0" fontId="56" fillId="33" borderId="0" applyNumberFormat="0" applyBorder="0" applyAlignment="0" applyProtection="0"/>
    <xf numFmtId="0" fontId="54" fillId="64" borderId="0" applyNumberFormat="0" applyBorder="0" applyAlignment="0" applyProtection="0"/>
    <xf numFmtId="0" fontId="54" fillId="68" borderId="0" applyNumberFormat="0" applyBorder="0" applyAlignment="0" applyProtection="0"/>
    <xf numFmtId="0" fontId="54" fillId="64" borderId="0" applyNumberFormat="0" applyBorder="0" applyAlignment="0" applyProtection="0"/>
    <xf numFmtId="0" fontId="31" fillId="33" borderId="0" applyNumberFormat="0" applyBorder="0" applyAlignment="0" applyProtection="0"/>
    <xf numFmtId="164" fontId="54" fillId="64" borderId="0" applyNumberFormat="0" applyBorder="0" applyAlignment="0" applyProtection="0"/>
    <xf numFmtId="0" fontId="31" fillId="33" borderId="0" applyNumberFormat="0" applyBorder="0" applyAlignment="0" applyProtection="0"/>
    <xf numFmtId="0" fontId="54" fillId="64" borderId="0" applyNumberFormat="0" applyBorder="0" applyAlignment="0" applyProtection="0"/>
    <xf numFmtId="164" fontId="54" fillId="64" borderId="0" applyNumberFormat="0" applyBorder="0" applyAlignment="0" applyProtection="0"/>
    <xf numFmtId="0" fontId="31" fillId="33" borderId="0" applyNumberFormat="0" applyBorder="0" applyAlignment="0" applyProtection="0"/>
    <xf numFmtId="0" fontId="53"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56" fillId="33" borderId="0" applyNumberFormat="0" applyBorder="0" applyAlignment="0" applyProtection="0"/>
    <xf numFmtId="0" fontId="55" fillId="33" borderId="0" applyNumberFormat="0" applyBorder="0" applyAlignment="0" applyProtection="0"/>
    <xf numFmtId="0" fontId="52" fillId="37" borderId="0" applyNumberFormat="0" applyBorder="0" applyAlignment="0" applyProtection="0"/>
    <xf numFmtId="0" fontId="53" fillId="37" borderId="0" applyNumberFormat="0" applyBorder="0" applyAlignment="0" applyProtection="0"/>
    <xf numFmtId="0" fontId="54" fillId="69" borderId="0" applyNumberFormat="0" applyBorder="0" applyAlignment="0" applyProtection="0"/>
    <xf numFmtId="0" fontId="31" fillId="37" borderId="0" applyNumberFormat="0" applyBorder="0" applyAlignment="0" applyProtection="0"/>
    <xf numFmtId="0" fontId="55" fillId="37" borderId="0" applyNumberFormat="0" applyBorder="0" applyAlignment="0" applyProtection="0"/>
    <xf numFmtId="164" fontId="54" fillId="69" borderId="0" applyNumberFormat="0" applyBorder="0" applyAlignment="0" applyProtection="0"/>
    <xf numFmtId="0" fontId="55" fillId="37" borderId="0" applyNumberFormat="0" applyBorder="0" applyAlignment="0" applyProtection="0"/>
    <xf numFmtId="0" fontId="31" fillId="43" borderId="0" applyNumberFormat="0" applyBorder="0" applyAlignment="0" applyProtection="0"/>
    <xf numFmtId="0" fontId="56" fillId="37" borderId="0" applyNumberFormat="0" applyBorder="0" applyAlignment="0" applyProtection="0"/>
    <xf numFmtId="0" fontId="54" fillId="69" borderId="0" applyNumberFormat="0" applyBorder="0" applyAlignment="0" applyProtection="0"/>
    <xf numFmtId="0" fontId="54" fillId="70" borderId="0" applyNumberFormat="0" applyBorder="0" applyAlignment="0" applyProtection="0"/>
    <xf numFmtId="0" fontId="54" fillId="43" borderId="0" applyNumberFormat="0" applyBorder="0" applyAlignment="0" applyProtection="0"/>
    <xf numFmtId="0" fontId="54" fillId="69" borderId="0" applyNumberFormat="0" applyBorder="0" applyAlignment="0" applyProtection="0"/>
    <xf numFmtId="164" fontId="54" fillId="69" borderId="0" applyNumberFormat="0" applyBorder="0" applyAlignment="0" applyProtection="0"/>
    <xf numFmtId="0" fontId="31" fillId="37"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31" fillId="37" borderId="0" applyNumberFormat="0" applyBorder="0" applyAlignment="0" applyProtection="0"/>
    <xf numFmtId="164" fontId="54" fillId="69" borderId="0" applyNumberFormat="0" applyBorder="0" applyAlignment="0" applyProtection="0"/>
    <xf numFmtId="0" fontId="54" fillId="69" borderId="0" applyNumberFormat="0" applyBorder="0" applyAlignment="0" applyProtection="0"/>
    <xf numFmtId="0" fontId="31" fillId="37" borderId="0" applyNumberFormat="0" applyBorder="0" applyAlignment="0" applyProtection="0"/>
    <xf numFmtId="0" fontId="54" fillId="43" borderId="0" applyNumberFormat="0" applyBorder="0" applyAlignment="0" applyProtection="0"/>
    <xf numFmtId="0" fontId="53"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56" fillId="37" borderId="0" applyNumberFormat="0" applyBorder="0" applyAlignment="0" applyProtection="0"/>
    <xf numFmtId="0" fontId="55" fillId="37" borderId="0" applyNumberFormat="0" applyBorder="0" applyAlignment="0" applyProtection="0"/>
    <xf numFmtId="0" fontId="46" fillId="0" borderId="15" applyNumberFormat="0" applyFont="0" applyFill="0" applyAlignment="0" applyProtection="0"/>
    <xf numFmtId="164" fontId="40" fillId="71" borderId="27" applyNumberFormat="0" applyFont="0" applyAlignment="0" applyProtection="0">
      <alignment vertical="top"/>
    </xf>
    <xf numFmtId="164" fontId="40" fillId="46" borderId="28" applyNumberFormat="0" applyFont="0" applyBorder="0" applyProtection="0"/>
    <xf numFmtId="0" fontId="57" fillId="72" borderId="0" applyNumberFormat="0" applyBorder="0" applyAlignment="0" applyProtection="0"/>
    <xf numFmtId="0" fontId="57" fillId="72" borderId="0" applyNumberFormat="0" applyBorder="0" applyAlignment="0" applyProtection="0"/>
    <xf numFmtId="0" fontId="54" fillId="73"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4" fillId="74" borderId="0" applyNumberFormat="0" applyBorder="0" applyAlignment="0" applyProtection="0"/>
    <xf numFmtId="0" fontId="31" fillId="14" borderId="0" applyNumberFormat="0" applyBorder="0" applyAlignment="0" applyProtection="0"/>
    <xf numFmtId="0" fontId="55" fillId="14" borderId="0" applyNumberFormat="0" applyBorder="0" applyAlignment="0" applyProtection="0"/>
    <xf numFmtId="164" fontId="54" fillId="74" borderId="0" applyNumberFormat="0" applyBorder="0" applyAlignment="0" applyProtection="0"/>
    <xf numFmtId="0" fontId="55" fillId="14" borderId="0" applyNumberFormat="0" applyBorder="0" applyAlignment="0" applyProtection="0"/>
    <xf numFmtId="0" fontId="31" fillId="64" borderId="0" applyNumberFormat="0" applyBorder="0" applyAlignment="0" applyProtection="0"/>
    <xf numFmtId="0" fontId="56" fillId="14" borderId="0" applyNumberFormat="0" applyBorder="0" applyAlignment="0" applyProtection="0"/>
    <xf numFmtId="0" fontId="54" fillId="74" borderId="0" applyNumberFormat="0" applyBorder="0" applyAlignment="0" applyProtection="0"/>
    <xf numFmtId="0" fontId="54" fillId="75" borderId="0" applyNumberFormat="0" applyBorder="0" applyAlignment="0" applyProtection="0"/>
    <xf numFmtId="0" fontId="54" fillId="64" borderId="0" applyNumberFormat="0" applyBorder="0" applyAlignment="0" applyProtection="0"/>
    <xf numFmtId="0" fontId="54" fillId="74" borderId="0" applyNumberFormat="0" applyBorder="0" applyAlignment="0" applyProtection="0"/>
    <xf numFmtId="164" fontId="54" fillId="74" borderId="0" applyNumberFormat="0" applyBorder="0" applyAlignment="0" applyProtection="0"/>
    <xf numFmtId="0" fontId="31" fillId="14" borderId="0" applyNumberFormat="0" applyBorder="0" applyAlignment="0" applyProtection="0"/>
    <xf numFmtId="0" fontId="31" fillId="64" borderId="0" applyNumberFormat="0" applyBorder="0" applyAlignment="0" applyProtection="0"/>
    <xf numFmtId="0" fontId="54" fillId="64" borderId="0" applyNumberFormat="0" applyBorder="0" applyAlignment="0" applyProtection="0"/>
    <xf numFmtId="0" fontId="54" fillId="64" borderId="0" applyNumberFormat="0" applyBorder="0" applyAlignment="0" applyProtection="0"/>
    <xf numFmtId="0" fontId="31" fillId="14" borderId="0" applyNumberFormat="0" applyBorder="0" applyAlignment="0" applyProtection="0"/>
    <xf numFmtId="164" fontId="54" fillId="74" borderId="0" applyNumberFormat="0" applyBorder="0" applyAlignment="0" applyProtection="0"/>
    <xf numFmtId="0" fontId="54" fillId="74" borderId="0" applyNumberFormat="0" applyBorder="0" applyAlignment="0" applyProtection="0"/>
    <xf numFmtId="0" fontId="31" fillId="14" borderId="0" applyNumberFormat="0" applyBorder="0" applyAlignment="0" applyProtection="0"/>
    <xf numFmtId="0" fontId="54" fillId="64" borderId="0" applyNumberFormat="0" applyBorder="0" applyAlignment="0" applyProtection="0"/>
    <xf numFmtId="0" fontId="53"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56" fillId="14" borderId="0" applyNumberFormat="0" applyBorder="0" applyAlignment="0" applyProtection="0"/>
    <xf numFmtId="0" fontId="55" fillId="14" borderId="0" applyNumberFormat="0" applyBorder="0" applyAlignment="0" applyProtection="0"/>
    <xf numFmtId="0" fontId="57" fillId="76" borderId="0" applyNumberFormat="0" applyBorder="0" applyAlignment="0" applyProtection="0"/>
    <xf numFmtId="0" fontId="57" fillId="77" borderId="0" applyNumberFormat="0" applyBorder="0" applyAlignment="0" applyProtection="0"/>
    <xf numFmtId="0" fontId="54" fillId="7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4" fillId="79" borderId="0" applyNumberFormat="0" applyBorder="0" applyAlignment="0" applyProtection="0"/>
    <xf numFmtId="0" fontId="31" fillId="18" borderId="0" applyNumberFormat="0" applyBorder="0" applyAlignment="0" applyProtection="0"/>
    <xf numFmtId="0" fontId="55" fillId="18" borderId="0" applyNumberFormat="0" applyBorder="0" applyAlignment="0" applyProtection="0"/>
    <xf numFmtId="164" fontId="54" fillId="79" borderId="0" applyNumberFormat="0" applyBorder="0" applyAlignment="0" applyProtection="0"/>
    <xf numFmtId="0" fontId="55" fillId="18" borderId="0" applyNumberFormat="0" applyBorder="0" applyAlignment="0" applyProtection="0"/>
    <xf numFmtId="0" fontId="31" fillId="80" borderId="0" applyNumberFormat="0" applyBorder="0" applyAlignment="0" applyProtection="0"/>
    <xf numFmtId="0" fontId="56" fillId="18" borderId="0" applyNumberFormat="0" applyBorder="0" applyAlignment="0" applyProtection="0"/>
    <xf numFmtId="0" fontId="54" fillId="79" borderId="0" applyNumberFormat="0" applyBorder="0" applyAlignment="0" applyProtection="0"/>
    <xf numFmtId="0" fontId="54" fillId="81" borderId="0" applyNumberFormat="0" applyBorder="0" applyAlignment="0" applyProtection="0"/>
    <xf numFmtId="0" fontId="54" fillId="79" borderId="0" applyNumberFormat="0" applyBorder="0" applyAlignment="0" applyProtection="0"/>
    <xf numFmtId="0" fontId="31" fillId="18" borderId="0" applyNumberFormat="0" applyBorder="0" applyAlignment="0" applyProtection="0"/>
    <xf numFmtId="164" fontId="54" fillId="79" borderId="0" applyNumberFormat="0" applyBorder="0" applyAlignment="0" applyProtection="0"/>
    <xf numFmtId="0" fontId="31" fillId="80" borderId="0" applyNumberFormat="0" applyBorder="0" applyAlignment="0" applyProtection="0"/>
    <xf numFmtId="0" fontId="31" fillId="18" borderId="0" applyNumberFormat="0" applyBorder="0" applyAlignment="0" applyProtection="0"/>
    <xf numFmtId="0" fontId="54" fillId="79" borderId="0" applyNumberFormat="0" applyBorder="0" applyAlignment="0" applyProtection="0"/>
    <xf numFmtId="164" fontId="54" fillId="79" borderId="0" applyNumberFormat="0" applyBorder="0" applyAlignment="0" applyProtection="0"/>
    <xf numFmtId="0" fontId="31" fillId="18" borderId="0" applyNumberFormat="0" applyBorder="0" applyAlignment="0" applyProtection="0"/>
    <xf numFmtId="0" fontId="53"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56" fillId="18" borderId="0" applyNumberFormat="0" applyBorder="0" applyAlignment="0" applyProtection="0"/>
    <xf numFmtId="0" fontId="55" fillId="18" borderId="0" applyNumberFormat="0" applyBorder="0" applyAlignment="0" applyProtection="0"/>
    <xf numFmtId="0" fontId="57" fillId="76" borderId="0" applyNumberFormat="0" applyBorder="0" applyAlignment="0" applyProtection="0"/>
    <xf numFmtId="0" fontId="57" fillId="82" borderId="0" applyNumberFormat="0" applyBorder="0" applyAlignment="0" applyProtection="0"/>
    <xf numFmtId="0" fontId="54" fillId="77"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4" fillId="83" borderId="0" applyNumberFormat="0" applyBorder="0" applyAlignment="0" applyProtection="0"/>
    <xf numFmtId="0" fontId="31" fillId="22" borderId="0" applyNumberFormat="0" applyBorder="0" applyAlignment="0" applyProtection="0"/>
    <xf numFmtId="0" fontId="55" fillId="22" borderId="0" applyNumberFormat="0" applyBorder="0" applyAlignment="0" applyProtection="0"/>
    <xf numFmtId="164" fontId="54" fillId="83" borderId="0" applyNumberFormat="0" applyBorder="0" applyAlignment="0" applyProtection="0"/>
    <xf numFmtId="0" fontId="55" fillId="22" borderId="0" applyNumberFormat="0" applyBorder="0" applyAlignment="0" applyProtection="0"/>
    <xf numFmtId="0" fontId="31" fillId="80" borderId="0" applyNumberFormat="0" applyBorder="0" applyAlignment="0" applyProtection="0"/>
    <xf numFmtId="0" fontId="56" fillId="22" borderId="0" applyNumberFormat="0" applyBorder="0" applyAlignment="0" applyProtection="0"/>
    <xf numFmtId="0" fontId="54" fillId="83" borderId="0" applyNumberFormat="0" applyBorder="0" applyAlignment="0" applyProtection="0"/>
    <xf numFmtId="0" fontId="54" fillId="84" borderId="0" applyNumberFormat="0" applyBorder="0" applyAlignment="0" applyProtection="0"/>
    <xf numFmtId="0" fontId="54" fillId="83" borderId="0" applyNumberFormat="0" applyBorder="0" applyAlignment="0" applyProtection="0"/>
    <xf numFmtId="0" fontId="31" fillId="22" borderId="0" applyNumberFormat="0" applyBorder="0" applyAlignment="0" applyProtection="0"/>
    <xf numFmtId="164" fontId="54" fillId="83" borderId="0" applyNumberFormat="0" applyBorder="0" applyAlignment="0" applyProtection="0"/>
    <xf numFmtId="0" fontId="31" fillId="80" borderId="0" applyNumberFormat="0" applyBorder="0" applyAlignment="0" applyProtection="0"/>
    <xf numFmtId="0" fontId="31" fillId="22" borderId="0" applyNumberFormat="0" applyBorder="0" applyAlignment="0" applyProtection="0"/>
    <xf numFmtId="0" fontId="54" fillId="83" borderId="0" applyNumberFormat="0" applyBorder="0" applyAlignment="0" applyProtection="0"/>
    <xf numFmtId="164" fontId="54" fillId="83" borderId="0" applyNumberFormat="0" applyBorder="0" applyAlignment="0" applyProtection="0"/>
    <xf numFmtId="0" fontId="31" fillId="22" borderId="0" applyNumberFormat="0" applyBorder="0" applyAlignment="0" applyProtection="0"/>
    <xf numFmtId="0" fontId="53"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56" fillId="22" borderId="0" applyNumberFormat="0" applyBorder="0" applyAlignment="0" applyProtection="0"/>
    <xf numFmtId="0" fontId="55" fillId="22" borderId="0" applyNumberFormat="0" applyBorder="0" applyAlignment="0" applyProtection="0"/>
    <xf numFmtId="0" fontId="57" fillId="72" borderId="0" applyNumberFormat="0" applyBorder="0" applyAlignment="0" applyProtection="0"/>
    <xf numFmtId="0" fontId="57" fillId="77" borderId="0" applyNumberFormat="0" applyBorder="0" applyAlignment="0" applyProtection="0"/>
    <xf numFmtId="0" fontId="54" fillId="77"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4" fillId="66" borderId="0" applyNumberFormat="0" applyBorder="0" applyAlignment="0" applyProtection="0"/>
    <xf numFmtId="0" fontId="31" fillId="26" borderId="0" applyNumberFormat="0" applyBorder="0" applyAlignment="0" applyProtection="0"/>
    <xf numFmtId="0" fontId="55" fillId="26" borderId="0" applyNumberFormat="0" applyBorder="0" applyAlignment="0" applyProtection="0"/>
    <xf numFmtId="164" fontId="54" fillId="66" borderId="0" applyNumberFormat="0" applyBorder="0" applyAlignment="0" applyProtection="0"/>
    <xf numFmtId="0" fontId="55" fillId="26" borderId="0" applyNumberFormat="0" applyBorder="0" applyAlignment="0" applyProtection="0"/>
    <xf numFmtId="0" fontId="31" fillId="85" borderId="0" applyNumberFormat="0" applyBorder="0" applyAlignment="0" applyProtection="0"/>
    <xf numFmtId="0" fontId="56" fillId="26" borderId="0" applyNumberFormat="0" applyBorder="0" applyAlignment="0" applyProtection="0"/>
    <xf numFmtId="0" fontId="54" fillId="66" borderId="0" applyNumberFormat="0" applyBorder="0" applyAlignment="0" applyProtection="0"/>
    <xf numFmtId="0" fontId="54" fillId="67" borderId="0" applyNumberFormat="0" applyBorder="0" applyAlignment="0" applyProtection="0"/>
    <xf numFmtId="0" fontId="54" fillId="85" borderId="0" applyNumberFormat="0" applyBorder="0" applyAlignment="0" applyProtection="0"/>
    <xf numFmtId="0" fontId="54" fillId="66" borderId="0" applyNumberFormat="0" applyBorder="0" applyAlignment="0" applyProtection="0"/>
    <xf numFmtId="164" fontId="54" fillId="66" borderId="0" applyNumberFormat="0" applyBorder="0" applyAlignment="0" applyProtection="0"/>
    <xf numFmtId="0" fontId="31" fillId="26" borderId="0" applyNumberFormat="0" applyBorder="0" applyAlignment="0" applyProtection="0"/>
    <xf numFmtId="0" fontId="31" fillId="85" borderId="0" applyNumberFormat="0" applyBorder="0" applyAlignment="0" applyProtection="0"/>
    <xf numFmtId="0" fontId="54" fillId="85" borderId="0" applyNumberFormat="0" applyBorder="0" applyAlignment="0" applyProtection="0"/>
    <xf numFmtId="0" fontId="54" fillId="85" borderId="0" applyNumberFormat="0" applyBorder="0" applyAlignment="0" applyProtection="0"/>
    <xf numFmtId="0" fontId="31" fillId="26" borderId="0" applyNumberFormat="0" applyBorder="0" applyAlignment="0" applyProtection="0"/>
    <xf numFmtId="164" fontId="54" fillId="66" borderId="0" applyNumberFormat="0" applyBorder="0" applyAlignment="0" applyProtection="0"/>
    <xf numFmtId="0" fontId="54" fillId="66" borderId="0" applyNumberFormat="0" applyBorder="0" applyAlignment="0" applyProtection="0"/>
    <xf numFmtId="0" fontId="31" fillId="26" borderId="0" applyNumberFormat="0" applyBorder="0" applyAlignment="0" applyProtection="0"/>
    <xf numFmtId="0" fontId="54" fillId="85" borderId="0" applyNumberFormat="0" applyBorder="0" applyAlignment="0" applyProtection="0"/>
    <xf numFmtId="0" fontId="53"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56" fillId="26" borderId="0" applyNumberFormat="0" applyBorder="0" applyAlignment="0" applyProtection="0"/>
    <xf numFmtId="0" fontId="55" fillId="26" borderId="0" applyNumberFormat="0" applyBorder="0" applyAlignment="0" applyProtection="0"/>
    <xf numFmtId="0" fontId="57" fillId="86" borderId="0" applyNumberFormat="0" applyBorder="0" applyAlignment="0" applyProtection="0"/>
    <xf numFmtId="0" fontId="57" fillId="72" borderId="0" applyNumberFormat="0" applyBorder="0" applyAlignment="0" applyProtection="0"/>
    <xf numFmtId="0" fontId="54" fillId="73"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4" fillId="64" borderId="0" applyNumberFormat="0" applyBorder="0" applyAlignment="0" applyProtection="0"/>
    <xf numFmtId="0" fontId="31" fillId="30" borderId="0" applyNumberFormat="0" applyBorder="0" applyAlignment="0" applyProtection="0"/>
    <xf numFmtId="0" fontId="55" fillId="30" borderId="0" applyNumberFormat="0" applyBorder="0" applyAlignment="0" applyProtection="0"/>
    <xf numFmtId="164" fontId="54" fillId="64" borderId="0" applyNumberFormat="0" applyBorder="0" applyAlignment="0" applyProtection="0"/>
    <xf numFmtId="0" fontId="55" fillId="30" borderId="0" applyNumberFormat="0" applyBorder="0" applyAlignment="0" applyProtection="0"/>
    <xf numFmtId="0" fontId="56" fillId="30" borderId="0" applyNumberFormat="0" applyBorder="0" applyAlignment="0" applyProtection="0"/>
    <xf numFmtId="0" fontId="54" fillId="64" borderId="0" applyNumberFormat="0" applyBorder="0" applyAlignment="0" applyProtection="0"/>
    <xf numFmtId="0" fontId="54" fillId="68" borderId="0" applyNumberFormat="0" applyBorder="0" applyAlignment="0" applyProtection="0"/>
    <xf numFmtId="0" fontId="54" fillId="64" borderId="0" applyNumberFormat="0" applyBorder="0" applyAlignment="0" applyProtection="0"/>
    <xf numFmtId="0" fontId="31" fillId="30" borderId="0" applyNumberFormat="0" applyBorder="0" applyAlignment="0" applyProtection="0"/>
    <xf numFmtId="164" fontId="54" fillId="64" borderId="0" applyNumberFormat="0" applyBorder="0" applyAlignment="0" applyProtection="0"/>
    <xf numFmtId="0" fontId="31" fillId="30" borderId="0" applyNumberFormat="0" applyBorder="0" applyAlignment="0" applyProtection="0"/>
    <xf numFmtId="0" fontId="54" fillId="64" borderId="0" applyNumberFormat="0" applyBorder="0" applyAlignment="0" applyProtection="0"/>
    <xf numFmtId="164" fontId="54" fillId="64" borderId="0" applyNumberFormat="0" applyBorder="0" applyAlignment="0" applyProtection="0"/>
    <xf numFmtId="0" fontId="31" fillId="30" borderId="0" applyNumberFormat="0" applyBorder="0" applyAlignment="0" applyProtection="0"/>
    <xf numFmtId="0" fontId="53"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56" fillId="30" borderId="0" applyNumberFormat="0" applyBorder="0" applyAlignment="0" applyProtection="0"/>
    <xf numFmtId="0" fontId="55" fillId="30" borderId="0" applyNumberFormat="0" applyBorder="0" applyAlignment="0" applyProtection="0"/>
    <xf numFmtId="0" fontId="57" fillId="76" borderId="0" applyNumberFormat="0" applyBorder="0" applyAlignment="0" applyProtection="0"/>
    <xf numFmtId="0" fontId="57" fillId="87" borderId="0" applyNumberFormat="0" applyBorder="0" applyAlignment="0" applyProtection="0"/>
    <xf numFmtId="0" fontId="54" fillId="87"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4" fillId="88" borderId="0" applyNumberFormat="0" applyBorder="0" applyAlignment="0" applyProtection="0"/>
    <xf numFmtId="0" fontId="31" fillId="34" borderId="0" applyNumberFormat="0" applyBorder="0" applyAlignment="0" applyProtection="0"/>
    <xf numFmtId="0" fontId="55" fillId="34" borderId="0" applyNumberFormat="0" applyBorder="0" applyAlignment="0" applyProtection="0"/>
    <xf numFmtId="164" fontId="54" fillId="88" borderId="0" applyNumberFormat="0" applyBorder="0" applyAlignment="0" applyProtection="0"/>
    <xf numFmtId="0" fontId="55" fillId="34" borderId="0" applyNumberFormat="0" applyBorder="0" applyAlignment="0" applyProtection="0"/>
    <xf numFmtId="0" fontId="56" fillId="34" borderId="0" applyNumberFormat="0" applyBorder="0" applyAlignment="0" applyProtection="0"/>
    <xf numFmtId="0" fontId="54" fillId="88" borderId="0" applyNumberFormat="0" applyBorder="0" applyAlignment="0" applyProtection="0"/>
    <xf numFmtId="0" fontId="54" fillId="89" borderId="0" applyNumberFormat="0" applyBorder="0" applyAlignment="0" applyProtection="0"/>
    <xf numFmtId="0" fontId="54" fillId="88" borderId="0" applyNumberFormat="0" applyBorder="0" applyAlignment="0" applyProtection="0"/>
    <xf numFmtId="0" fontId="31" fillId="34" borderId="0" applyNumberFormat="0" applyBorder="0" applyAlignment="0" applyProtection="0"/>
    <xf numFmtId="164" fontId="54" fillId="88" borderId="0" applyNumberFormat="0" applyBorder="0" applyAlignment="0" applyProtection="0"/>
    <xf numFmtId="0" fontId="31" fillId="34" borderId="0" applyNumberFormat="0" applyBorder="0" applyAlignment="0" applyProtection="0"/>
    <xf numFmtId="0" fontId="54" fillId="88" borderId="0" applyNumberFormat="0" applyBorder="0" applyAlignment="0" applyProtection="0"/>
    <xf numFmtId="164" fontId="54" fillId="88" borderId="0" applyNumberFormat="0" applyBorder="0" applyAlignment="0" applyProtection="0"/>
    <xf numFmtId="0" fontId="31" fillId="34" borderId="0" applyNumberFormat="0" applyBorder="0" applyAlignment="0" applyProtection="0"/>
    <xf numFmtId="0" fontId="53"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56" fillId="34" borderId="0" applyNumberFormat="0" applyBorder="0" applyAlignment="0" applyProtection="0"/>
    <xf numFmtId="0" fontId="55" fillId="34" borderId="0" applyNumberFormat="0" applyBorder="0" applyAlignment="0" applyProtection="0"/>
    <xf numFmtId="0" fontId="58" fillId="0" borderId="29" applyNumberFormat="0"/>
    <xf numFmtId="0" fontId="46" fillId="0" borderId="4" applyNumberFormat="0" applyFont="0" applyBorder="0"/>
    <xf numFmtId="0" fontId="59" fillId="90" borderId="4" applyNumberFormat="0" applyBorder="0"/>
    <xf numFmtId="0" fontId="59" fillId="90" borderId="30" applyNumberFormat="0" applyFont="0"/>
    <xf numFmtId="0" fontId="60" fillId="90" borderId="4" applyNumberFormat="0" applyFont="0" applyBorder="0"/>
    <xf numFmtId="172" fontId="12" fillId="91" borderId="31">
      <alignment horizontal="center" vertical="center"/>
    </xf>
    <xf numFmtId="172" fontId="12" fillId="91" borderId="31">
      <alignment horizontal="center" vertical="center"/>
    </xf>
    <xf numFmtId="172" fontId="12" fillId="91" borderId="31">
      <alignment horizontal="center" vertical="center"/>
    </xf>
    <xf numFmtId="173" fontId="61" fillId="91" borderId="31">
      <alignment horizontal="center" vertical="center"/>
    </xf>
    <xf numFmtId="174" fontId="26" fillId="91" borderId="31">
      <alignment horizontal="center" vertical="center"/>
    </xf>
    <xf numFmtId="174" fontId="26" fillId="91" borderId="31">
      <alignment horizontal="center" vertical="center"/>
    </xf>
    <xf numFmtId="174" fontId="26" fillId="91" borderId="31">
      <alignment horizontal="center" vertical="center"/>
    </xf>
    <xf numFmtId="174" fontId="26" fillId="91" borderId="31">
      <alignment horizontal="center" vertical="center"/>
    </xf>
    <xf numFmtId="174" fontId="26" fillId="91" borderId="31">
      <alignment horizontal="center" vertical="center"/>
    </xf>
    <xf numFmtId="174" fontId="26" fillId="91" borderId="31">
      <alignment horizontal="center" vertical="center"/>
    </xf>
    <xf numFmtId="174" fontId="26" fillId="91" borderId="31">
      <alignment horizontal="center" vertical="center"/>
    </xf>
    <xf numFmtId="174" fontId="26" fillId="91" borderId="31">
      <alignment horizontal="center" vertical="center"/>
    </xf>
    <xf numFmtId="172" fontId="12" fillId="91" borderId="31">
      <alignment horizontal="center" vertical="center"/>
    </xf>
    <xf numFmtId="174" fontId="26" fillId="91" borderId="31">
      <alignment horizontal="center" vertical="center"/>
    </xf>
    <xf numFmtId="174" fontId="26" fillId="91" borderId="31">
      <alignment horizontal="center" vertical="center"/>
    </xf>
    <xf numFmtId="0" fontId="62" fillId="0" borderId="0" applyNumberFormat="0" applyFill="0" applyBorder="0" applyAlignment="0">
      <protection locked="0"/>
    </xf>
    <xf numFmtId="0" fontId="63" fillId="0" borderId="0" applyNumberFormat="0" applyFill="0" applyBorder="0" applyAlignment="0">
      <protection locked="0"/>
    </xf>
    <xf numFmtId="0" fontId="62" fillId="0" borderId="0" applyNumberFormat="0" applyFill="0" applyBorder="0" applyAlignment="0">
      <protection locked="0"/>
    </xf>
    <xf numFmtId="0" fontId="63" fillId="0" borderId="0" applyNumberFormat="0" applyFill="0" applyBorder="0" applyAlignment="0">
      <protection locked="0"/>
    </xf>
    <xf numFmtId="0" fontId="64" fillId="8" borderId="0" applyNumberFormat="0" applyBorder="0" applyAlignment="0" applyProtection="0"/>
    <xf numFmtId="0" fontId="65" fillId="8" borderId="0" applyNumberFormat="0" applyBorder="0" applyAlignment="0" applyProtection="0"/>
    <xf numFmtId="0" fontId="66" fillId="8" borderId="0" applyNumberFormat="0" applyBorder="0" applyAlignment="0" applyProtection="0"/>
    <xf numFmtId="0" fontId="67" fillId="42" borderId="0" applyNumberFormat="0" applyBorder="0" applyAlignment="0" applyProtection="0"/>
    <xf numFmtId="0" fontId="28" fillId="8" borderId="0" applyNumberFormat="0" applyBorder="0" applyAlignment="0" applyProtection="0"/>
    <xf numFmtId="0" fontId="68" fillId="8" borderId="0" applyNumberFormat="0" applyBorder="0" applyAlignment="0" applyProtection="0"/>
    <xf numFmtId="164" fontId="67" fillId="42" borderId="0" applyNumberFormat="0" applyBorder="0" applyAlignment="0" applyProtection="0"/>
    <xf numFmtId="0" fontId="68" fillId="8" borderId="0" applyNumberFormat="0" applyBorder="0" applyAlignment="0" applyProtection="0"/>
    <xf numFmtId="0" fontId="69" fillId="8" borderId="0" applyNumberFormat="0" applyBorder="0" applyAlignment="0" applyProtection="0"/>
    <xf numFmtId="0" fontId="70" fillId="8" borderId="0" applyNumberFormat="0" applyBorder="0" applyAlignment="0" applyProtection="0"/>
    <xf numFmtId="0" fontId="67" fillId="42" borderId="0" applyNumberFormat="0" applyBorder="0" applyAlignment="0" applyProtection="0"/>
    <xf numFmtId="0" fontId="71" fillId="45" borderId="0" applyNumberFormat="0" applyBorder="0" applyAlignment="0" applyProtection="0"/>
    <xf numFmtId="0" fontId="67" fillId="42" borderId="0" applyNumberFormat="0" applyBorder="0" applyAlignment="0" applyProtection="0"/>
    <xf numFmtId="0" fontId="28" fillId="8" borderId="0" applyNumberFormat="0" applyBorder="0" applyAlignment="0" applyProtection="0"/>
    <xf numFmtId="164" fontId="67" fillId="42" borderId="0" applyNumberFormat="0" applyBorder="0" applyAlignment="0" applyProtection="0"/>
    <xf numFmtId="0" fontId="28" fillId="8" borderId="0" applyNumberFormat="0" applyBorder="0" applyAlignment="0" applyProtection="0"/>
    <xf numFmtId="0" fontId="67" fillId="42" borderId="0" applyNumberFormat="0" applyBorder="0" applyAlignment="0" applyProtection="0"/>
    <xf numFmtId="164" fontId="67" fillId="42" borderId="0" applyNumberFormat="0" applyBorder="0" applyAlignment="0" applyProtection="0"/>
    <xf numFmtId="0" fontId="28" fillId="8" borderId="0" applyNumberFormat="0" applyBorder="0" applyAlignment="0" applyProtection="0"/>
    <xf numFmtId="0" fontId="65"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70" fillId="8" borderId="0" applyNumberFormat="0" applyBorder="0" applyAlignment="0" applyProtection="0"/>
    <xf numFmtId="0" fontId="68" fillId="8" borderId="0" applyNumberFormat="0" applyBorder="0" applyAlignment="0" applyProtection="0"/>
    <xf numFmtId="3" fontId="72" fillId="0" borderId="0" applyFill="0" applyBorder="0" applyProtection="0">
      <alignment horizontal="right"/>
    </xf>
    <xf numFmtId="0" fontId="10" fillId="54" borderId="0" applyNumberFormat="0" applyBorder="0" applyAlignment="0">
      <protection locked="0"/>
    </xf>
    <xf numFmtId="0" fontId="10" fillId="54" borderId="0" applyNumberFormat="0" applyBorder="0" applyAlignment="0">
      <protection locked="0"/>
    </xf>
    <xf numFmtId="3" fontId="73" fillId="92" borderId="0" applyNumberFormat="0" applyBorder="0" applyAlignment="0" applyProtection="0">
      <alignment vertical="top"/>
    </xf>
    <xf numFmtId="164" fontId="74" fillId="0" borderId="0"/>
    <xf numFmtId="164" fontId="75" fillId="93" borderId="32" applyNumberFormat="0" applyBorder="0" applyAlignment="0" applyProtection="0"/>
    <xf numFmtId="164" fontId="75" fillId="93" borderId="32" applyNumberFormat="0" applyBorder="0" applyAlignment="0" applyProtection="0"/>
    <xf numFmtId="164" fontId="75" fillId="93" borderId="32" applyNumberFormat="0" applyBorder="0" applyAlignment="0" applyProtection="0"/>
    <xf numFmtId="164" fontId="75" fillId="93" borderId="32" applyNumberFormat="0" applyBorder="0" applyAlignment="0" applyProtection="0"/>
    <xf numFmtId="164" fontId="75" fillId="93" borderId="32" applyNumberFormat="0" applyBorder="0" applyAlignment="0" applyProtection="0"/>
    <xf numFmtId="164" fontId="75" fillId="93" borderId="32" applyNumberFormat="0" applyBorder="0" applyAlignment="0" applyProtection="0"/>
    <xf numFmtId="164" fontId="75" fillId="93" borderId="32" applyNumberFormat="0" applyBorder="0" applyAlignment="0" applyProtection="0"/>
    <xf numFmtId="164" fontId="75" fillId="93" borderId="32" applyNumberFormat="0" applyBorder="0" applyAlignment="0" applyProtection="0"/>
    <xf numFmtId="164" fontId="75" fillId="93" borderId="32" applyNumberFormat="0" applyBorder="0" applyAlignment="0" applyProtection="0"/>
    <xf numFmtId="164" fontId="75" fillId="93" borderId="32" applyNumberFormat="0" applyBorder="0" applyAlignment="0" applyProtection="0"/>
    <xf numFmtId="164" fontId="75" fillId="93" borderId="32" applyNumberFormat="0" applyBorder="0" applyAlignment="0" applyProtection="0"/>
    <xf numFmtId="0" fontId="45" fillId="94" borderId="0">
      <alignment horizontal="center"/>
    </xf>
    <xf numFmtId="0" fontId="45" fillId="94" borderId="0">
      <alignment horizontal="center"/>
    </xf>
    <xf numFmtId="175" fontId="45" fillId="0" borderId="0" applyFill="0" applyBorder="0" applyAlignment="0"/>
    <xf numFmtId="0" fontId="76" fillId="11" borderId="20" applyNumberFormat="0" applyAlignment="0" applyProtection="0"/>
    <xf numFmtId="0" fontId="77" fillId="11" borderId="20" applyNumberFormat="0" applyAlignment="0" applyProtection="0"/>
    <xf numFmtId="0" fontId="78" fillId="55" borderId="33" applyNumberFormat="0" applyAlignment="0" applyProtection="0"/>
    <xf numFmtId="0" fontId="29" fillId="11" borderId="20" applyNumberFormat="0" applyAlignment="0" applyProtection="0"/>
    <xf numFmtId="0" fontId="79" fillId="11" borderId="20" applyNumberFormat="0" applyAlignment="0" applyProtection="0"/>
    <xf numFmtId="164" fontId="78" fillId="55" borderId="33" applyNumberFormat="0" applyAlignment="0" applyProtection="0"/>
    <xf numFmtId="0" fontId="79" fillId="11" borderId="20" applyNumberFormat="0" applyAlignment="0" applyProtection="0"/>
    <xf numFmtId="0" fontId="29" fillId="40" borderId="20" applyNumberFormat="0" applyAlignment="0" applyProtection="0"/>
    <xf numFmtId="0" fontId="80" fillId="11" borderId="20" applyNumberFormat="0" applyAlignment="0" applyProtection="0"/>
    <xf numFmtId="0" fontId="78" fillId="55" borderId="33" applyNumberFormat="0" applyAlignment="0" applyProtection="0"/>
    <xf numFmtId="0" fontId="78" fillId="95" borderId="33" applyNumberFormat="0" applyAlignment="0" applyProtection="0"/>
    <xf numFmtId="0" fontId="78" fillId="40" borderId="33" applyNumberFormat="0" applyAlignment="0" applyProtection="0"/>
    <xf numFmtId="0" fontId="78" fillId="55" borderId="33" applyNumberFormat="0" applyAlignment="0" applyProtection="0"/>
    <xf numFmtId="164" fontId="78" fillId="55" borderId="33" applyNumberFormat="0" applyAlignment="0" applyProtection="0"/>
    <xf numFmtId="0" fontId="29" fillId="11" borderId="20" applyNumberFormat="0" applyAlignment="0" applyProtection="0"/>
    <xf numFmtId="0" fontId="78" fillId="40" borderId="33" applyNumberFormat="0" applyAlignment="0" applyProtection="0"/>
    <xf numFmtId="0" fontId="78" fillId="40" borderId="33" applyNumberFormat="0" applyAlignment="0" applyProtection="0"/>
    <xf numFmtId="0" fontId="29" fillId="11" borderId="20" applyNumberFormat="0" applyAlignment="0" applyProtection="0"/>
    <xf numFmtId="164" fontId="78" fillId="55" borderId="33" applyNumberFormat="0" applyAlignment="0" applyProtection="0"/>
    <xf numFmtId="0" fontId="78" fillId="55" borderId="33" applyNumberFormat="0" applyAlignment="0" applyProtection="0"/>
    <xf numFmtId="0" fontId="29" fillId="11" borderId="20" applyNumberFormat="0" applyAlignment="0" applyProtection="0"/>
    <xf numFmtId="0" fontId="78" fillId="40" borderId="33" applyNumberFormat="0" applyAlignment="0" applyProtection="0"/>
    <xf numFmtId="0" fontId="77" fillId="11" borderId="20" applyNumberFormat="0" applyAlignment="0" applyProtection="0"/>
    <xf numFmtId="0" fontId="29" fillId="11" borderId="20" applyNumberFormat="0" applyAlignment="0" applyProtection="0"/>
    <xf numFmtId="0" fontId="29" fillId="11" borderId="20" applyNumberFormat="0" applyAlignment="0" applyProtection="0"/>
    <xf numFmtId="0" fontId="80" fillId="11" borderId="20" applyNumberFormat="0" applyAlignment="0" applyProtection="0"/>
    <xf numFmtId="0" fontId="79" fillId="11" borderId="20" applyNumberFormat="0" applyAlignment="0" applyProtection="0"/>
    <xf numFmtId="0" fontId="10" fillId="0" borderId="34" applyNumberFormat="0" applyFont="0" applyBorder="0"/>
    <xf numFmtId="0" fontId="10" fillId="0" borderId="4" applyNumberFormat="0" applyBorder="0">
      <alignment horizontal="center"/>
    </xf>
    <xf numFmtId="0" fontId="10" fillId="0" borderId="4" applyNumberFormat="0" applyBorder="0">
      <alignment horizontal="center"/>
    </xf>
    <xf numFmtId="0" fontId="10" fillId="0" borderId="4" applyNumberFormat="0" applyBorder="0">
      <alignment horizontal="center"/>
    </xf>
    <xf numFmtId="0" fontId="10" fillId="0" borderId="4" applyNumberFormat="0" applyBorder="0">
      <alignment horizontal="center"/>
    </xf>
    <xf numFmtId="0" fontId="10" fillId="0" borderId="4" applyNumberFormat="0" applyBorder="0">
      <alignment horizontal="center"/>
    </xf>
    <xf numFmtId="0" fontId="10" fillId="0" borderId="4" applyNumberFormat="0" applyBorder="0">
      <alignment horizontal="center"/>
    </xf>
    <xf numFmtId="0" fontId="10" fillId="0" borderId="4" applyNumberFormat="0" applyBorder="0">
      <alignment horizontal="center"/>
    </xf>
    <xf numFmtId="0" fontId="10" fillId="0" borderId="4" applyNumberFormat="0" applyBorder="0">
      <alignment horizontal="center"/>
    </xf>
    <xf numFmtId="0" fontId="10" fillId="0" borderId="4" applyNumberFormat="0" applyBorder="0">
      <alignment horizontal="center"/>
    </xf>
    <xf numFmtId="0" fontId="10" fillId="0" borderId="4" applyNumberFormat="0" applyBorder="0">
      <alignment horizontal="center"/>
    </xf>
    <xf numFmtId="0" fontId="10" fillId="0" borderId="4" applyNumberFormat="0" applyBorder="0">
      <alignment horizontal="center"/>
    </xf>
    <xf numFmtId="0" fontId="10" fillId="0" borderId="4" applyNumberFormat="0" applyBorder="0">
      <alignment horizontal="center"/>
    </xf>
    <xf numFmtId="0" fontId="10" fillId="0" borderId="4" applyNumberFormat="0" applyBorder="0">
      <alignment horizontal="center"/>
    </xf>
    <xf numFmtId="0" fontId="10" fillId="0" borderId="4" applyNumberFormat="0" applyBorder="0">
      <alignment horizontal="center"/>
    </xf>
    <xf numFmtId="0" fontId="10" fillId="0" borderId="4" applyNumberFormat="0" applyBorder="0">
      <alignment horizontal="center"/>
    </xf>
    <xf numFmtId="0" fontId="10" fillId="0" borderId="4" applyNumberFormat="0" applyBorder="0">
      <alignment horizontal="center"/>
    </xf>
    <xf numFmtId="0" fontId="25" fillId="96" borderId="35" applyNumberFormat="0" applyBorder="0"/>
    <xf numFmtId="0" fontId="10" fillId="0" borderId="34" applyNumberFormat="0" applyFont="0" applyFill="0" applyBorder="0"/>
    <xf numFmtId="0" fontId="10" fillId="0" borderId="34" applyNumberFormat="0" applyFont="0" applyFill="0" applyBorder="0"/>
    <xf numFmtId="0" fontId="10" fillId="0" borderId="34" applyNumberFormat="0" applyFont="0" applyFill="0" applyBorder="0"/>
    <xf numFmtId="0" fontId="10" fillId="0" borderId="34" applyNumberFormat="0" applyFont="0" applyFill="0" applyBorder="0"/>
    <xf numFmtId="0" fontId="10" fillId="0" borderId="34" applyNumberFormat="0" applyFont="0" applyFill="0" applyBorder="0"/>
    <xf numFmtId="0" fontId="10" fillId="0" borderId="34" applyNumberFormat="0" applyFont="0" applyFill="0" applyBorder="0"/>
    <xf numFmtId="0" fontId="10" fillId="0" borderId="34" applyNumberFormat="0" applyFont="0" applyFill="0" applyBorder="0"/>
    <xf numFmtId="0" fontId="10" fillId="0" borderId="34" applyNumberFormat="0" applyFont="0" applyFill="0" applyBorder="0"/>
    <xf numFmtId="0" fontId="10" fillId="0" borderId="34" applyNumberFormat="0" applyFont="0" applyFill="0" applyBorder="0"/>
    <xf numFmtId="0" fontId="10" fillId="0" borderId="34" applyNumberFormat="0" applyFont="0" applyFill="0" applyBorder="0"/>
    <xf numFmtId="0" fontId="10" fillId="0" borderId="34" applyNumberFormat="0" applyFont="0" applyFill="0" applyBorder="0"/>
    <xf numFmtId="0" fontId="10" fillId="0" borderId="34" applyNumberFormat="0" applyFont="0" applyFill="0" applyBorder="0"/>
    <xf numFmtId="0" fontId="10" fillId="0" borderId="34" applyNumberFormat="0" applyFont="0" applyFill="0" applyBorder="0"/>
    <xf numFmtId="0" fontId="10" fillId="0" borderId="34" applyNumberFormat="0" applyFont="0" applyFill="0" applyBorder="0"/>
    <xf numFmtId="0" fontId="10" fillId="0" borderId="34" applyNumberFormat="0" applyFont="0" applyFill="0" applyBorder="0"/>
    <xf numFmtId="0" fontId="10" fillId="0" borderId="34" applyNumberFormat="0" applyFont="0" applyFill="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9" fontId="10" fillId="2" borderId="35" applyNumberFormat="0" applyFont="0"/>
    <xf numFmtId="9" fontId="10" fillId="2" borderId="35" applyNumberFormat="0" applyFont="0"/>
    <xf numFmtId="9" fontId="10" fillId="2" borderId="35" applyNumberFormat="0" applyFont="0"/>
    <xf numFmtId="9" fontId="10" fillId="2" borderId="35" applyNumberFormat="0" applyFont="0"/>
    <xf numFmtId="9" fontId="10" fillId="2" borderId="35" applyNumberFormat="0" applyFont="0"/>
    <xf numFmtId="9" fontId="10" fillId="2" borderId="35" applyNumberFormat="0" applyFont="0"/>
    <xf numFmtId="9" fontId="10" fillId="2" borderId="35" applyNumberFormat="0" applyFont="0"/>
    <xf numFmtId="9" fontId="10" fillId="2" borderId="35" applyNumberFormat="0" applyFont="0"/>
    <xf numFmtId="9" fontId="10" fillId="2" borderId="35" applyNumberFormat="0" applyFont="0"/>
    <xf numFmtId="9" fontId="10" fillId="2" borderId="35" applyNumberFormat="0" applyFont="0"/>
    <xf numFmtId="9" fontId="10" fillId="2" borderId="35" applyNumberFormat="0" applyFont="0"/>
    <xf numFmtId="9" fontId="10" fillId="2" borderId="35" applyNumberFormat="0" applyFont="0"/>
    <xf numFmtId="9" fontId="10" fillId="2" borderId="35" applyNumberFormat="0" applyFont="0"/>
    <xf numFmtId="9" fontId="10" fillId="2" borderId="35" applyNumberFormat="0" applyFont="0"/>
    <xf numFmtId="9" fontId="10" fillId="2" borderId="35" applyNumberFormat="0" applyFont="0"/>
    <xf numFmtId="9" fontId="10" fillId="2" borderId="35" applyNumberFormat="0" applyFont="0"/>
    <xf numFmtId="0" fontId="39" fillId="0" borderId="36" applyNumberFormat="0" applyBorder="0"/>
    <xf numFmtId="0" fontId="39" fillId="0" borderId="36" applyNumberFormat="0" applyBorder="0"/>
    <xf numFmtId="0" fontId="39" fillId="0" borderId="36" applyNumberFormat="0" applyBorder="0"/>
    <xf numFmtId="0" fontId="39" fillId="0" borderId="36" applyNumberFormat="0" applyBorder="0"/>
    <xf numFmtId="0" fontId="39" fillId="0" borderId="36" applyNumberFormat="0" applyBorder="0"/>
    <xf numFmtId="0" fontId="39" fillId="0" borderId="36" applyNumberFormat="0" applyBorder="0"/>
    <xf numFmtId="0" fontId="39" fillId="0" borderId="36" applyNumberFormat="0" applyBorder="0"/>
    <xf numFmtId="0" fontId="39" fillId="0" borderId="36" applyNumberFormat="0" applyBorder="0"/>
    <xf numFmtId="0" fontId="39" fillId="0" borderId="36" applyNumberFormat="0" applyBorder="0"/>
    <xf numFmtId="0" fontId="39" fillId="0" borderId="36" applyNumberFormat="0" applyBorder="0"/>
    <xf numFmtId="0" fontId="10" fillId="0" borderId="0">
      <alignment horizontal="centerContinuous" vertical="center" wrapText="1"/>
    </xf>
    <xf numFmtId="0" fontId="10" fillId="0" borderId="0">
      <alignment horizontal="centerContinuous" vertical="center" wrapText="1"/>
    </xf>
    <xf numFmtId="0" fontId="81" fillId="0" borderId="0">
      <alignment horizontal="centerContinuous" vertical="center" wrapText="1"/>
    </xf>
    <xf numFmtId="176" fontId="82" fillId="0" borderId="0" applyFont="0" applyAlignment="0"/>
    <xf numFmtId="0" fontId="83" fillId="12" borderId="23" applyNumberFormat="0" applyAlignment="0" applyProtection="0"/>
    <xf numFmtId="0" fontId="84" fillId="12" borderId="23" applyNumberFormat="0" applyAlignment="0" applyProtection="0"/>
    <xf numFmtId="0" fontId="85" fillId="97" borderId="37" applyNumberFormat="0" applyAlignment="0" applyProtection="0"/>
    <xf numFmtId="0" fontId="30" fillId="12" borderId="23" applyNumberFormat="0" applyAlignment="0" applyProtection="0"/>
    <xf numFmtId="0" fontId="27" fillId="12" borderId="23" applyNumberFormat="0" applyAlignment="0" applyProtection="0"/>
    <xf numFmtId="164" fontId="85" fillId="97" borderId="37" applyNumberFormat="0" applyAlignment="0" applyProtection="0"/>
    <xf numFmtId="0" fontId="27" fillId="12" borderId="23" applyNumberFormat="0" applyAlignment="0" applyProtection="0"/>
    <xf numFmtId="0" fontId="86" fillId="12" borderId="23" applyNumberFormat="0" applyAlignment="0" applyProtection="0"/>
    <xf numFmtId="0" fontId="85" fillId="97" borderId="37" applyNumberFormat="0" applyAlignment="0" applyProtection="0"/>
    <xf numFmtId="0" fontId="85" fillId="98" borderId="37" applyNumberFormat="0" applyAlignment="0" applyProtection="0"/>
    <xf numFmtId="0" fontId="85" fillId="97" borderId="37" applyNumberFormat="0" applyAlignment="0" applyProtection="0"/>
    <xf numFmtId="0" fontId="30" fillId="12" borderId="23" applyNumberFormat="0" applyAlignment="0" applyProtection="0"/>
    <xf numFmtId="164" fontId="85" fillId="97" borderId="37" applyNumberFormat="0" applyAlignment="0" applyProtection="0"/>
    <xf numFmtId="0" fontId="30" fillId="12" borderId="23" applyNumberFormat="0" applyAlignment="0" applyProtection="0"/>
    <xf numFmtId="0" fontId="85" fillId="97" borderId="37" applyNumberFormat="0" applyAlignment="0" applyProtection="0"/>
    <xf numFmtId="164" fontId="85" fillId="97" borderId="37" applyNumberFormat="0" applyAlignment="0" applyProtection="0"/>
    <xf numFmtId="0" fontId="30" fillId="12" borderId="23" applyNumberFormat="0" applyAlignment="0" applyProtection="0"/>
    <xf numFmtId="0" fontId="84" fillId="12" borderId="23" applyNumberFormat="0" applyAlignment="0" applyProtection="0"/>
    <xf numFmtId="0" fontId="30" fillId="12" borderId="23" applyNumberFormat="0" applyAlignment="0" applyProtection="0"/>
    <xf numFmtId="0" fontId="30" fillId="12" borderId="23" applyNumberFormat="0" applyAlignment="0" applyProtection="0"/>
    <xf numFmtId="0" fontId="86" fillId="12" borderId="23" applyNumberFormat="0" applyAlignment="0" applyProtection="0"/>
    <xf numFmtId="0" fontId="27" fillId="12" borderId="23" applyNumberFormat="0" applyAlignment="0" applyProtection="0"/>
    <xf numFmtId="177" fontId="10" fillId="0" borderId="0"/>
    <xf numFmtId="178" fontId="87" fillId="0" borderId="0"/>
    <xf numFmtId="177" fontId="10" fillId="0" borderId="0"/>
    <xf numFmtId="177" fontId="10" fillId="0" borderId="0"/>
    <xf numFmtId="178" fontId="87" fillId="0" borderId="0"/>
    <xf numFmtId="177" fontId="10" fillId="0" borderId="0"/>
    <xf numFmtId="177" fontId="10" fillId="0" borderId="0"/>
    <xf numFmtId="178" fontId="87" fillId="0" borderId="0"/>
    <xf numFmtId="177" fontId="10" fillId="0" borderId="0"/>
    <xf numFmtId="177" fontId="10" fillId="0" borderId="0"/>
    <xf numFmtId="178" fontId="87" fillId="0" borderId="0"/>
    <xf numFmtId="177" fontId="10" fillId="0" borderId="0"/>
    <xf numFmtId="177" fontId="10" fillId="0" borderId="0"/>
    <xf numFmtId="178" fontId="87" fillId="0" borderId="0"/>
    <xf numFmtId="177" fontId="10" fillId="0" borderId="0"/>
    <xf numFmtId="177" fontId="10" fillId="0" borderId="0"/>
    <xf numFmtId="178" fontId="87" fillId="0" borderId="0"/>
    <xf numFmtId="177" fontId="10" fillId="0" borderId="0"/>
    <xf numFmtId="177" fontId="10" fillId="0" borderId="0"/>
    <xf numFmtId="178" fontId="87" fillId="0" borderId="0"/>
    <xf numFmtId="177" fontId="10" fillId="0" borderId="0"/>
    <xf numFmtId="177" fontId="10" fillId="0" borderId="0"/>
    <xf numFmtId="178" fontId="87" fillId="0" borderId="0"/>
    <xf numFmtId="177" fontId="10" fillId="0" borderId="0"/>
    <xf numFmtId="177" fontId="10" fillId="0" borderId="0"/>
    <xf numFmtId="178" fontId="87" fillId="0" borderId="0"/>
    <xf numFmtId="177" fontId="10" fillId="0" borderId="0"/>
    <xf numFmtId="177" fontId="10" fillId="0" borderId="0"/>
    <xf numFmtId="178" fontId="87" fillId="0" borderId="0"/>
    <xf numFmtId="177" fontId="10" fillId="0" borderId="0"/>
    <xf numFmtId="177" fontId="10" fillId="0" borderId="0"/>
    <xf numFmtId="178" fontId="87" fillId="0" borderId="0"/>
    <xf numFmtId="177" fontId="10" fillId="0" borderId="0"/>
    <xf numFmtId="177" fontId="10" fillId="0" borderId="0"/>
    <xf numFmtId="178" fontId="87" fillId="0" borderId="0"/>
    <xf numFmtId="177" fontId="10" fillId="0" borderId="0"/>
    <xf numFmtId="177" fontId="10" fillId="0" borderId="0"/>
    <xf numFmtId="178" fontId="87" fillId="0" borderId="0"/>
    <xf numFmtId="177" fontId="10" fillId="0" borderId="0"/>
    <xf numFmtId="177" fontId="10" fillId="0" borderId="0"/>
    <xf numFmtId="178" fontId="87" fillId="0" borderId="0"/>
    <xf numFmtId="177" fontId="10" fillId="0" borderId="0"/>
    <xf numFmtId="177" fontId="10" fillId="0" borderId="0"/>
    <xf numFmtId="178" fontId="87" fillId="0" borderId="0"/>
    <xf numFmtId="177" fontId="10" fillId="0" borderId="0"/>
    <xf numFmtId="177" fontId="10" fillId="0" borderId="0"/>
    <xf numFmtId="178" fontId="87" fillId="0" borderId="0"/>
    <xf numFmtId="177" fontId="10" fillId="0" borderId="0"/>
    <xf numFmtId="0" fontId="10" fillId="0" borderId="0" applyFont="0" applyFill="0" applyBorder="0" applyAlignment="0" applyProtection="0">
      <alignment horizontal="center" vertical="center"/>
    </xf>
    <xf numFmtId="179" fontId="61" fillId="0" borderId="0" applyFont="0" applyFill="0" applyBorder="0" applyAlignment="0" applyProtection="0">
      <alignment horizontal="center" vertical="center"/>
    </xf>
    <xf numFmtId="179" fontId="10" fillId="0" borderId="0" applyFont="0" applyFill="0" applyBorder="0" applyAlignment="0" applyProtection="0">
      <alignment horizontal="center" vertical="center"/>
    </xf>
    <xf numFmtId="179" fontId="10" fillId="0" borderId="0" applyFont="0" applyFill="0" applyBorder="0" applyAlignment="0" applyProtection="0">
      <alignment horizontal="center" vertical="center"/>
    </xf>
    <xf numFmtId="179" fontId="10" fillId="0" borderId="0" applyFont="0" applyFill="0" applyBorder="0" applyAlignment="0" applyProtection="0">
      <alignment horizontal="center" vertical="center"/>
    </xf>
    <xf numFmtId="179" fontId="10" fillId="0" borderId="0" applyFont="0" applyFill="0" applyBorder="0" applyAlignment="0" applyProtection="0">
      <alignment horizontal="center" vertical="center"/>
    </xf>
    <xf numFmtId="179" fontId="10" fillId="0" borderId="0" applyFont="0" applyFill="0" applyBorder="0" applyAlignment="0" applyProtection="0">
      <alignment horizontal="center" vertical="center"/>
    </xf>
    <xf numFmtId="179" fontId="10" fillId="0" borderId="0" applyFont="0" applyFill="0" applyBorder="0" applyAlignment="0" applyProtection="0">
      <alignment horizontal="center" vertical="center"/>
    </xf>
    <xf numFmtId="179" fontId="10" fillId="0" borderId="0" applyFont="0" applyFill="0" applyBorder="0" applyAlignment="0" applyProtection="0">
      <alignment horizontal="center" vertical="center"/>
    </xf>
    <xf numFmtId="179" fontId="10" fillId="0" borderId="0" applyFont="0" applyFill="0" applyBorder="0" applyAlignment="0" applyProtection="0">
      <alignment horizontal="center" vertical="center"/>
    </xf>
    <xf numFmtId="179" fontId="10" fillId="0" borderId="0" applyFont="0" applyFill="0" applyBorder="0" applyAlignment="0" applyProtection="0">
      <alignment horizontal="center" vertical="center"/>
    </xf>
    <xf numFmtId="179" fontId="10" fillId="0" borderId="0" applyFont="0" applyFill="0" applyBorder="0" applyAlignment="0" applyProtection="0">
      <alignment horizontal="center" vertical="center"/>
    </xf>
    <xf numFmtId="179" fontId="10" fillId="0" borderId="0" applyFont="0" applyFill="0" applyBorder="0" applyAlignment="0" applyProtection="0">
      <alignment horizontal="center" vertical="center"/>
    </xf>
    <xf numFmtId="179" fontId="10" fillId="0" borderId="0" applyFont="0" applyFill="0" applyBorder="0" applyAlignment="0" applyProtection="0">
      <alignment horizontal="center" vertical="center"/>
    </xf>
    <xf numFmtId="179" fontId="10" fillId="0" borderId="0" applyFont="0" applyFill="0" applyBorder="0" applyAlignment="0" applyProtection="0">
      <alignment horizontal="center" vertical="center"/>
    </xf>
    <xf numFmtId="179" fontId="10" fillId="0" borderId="0" applyFont="0" applyFill="0" applyBorder="0" applyAlignment="0" applyProtection="0">
      <alignment horizontal="center" vertical="center"/>
    </xf>
    <xf numFmtId="0" fontId="10" fillId="0" borderId="0" applyFont="0" applyFill="0" applyBorder="0" applyAlignment="0" applyProtection="0">
      <alignment horizontal="center" vertical="center"/>
    </xf>
    <xf numFmtId="0" fontId="10" fillId="0" borderId="0" applyFont="0" applyFill="0" applyBorder="0" applyAlignment="0" applyProtection="0">
      <alignment horizontal="center"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6" fillId="0" borderId="0" applyFont="0" applyFill="0" applyBorder="0" applyAlignment="0" applyProtection="0"/>
    <xf numFmtId="41" fontId="10" fillId="0" borderId="0">
      <alignment vertical="center"/>
    </xf>
    <xf numFmtId="41" fontId="6" fillId="0" borderId="0" applyFont="0" applyFill="0" applyBorder="0" applyAlignment="0" applyProtection="0"/>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xf numFmtId="41" fontId="10" fillId="0" borderId="0"/>
    <xf numFmtId="41" fontId="10" fillId="0" borderId="0"/>
    <xf numFmtId="41" fontId="10" fillId="0" borderId="0"/>
    <xf numFmtId="41" fontId="10" fillId="0" borderId="0"/>
    <xf numFmtId="41" fontId="10" fillId="0" borderId="0"/>
    <xf numFmtId="41" fontId="10" fillId="0" borderId="0"/>
    <xf numFmtId="41" fontId="10" fillId="0" borderId="0"/>
    <xf numFmtId="41" fontId="1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41" fontId="10" fillId="0" borderId="0">
      <alignment vertical="center"/>
    </xf>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180" fontId="82" fillId="0" borderId="38" applyBorder="0">
      <alignment horizontal="center"/>
    </xf>
    <xf numFmtId="43" fontId="1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43" fontId="33"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43" fontId="33"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43" fontId="33"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43" fontId="33"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43" fontId="33"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43" fontId="33"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lignment vertical="center"/>
    </xf>
    <xf numFmtId="43" fontId="50" fillId="0" borderId="0" applyFont="0" applyFill="0" applyBorder="0" applyAlignment="0" applyProtection="0"/>
    <xf numFmtId="43" fontId="50" fillId="0" borderId="0" applyFont="0" applyFill="0" applyBorder="0" applyAlignment="0" applyProtection="0"/>
    <xf numFmtId="43" fontId="10" fillId="0" borderId="0">
      <alignment vertical="center"/>
    </xf>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45"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1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lignment vertical="center"/>
    </xf>
    <xf numFmtId="43" fontId="10" fillId="0" borderId="0">
      <alignment vertical="center"/>
    </xf>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4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1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1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lignment vertical="center"/>
    </xf>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lignment vertical="center"/>
    </xf>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lignment vertical="center"/>
    </xf>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lignment vertical="center"/>
    </xf>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lignment vertical="center"/>
    </xf>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lignment vertical="center"/>
    </xf>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lignment vertical="center"/>
    </xf>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lignment vertical="center"/>
    </xf>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lignment vertical="center"/>
    </xf>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lignment vertical="center"/>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6" fillId="0" borderId="0" applyFont="0" applyFill="0" applyBorder="0" applyAlignment="0" applyProtection="0"/>
    <xf numFmtId="43" fontId="61" fillId="0" borderId="0" applyFont="0" applyFill="0" applyBorder="0" applyAlignment="0" applyProtection="0"/>
    <xf numFmtId="39" fontId="10" fillId="0" borderId="0" applyFont="0" applyFill="0" applyBorder="0">
      <protection locked="0"/>
    </xf>
    <xf numFmtId="43" fontId="88" fillId="0" borderId="0" applyFont="0" applyFill="0" applyBorder="0" applyAlignment="0" applyProtection="0"/>
    <xf numFmtId="39" fontId="10" fillId="0" borderId="0" applyFont="0" applyFill="0" applyBorder="0">
      <protection locked="0"/>
    </xf>
    <xf numFmtId="43" fontId="10"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8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40" fillId="0" borderId="0" applyFont="0" applyFill="0" applyBorder="0" applyAlignment="0" applyProtection="0"/>
    <xf numFmtId="43" fontId="50" fillId="0" borderId="0" applyFont="0" applyFill="0" applyBorder="0" applyAlignment="0" applyProtection="0"/>
    <xf numFmtId="181" fontId="90" fillId="0" borderId="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1" fontId="90" fillId="0" borderId="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1" fontId="90" fillId="0" borderId="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1" fontId="90" fillId="0" borderId="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45" fillId="0" borderId="0" applyFont="0" applyFill="0" applyBorder="0" applyAlignment="0" applyProtection="0"/>
    <xf numFmtId="43" fontId="8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45"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lignment vertical="center"/>
    </xf>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6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42" fontId="45" fillId="0" borderId="0"/>
    <xf numFmtId="42" fontId="45" fillId="0" borderId="0"/>
    <xf numFmtId="42" fontId="45" fillId="0" borderId="0"/>
    <xf numFmtId="42" fontId="45" fillId="0" borderId="0"/>
    <xf numFmtId="42" fontId="45" fillId="0" borderId="0"/>
    <xf numFmtId="42" fontId="45" fillId="0" borderId="0"/>
    <xf numFmtId="42" fontId="45" fillId="0" borderId="0"/>
    <xf numFmtId="0" fontId="50" fillId="0" borderId="0"/>
    <xf numFmtId="0" fontId="50" fillId="0" borderId="0"/>
    <xf numFmtId="43" fontId="10" fillId="0" borderId="0" applyFont="0" applyFill="0" applyBorder="0" applyAlignment="0" applyProtection="0"/>
    <xf numFmtId="43" fontId="61" fillId="0" borderId="0" applyFont="0" applyFill="0" applyBorder="0" applyAlignment="0" applyProtection="0"/>
    <xf numFmtId="42" fontId="45" fillId="0" borderId="0"/>
    <xf numFmtId="0" fontId="50" fillId="0" borderId="0"/>
    <xf numFmtId="0" fontId="50" fillId="0" borderId="0"/>
    <xf numFmtId="43" fontId="5" fillId="0" borderId="0" applyFont="0" applyFill="0" applyBorder="0" applyAlignment="0" applyProtection="0"/>
    <xf numFmtId="42" fontId="4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42" fontId="45" fillId="0" borderId="0"/>
    <xf numFmtId="0" fontId="50" fillId="0" borderId="0"/>
    <xf numFmtId="0" fontId="50" fillId="0" borderId="0"/>
    <xf numFmtId="0" fontId="50" fillId="0" borderId="0"/>
    <xf numFmtId="0" fontId="50" fillId="0" borderId="0"/>
    <xf numFmtId="43" fontId="5" fillId="0" borderId="0" applyFont="0" applyFill="0" applyBorder="0" applyAlignment="0" applyProtection="0"/>
    <xf numFmtId="42" fontId="45" fillId="0" borderId="0"/>
    <xf numFmtId="0" fontId="50" fillId="0" borderId="0"/>
    <xf numFmtId="0" fontId="50" fillId="0" borderId="0"/>
    <xf numFmtId="42" fontId="45" fillId="0" borderId="0"/>
    <xf numFmtId="0" fontId="50" fillId="0" borderId="0"/>
    <xf numFmtId="0" fontId="50" fillId="0" borderId="0"/>
    <xf numFmtId="42" fontId="45" fillId="0" borderId="0"/>
    <xf numFmtId="0" fontId="50" fillId="0" borderId="0"/>
    <xf numFmtId="0" fontId="50" fillId="0" borderId="0"/>
    <xf numFmtId="42" fontId="45" fillId="0" borderId="0"/>
    <xf numFmtId="42" fontId="45" fillId="0" borderId="0"/>
    <xf numFmtId="43" fontId="6" fillId="0" borderId="0" applyFont="0" applyFill="0" applyBorder="0" applyAlignment="0" applyProtection="0"/>
    <xf numFmtId="43" fontId="5"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6"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 fillId="0" borderId="0" applyFont="0" applyFill="0" applyBorder="0" applyAlignment="0" applyProtection="0"/>
    <xf numFmtId="43" fontId="6" fillId="0" borderId="0" applyFont="0" applyFill="0" applyBorder="0" applyAlignment="0" applyProtection="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61"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89"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6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4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4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4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4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4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2" fontId="45" fillId="0" borderId="0"/>
    <xf numFmtId="42" fontId="45" fillId="0" borderId="0"/>
    <xf numFmtId="42" fontId="45" fillId="0" borderId="0"/>
    <xf numFmtId="42" fontId="45" fillId="0" borderId="0"/>
    <xf numFmtId="42" fontId="45" fillId="0" borderId="0"/>
    <xf numFmtId="42" fontId="45" fillId="0" borderId="0"/>
    <xf numFmtId="42" fontId="45" fillId="0" borderId="0"/>
    <xf numFmtId="0" fontId="50" fillId="0" borderId="0"/>
    <xf numFmtId="0" fontId="50" fillId="0" borderId="0"/>
    <xf numFmtId="43" fontId="50" fillId="0" borderId="0" applyFont="0" applyFill="0" applyBorder="0" applyAlignment="0" applyProtection="0"/>
    <xf numFmtId="43" fontId="10" fillId="0" borderId="0" applyFont="0" applyFill="0" applyBorder="0" applyAlignment="0" applyProtection="0"/>
    <xf numFmtId="42" fontId="45" fillId="0" borderId="0"/>
    <xf numFmtId="0" fontId="50" fillId="0" borderId="0"/>
    <xf numFmtId="0" fontId="50" fillId="0" borderId="0"/>
    <xf numFmtId="43" fontId="50" fillId="0" borderId="0" applyFont="0" applyFill="0" applyBorder="0" applyAlignment="0" applyProtection="0"/>
    <xf numFmtId="43" fontId="10" fillId="0" borderId="0" applyFont="0" applyFill="0" applyBorder="0" applyAlignment="0" applyProtection="0"/>
    <xf numFmtId="42" fontId="45"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42" fontId="45" fillId="0" borderId="0"/>
    <xf numFmtId="0" fontId="50" fillId="0" borderId="0"/>
    <xf numFmtId="0" fontId="50" fillId="0" borderId="0"/>
    <xf numFmtId="42" fontId="45" fillId="0" borderId="0"/>
    <xf numFmtId="0" fontId="50" fillId="0" borderId="0"/>
    <xf numFmtId="0" fontId="50" fillId="0" borderId="0"/>
    <xf numFmtId="42" fontId="45" fillId="0" borderId="0"/>
    <xf numFmtId="0" fontId="50" fillId="0" borderId="0"/>
    <xf numFmtId="0" fontId="50" fillId="0" borderId="0"/>
    <xf numFmtId="42" fontId="45" fillId="0" borderId="0"/>
    <xf numFmtId="42" fontId="45" fillId="0" borderId="0"/>
    <xf numFmtId="42" fontId="45" fillId="0" borderId="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4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4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43" fontId="61"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43" fontId="61"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43" fontId="61"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43" fontId="61"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43" fontId="61"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43" fontId="61"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43" fontId="61"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43" fontId="5"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6"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5" fillId="0" borderId="0" applyFont="0" applyFill="0" applyBorder="0" applyAlignment="0" applyProtection="0"/>
    <xf numFmtId="43" fontId="61" fillId="0" borderId="0" applyFont="0" applyFill="0" applyBorder="0" applyAlignment="0" applyProtection="0"/>
    <xf numFmtId="43" fontId="6"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5"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5"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5"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5"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5"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0" fontId="50" fillId="0" borderId="0"/>
    <xf numFmtId="43" fontId="5"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0" fontId="50" fillId="0" borderId="0"/>
    <xf numFmtId="43" fontId="5"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5"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5"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0" fontId="50" fillId="0" borderId="0"/>
    <xf numFmtId="0" fontId="50" fillId="0" borderId="0"/>
    <xf numFmtId="43" fontId="1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0" fontId="50" fillId="0" borderId="0"/>
    <xf numFmtId="0" fontId="50" fillId="0" borderId="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61"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61"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61"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61"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61"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61"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61"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61"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1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0" fontId="50" fillId="0" borderId="0"/>
    <xf numFmtId="0" fontId="50" fillId="0" borderId="0"/>
    <xf numFmtId="43" fontId="33"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0" fontId="50" fillId="0" borderId="0"/>
    <xf numFmtId="0" fontId="50" fillId="0" borderId="0"/>
    <xf numFmtId="43" fontId="33" fillId="0" borderId="0" applyFont="0" applyFill="0" applyBorder="0" applyAlignment="0" applyProtection="0"/>
    <xf numFmtId="39" fontId="50" fillId="0" borderId="0" applyFont="0" applyFill="0" applyBorder="0" applyAlignment="0" applyProtection="0"/>
    <xf numFmtId="0" fontId="50" fillId="0" borderId="0"/>
    <xf numFmtId="0" fontId="50" fillId="0" borderId="0"/>
    <xf numFmtId="43" fontId="33" fillId="0" borderId="0" applyFont="0" applyFill="0" applyBorder="0" applyAlignment="0" applyProtection="0"/>
    <xf numFmtId="39" fontId="50" fillId="0" borderId="0" applyFont="0" applyFill="0" applyBorder="0" applyAlignment="0" applyProtection="0"/>
    <xf numFmtId="43" fontId="33"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0" fontId="50" fillId="0" borderId="0"/>
    <xf numFmtId="0" fontId="50" fillId="0" borderId="0"/>
    <xf numFmtId="43" fontId="33" fillId="0" borderId="0" applyFont="0" applyFill="0" applyBorder="0" applyAlignment="0" applyProtection="0"/>
    <xf numFmtId="39" fontId="50" fillId="0" borderId="0" applyFont="0" applyFill="0" applyBorder="0" applyAlignment="0" applyProtection="0"/>
    <xf numFmtId="0" fontId="50" fillId="0" borderId="0"/>
    <xf numFmtId="0" fontId="50" fillId="0" borderId="0"/>
    <xf numFmtId="43" fontId="33"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0" fontId="50" fillId="0" borderId="0"/>
    <xf numFmtId="0" fontId="50" fillId="0" borderId="0"/>
    <xf numFmtId="0" fontId="50"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0" fontId="50" fillId="0" borderId="0"/>
    <xf numFmtId="0" fontId="50" fillId="0" borderId="0"/>
    <xf numFmtId="43" fontId="33" fillId="0" borderId="0" applyFont="0" applyFill="0" applyBorder="0" applyAlignment="0" applyProtection="0"/>
    <xf numFmtId="0" fontId="50" fillId="0" borderId="0"/>
    <xf numFmtId="43" fontId="33" fillId="0" borderId="0" applyFont="0" applyFill="0" applyBorder="0" applyAlignment="0" applyProtection="0"/>
    <xf numFmtId="43" fontId="33"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0" fontId="50" fillId="0" borderId="0"/>
    <xf numFmtId="0" fontId="50" fillId="0" borderId="0"/>
    <xf numFmtId="43" fontId="1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0" fontId="50" fillId="0" borderId="0"/>
    <xf numFmtId="0" fontId="50" fillId="0" borderId="0"/>
    <xf numFmtId="39" fontId="50" fillId="0" borderId="0" applyFont="0" applyFill="0" applyBorder="0" applyAlignment="0" applyProtection="0"/>
    <xf numFmtId="0" fontId="50" fillId="0" borderId="0"/>
    <xf numFmtId="0" fontId="50" fillId="0" borderId="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0" fontId="50" fillId="0" borderId="0"/>
    <xf numFmtId="0" fontId="50" fillId="0" borderId="0"/>
    <xf numFmtId="39" fontId="50" fillId="0" borderId="0" applyFont="0" applyFill="0" applyBorder="0" applyAlignment="0" applyProtection="0"/>
    <xf numFmtId="0" fontId="50" fillId="0" borderId="0"/>
    <xf numFmtId="0" fontId="50" fillId="0" borderId="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0" fontId="50" fillId="0" borderId="0"/>
    <xf numFmtId="3" fontId="10" fillId="0" borderId="0" applyFont="0" applyFill="0" applyBorder="0" applyAlignment="0" applyProtection="0"/>
    <xf numFmtId="0" fontId="91" fillId="0" borderId="0"/>
    <xf numFmtId="0" fontId="50" fillId="0" borderId="0"/>
    <xf numFmtId="0" fontId="50" fillId="0" borderId="0"/>
    <xf numFmtId="0" fontId="50" fillId="0" borderId="0"/>
    <xf numFmtId="0" fontId="50" fillId="0" borderId="0"/>
    <xf numFmtId="164" fontId="74" fillId="0" borderId="0"/>
    <xf numFmtId="0" fontId="50" fillId="0" borderId="0"/>
    <xf numFmtId="0" fontId="50" fillId="0" borderId="0"/>
    <xf numFmtId="0" fontId="50" fillId="0" borderId="0"/>
    <xf numFmtId="0" fontId="50" fillId="0" borderId="0"/>
    <xf numFmtId="3" fontId="92" fillId="0" borderId="0">
      <protection locked="0"/>
    </xf>
    <xf numFmtId="164" fontId="74" fillId="0" borderId="0"/>
    <xf numFmtId="0" fontId="93" fillId="0" borderId="0" applyNumberFormat="0" applyAlignment="0">
      <alignment horizontal="left"/>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20" fontId="10" fillId="0" borderId="0" applyFont="0" applyFill="0" applyBorder="0" applyAlignment="0" applyProtection="0"/>
    <xf numFmtId="0" fontId="50" fillId="0" borderId="0"/>
    <xf numFmtId="0" fontId="50" fillId="0" borderId="0"/>
    <xf numFmtId="182" fontId="94"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0" fontId="50" fillId="0" borderId="0"/>
    <xf numFmtId="0" fontId="50" fillId="0" borderId="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83" fontId="82" fillId="0" borderId="2" applyFont="0" applyFill="0" applyBorder="0" applyAlignment="0" applyProtection="0"/>
    <xf numFmtId="44" fontId="1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44" fontId="1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7" fontId="50" fillId="0" borderId="0" applyFont="0" applyFill="0" applyBorder="0" applyAlignment="0" applyProtection="0"/>
    <xf numFmtId="0" fontId="50" fillId="0" borderId="0"/>
    <xf numFmtId="0" fontId="50" fillId="0" borderId="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44" fontId="1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7" fontId="50" fillId="0" borderId="0" applyFont="0" applyFill="0" applyBorder="0" applyAlignment="0" applyProtection="0"/>
    <xf numFmtId="0" fontId="50" fillId="0" borderId="0"/>
    <xf numFmtId="0" fontId="50" fillId="0" borderId="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7" fontId="10" fillId="0" borderId="0" applyFont="0" applyFill="0" applyBorder="0" applyAlignment="0" applyProtection="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44" fontId="5"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0" fontId="50" fillId="0" borderId="0"/>
    <xf numFmtId="0" fontId="50" fillId="0" borderId="0"/>
    <xf numFmtId="44" fontId="5"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0" fontId="50" fillId="0" borderId="0"/>
    <xf numFmtId="0" fontId="50" fillId="0" borderId="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0" fontId="50" fillId="0" borderId="0"/>
    <xf numFmtId="0" fontId="50" fillId="0" borderId="0"/>
    <xf numFmtId="44" fontId="10" fillId="0" borderId="0" applyFont="0" applyFill="0" applyBorder="0" applyAlignment="0" applyProtection="0"/>
    <xf numFmtId="44" fontId="10" fillId="0" borderId="0" applyFont="0" applyFill="0" applyBorder="0" applyAlignment="0" applyProtection="0"/>
    <xf numFmtId="0" fontId="50" fillId="0" borderId="0"/>
    <xf numFmtId="0" fontId="50" fillId="0" borderId="0"/>
    <xf numFmtId="44" fontId="1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44" fontId="1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44" fontId="5"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44" fontId="5"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44" fontId="10" fillId="0" borderId="0" applyFont="0" applyFill="0" applyBorder="0" applyAlignment="0" applyProtection="0"/>
    <xf numFmtId="0" fontId="50" fillId="0" borderId="0"/>
    <xf numFmtId="0" fontId="50" fillId="0" borderId="0"/>
    <xf numFmtId="44" fontId="10" fillId="0" borderId="0" applyFont="0" applyFill="0" applyBorder="0" applyAlignment="0" applyProtection="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44" fontId="10" fillId="0" borderId="0" applyFont="0" applyFill="0" applyBorder="0" applyAlignment="0" applyProtection="0"/>
    <xf numFmtId="0" fontId="50" fillId="0" borderId="0"/>
    <xf numFmtId="0" fontId="50" fillId="0" borderId="0"/>
    <xf numFmtId="44" fontId="10" fillId="0" borderId="0" applyFont="0" applyFill="0" applyBorder="0" applyAlignment="0" applyProtection="0"/>
    <xf numFmtId="44" fontId="10" fillId="0" borderId="0" applyFont="0" applyFill="0" applyBorder="0" applyAlignment="0" applyProtection="0"/>
    <xf numFmtId="0" fontId="50" fillId="0" borderId="0"/>
    <xf numFmtId="0" fontId="5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44" fontId="50" fillId="0" borderId="0" applyFont="0" applyFill="0" applyBorder="0" applyAlignment="0" applyProtection="0"/>
    <xf numFmtId="0" fontId="50" fillId="0" borderId="0"/>
    <xf numFmtId="0" fontId="50" fillId="0" borderId="0"/>
    <xf numFmtId="0" fontId="50" fillId="0" borderId="0"/>
    <xf numFmtId="0" fontId="50" fillId="0" borderId="0"/>
    <xf numFmtId="44" fontId="50" fillId="0" borderId="0" applyFont="0" applyFill="0" applyBorder="0" applyAlignment="0" applyProtection="0"/>
    <xf numFmtId="44" fontId="1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44" fontId="1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44" fontId="1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44" fontId="1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5" fontId="10" fillId="0" borderId="0" applyFont="0" applyFill="0" applyBorder="0" applyAlignment="0" applyProtection="0"/>
    <xf numFmtId="0" fontId="50" fillId="0" borderId="0"/>
    <xf numFmtId="0" fontId="50" fillId="0" borderId="0"/>
    <xf numFmtId="184"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6" fontId="95" fillId="0" borderId="0">
      <protection locked="0"/>
    </xf>
    <xf numFmtId="0" fontId="50" fillId="0" borderId="0"/>
    <xf numFmtId="0" fontId="50" fillId="0" borderId="0"/>
    <xf numFmtId="6" fontId="96" fillId="0" borderId="0">
      <protection locked="0"/>
    </xf>
    <xf numFmtId="164"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6" fontId="96" fillId="0" borderId="0">
      <protection locked="0"/>
    </xf>
    <xf numFmtId="6" fontId="95" fillId="0" borderId="0">
      <protection locked="0"/>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85" fontId="10" fillId="0" borderId="0"/>
    <xf numFmtId="168" fontId="10" fillId="0" borderId="0" applyFont="0" applyFill="0" applyBorder="0" applyAlignment="0" applyProtection="0"/>
    <xf numFmtId="169" fontId="10" fillId="0" borderId="0" applyFont="0" applyFill="0" applyBorder="0" applyAlignment="0" applyProtection="0"/>
    <xf numFmtId="0" fontId="50" fillId="0" borderId="0"/>
    <xf numFmtId="186" fontId="97" fillId="0" borderId="0">
      <alignment horizontal="right"/>
      <protection locked="0"/>
    </xf>
    <xf numFmtId="0" fontId="50" fillId="0" borderId="0"/>
    <xf numFmtId="0" fontId="50" fillId="0" borderId="0"/>
    <xf numFmtId="0" fontId="50" fillId="0" borderId="0"/>
    <xf numFmtId="0" fontId="50" fillId="0" borderId="0"/>
    <xf numFmtId="0" fontId="50" fillId="0" borderId="0"/>
    <xf numFmtId="0" fontId="50" fillId="0" borderId="0"/>
    <xf numFmtId="37" fontId="91" fillId="99" borderId="0" applyNumberFormat="0" applyFon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98" fillId="0" borderId="0" applyNumberFormat="0" applyAlignment="0">
      <alignment horizontal="left"/>
    </xf>
    <xf numFmtId="0" fontId="50" fillId="0" borderId="0"/>
    <xf numFmtId="0" fontId="50" fillId="0" borderId="0"/>
    <xf numFmtId="187"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99"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01" fillId="0" borderId="0" applyNumberForma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101" fillId="0" borderId="0" applyNumberFormat="0" applyFill="0" applyBorder="0" applyAlignment="0" applyProtection="0"/>
    <xf numFmtId="0" fontId="50" fillId="0" borderId="0"/>
    <xf numFmtId="0" fontId="50" fillId="0" borderId="0"/>
    <xf numFmtId="0" fontId="100" fillId="0" borderId="0" applyNumberForma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 fillId="0" borderId="0" applyNumberFormat="0" applyFill="0" applyBorder="0" applyAlignment="0" applyProtection="0"/>
    <xf numFmtId="0" fontId="50" fillId="0" borderId="0"/>
    <xf numFmtId="0" fontId="50" fillId="0" borderId="0"/>
    <xf numFmtId="0" fontId="102" fillId="0" borderId="0" applyProtection="0"/>
    <xf numFmtId="0" fontId="103" fillId="0" borderId="0" applyProtection="0"/>
    <xf numFmtId="0" fontId="104" fillId="0" borderId="0" applyProtection="0"/>
    <xf numFmtId="0" fontId="6" fillId="0" borderId="0" applyProtection="0"/>
    <xf numFmtId="0" fontId="105" fillId="0" borderId="0" applyProtection="0"/>
    <xf numFmtId="0" fontId="7" fillId="0" borderId="0" applyProtection="0"/>
    <xf numFmtId="0" fontId="106" fillId="0" borderId="0" applyProtection="0"/>
    <xf numFmtId="188" fontId="10" fillId="0" borderId="0">
      <protection locked="0"/>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2"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88" fontId="10" fillId="0" borderId="0">
      <protection locked="0"/>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97" fillId="0" borderId="0"/>
    <xf numFmtId="0" fontId="50" fillId="0" borderId="0"/>
    <xf numFmtId="0" fontId="50" fillId="0" borderId="0"/>
    <xf numFmtId="167" fontId="94" fillId="0" borderId="0" applyFont="0" applyFill="0" applyBorder="0" applyAlignment="0" applyProtection="0"/>
    <xf numFmtId="0" fontId="50" fillId="0" borderId="0"/>
    <xf numFmtId="0" fontId="50" fillId="0" borderId="0"/>
    <xf numFmtId="189" fontId="10" fillId="0" borderId="0" applyFont="0" applyFill="0" applyBorder="0" applyAlignment="0" applyProtection="0">
      <alignment horizontal="center"/>
    </xf>
    <xf numFmtId="0" fontId="50" fillId="0" borderId="0"/>
    <xf numFmtId="0" fontId="50" fillId="0" borderId="0"/>
    <xf numFmtId="0" fontId="50" fillId="0" borderId="0"/>
    <xf numFmtId="0" fontId="107" fillId="7" borderId="0" applyNumberFormat="0" applyBorder="0" applyAlignment="0" applyProtection="0"/>
    <xf numFmtId="0" fontId="108" fillId="7" borderId="0" applyNumberFormat="0" applyBorder="0" applyAlignment="0" applyProtection="0"/>
    <xf numFmtId="0" fontId="109" fillId="46"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09" fillId="46"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109" fillId="46" borderId="0" applyNumberFormat="0" applyBorder="0" applyAlignment="0" applyProtection="0"/>
    <xf numFmtId="0" fontId="50" fillId="0" borderId="0"/>
    <xf numFmtId="0" fontId="50" fillId="0" borderId="0"/>
    <xf numFmtId="0" fontId="108" fillId="7"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5" fontId="40" fillId="71" borderId="27" applyNumberFormat="0" applyAlignment="0" applyProtection="0">
      <alignment vertical="top"/>
    </xf>
    <xf numFmtId="38" fontId="103" fillId="100"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10" fillId="0" borderId="0" applyNumberForma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9" fillId="0" borderId="39" applyNumberFormat="0" applyAlignment="0" applyProtection="0">
      <alignment horizontal="left" vertical="center"/>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9" fillId="0" borderId="4">
      <alignment horizontal="left" vertical="center"/>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64" fontId="111" fillId="101" borderId="0" applyProtection="0"/>
    <xf numFmtId="0" fontId="50" fillId="0" borderId="0"/>
    <xf numFmtId="0" fontId="112" fillId="0" borderId="17" applyNumberFormat="0" applyFill="0" applyAlignment="0" applyProtection="0"/>
    <xf numFmtId="0" fontId="113" fillId="0" borderId="17" applyNumberFormat="0" applyFill="0" applyAlignment="0" applyProtection="0"/>
    <xf numFmtId="0" fontId="114" fillId="0" borderId="40" applyNumberFormat="0" applyFill="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14" fillId="0" borderId="40" applyNumberFormat="0" applyFill="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14" fillId="0" borderId="40" applyNumberFormat="0" applyFill="0" applyAlignment="0" applyProtection="0"/>
    <xf numFmtId="0" fontId="50" fillId="0" borderId="0"/>
    <xf numFmtId="0" fontId="50" fillId="0" borderId="0"/>
    <xf numFmtId="0" fontId="113" fillId="0" borderId="17" applyNumberFormat="0" applyFill="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15" fillId="0" borderId="18" applyNumberFormat="0" applyFill="0" applyAlignment="0" applyProtection="0"/>
    <xf numFmtId="0" fontId="116" fillId="0" borderId="18" applyNumberFormat="0" applyFill="0" applyAlignment="0" applyProtection="0"/>
    <xf numFmtId="0" fontId="117" fillId="0" borderId="41" applyNumberFormat="0" applyFill="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17" fillId="0" borderId="41" applyNumberFormat="0" applyFill="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17" fillId="0" borderId="41" applyNumberFormat="0" applyFill="0" applyAlignment="0" applyProtection="0"/>
    <xf numFmtId="0" fontId="50" fillId="0" borderId="0"/>
    <xf numFmtId="0" fontId="50" fillId="0" borderId="0"/>
    <xf numFmtId="0" fontId="116" fillId="0" borderId="18" applyNumberFormat="0" applyFill="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18" fillId="0" borderId="19" applyNumberFormat="0" applyFill="0" applyAlignment="0" applyProtection="0"/>
    <xf numFmtId="0" fontId="119" fillId="0" borderId="19" applyNumberFormat="0" applyFill="0" applyAlignment="0" applyProtection="0"/>
    <xf numFmtId="0" fontId="120" fillId="0" borderId="42" applyNumberFormat="0" applyFill="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20" fillId="0" borderId="42" applyNumberFormat="0" applyFill="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20" fillId="0" borderId="42" applyNumberFormat="0" applyFill="0" applyAlignment="0" applyProtection="0"/>
    <xf numFmtId="0" fontId="50" fillId="0" borderId="0"/>
    <xf numFmtId="0" fontId="50" fillId="0" borderId="0"/>
    <xf numFmtId="0" fontId="119" fillId="0" borderId="19" applyNumberFormat="0" applyFill="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18"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20" fillId="0" borderId="0" applyNumberForma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20" fillId="0" borderId="0" applyNumberFormat="0" applyFill="0" applyBorder="0" applyAlignment="0" applyProtection="0"/>
    <xf numFmtId="0" fontId="50" fillId="0" borderId="0"/>
    <xf numFmtId="0" fontId="50" fillId="0" borderId="0"/>
    <xf numFmtId="0" fontId="119" fillId="0" borderId="0" applyNumberForma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90" fontId="10" fillId="0" borderId="0">
      <protection locked="0"/>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90" fontId="10" fillId="0" borderId="0">
      <protection locked="0"/>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0" fillId="0" borderId="0" applyNumberFormat="0" applyFill="0" applyBorder="0" applyProtection="0">
      <alignment wrapText="1"/>
    </xf>
    <xf numFmtId="0" fontId="10" fillId="0" borderId="0" applyNumberFormat="0" applyFill="0" applyBorder="0" applyProtection="0">
      <alignment horizontal="justify" vertical="top" wrapText="1"/>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2" fillId="0" borderId="43" applyNumberFormat="0" applyFill="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191" fontId="121" fillId="0" borderId="0"/>
    <xf numFmtId="0" fontId="50" fillId="0" borderId="0"/>
    <xf numFmtId="0" fontId="50" fillId="0" borderId="0"/>
    <xf numFmtId="0" fontId="122" fillId="0" borderId="0" applyNumberFormat="0" applyFill="0" applyBorder="0" applyAlignment="0" applyProtection="0"/>
    <xf numFmtId="0" fontId="123"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50" fillId="0" borderId="0"/>
    <xf numFmtId="0" fontId="50" fillId="0" borderId="0"/>
    <xf numFmtId="0" fontId="124" fillId="0" borderId="0" applyNumberFormat="0" applyFill="0" applyBorder="0" applyAlignment="0" applyProtection="0"/>
    <xf numFmtId="0" fontId="125"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50" fillId="0" borderId="0"/>
    <xf numFmtId="0" fontId="50" fillId="0" borderId="0"/>
    <xf numFmtId="0" fontId="11" fillId="0" borderId="0" applyNumberFormat="0" applyFill="0" applyBorder="0" applyAlignment="0" applyProtection="0">
      <alignment vertical="top"/>
      <protection locked="0"/>
    </xf>
    <xf numFmtId="0" fontId="50" fillId="0" borderId="0"/>
    <xf numFmtId="0" fontId="50" fillId="0" borderId="0"/>
    <xf numFmtId="0" fontId="126" fillId="0" borderId="0" applyNumberFormat="0" applyFill="0" applyBorder="0" applyAlignment="0" applyProtection="0">
      <alignment vertical="top"/>
      <protection locked="0"/>
    </xf>
    <xf numFmtId="0" fontId="50" fillId="0" borderId="0"/>
    <xf numFmtId="0" fontId="50" fillId="0" borderId="0"/>
    <xf numFmtId="0" fontId="126" fillId="0" borderId="0" applyNumberFormat="0" applyFill="0" applyBorder="0" applyAlignment="0" applyProtection="0">
      <alignment vertical="top"/>
      <protection locked="0"/>
    </xf>
    <xf numFmtId="0" fontId="50" fillId="0" borderId="0"/>
    <xf numFmtId="0" fontId="50" fillId="0" borderId="0"/>
    <xf numFmtId="0" fontId="126" fillId="0" borderId="0" applyNumberFormat="0" applyFill="0" applyBorder="0" applyAlignment="0" applyProtection="0">
      <alignment vertical="top"/>
      <protection locked="0"/>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23" fillId="0" borderId="0" applyNumberFormat="0" applyFill="0" applyBorder="0" applyAlignment="0" applyProtection="0">
      <alignment vertical="top"/>
      <protection locked="0"/>
    </xf>
    <xf numFmtId="0" fontId="50" fillId="0" borderId="0"/>
    <xf numFmtId="0" fontId="50" fillId="0" borderId="0"/>
    <xf numFmtId="0" fontId="127"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0" fontId="103" fillId="93" borderId="1"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29" fillId="10" borderId="20" applyNumberFormat="0" applyAlignment="0" applyProtection="0"/>
    <xf numFmtId="0" fontId="50" fillId="0" borderId="0"/>
    <xf numFmtId="0" fontId="50" fillId="0" borderId="0"/>
    <xf numFmtId="0" fontId="129" fillId="10" borderId="20" applyNumberFormat="0" applyAlignment="0" applyProtection="0"/>
    <xf numFmtId="0" fontId="50" fillId="0" borderId="0"/>
    <xf numFmtId="0" fontId="50" fillId="0" borderId="0"/>
    <xf numFmtId="0" fontId="129" fillId="10" borderId="20" applyNumberFormat="0" applyAlignment="0" applyProtection="0"/>
    <xf numFmtId="0" fontId="50" fillId="0" borderId="0"/>
    <xf numFmtId="0" fontId="50" fillId="0" borderId="0"/>
    <xf numFmtId="0" fontId="129" fillId="10" borderId="20" applyNumberFormat="0" applyAlignment="0" applyProtection="0"/>
    <xf numFmtId="0" fontId="50" fillId="0" borderId="0"/>
    <xf numFmtId="0" fontId="50" fillId="0" borderId="0"/>
    <xf numFmtId="0" fontId="129" fillId="10" borderId="20" applyNumberFormat="0" applyAlignment="0" applyProtection="0"/>
    <xf numFmtId="0" fontId="50" fillId="0" borderId="0"/>
    <xf numFmtId="0" fontId="50" fillId="0" borderId="0"/>
    <xf numFmtId="0" fontId="129" fillId="10" borderId="20" applyNumberFormat="0" applyAlignment="0" applyProtection="0"/>
    <xf numFmtId="0" fontId="50" fillId="0" borderId="0"/>
    <xf numFmtId="0" fontId="50" fillId="0" borderId="0"/>
    <xf numFmtId="0" fontId="129" fillId="10" borderId="20" applyNumberFormat="0" applyAlignment="0" applyProtection="0"/>
    <xf numFmtId="0" fontId="50" fillId="0" borderId="0"/>
    <xf numFmtId="0" fontId="50" fillId="0" borderId="0"/>
    <xf numFmtId="0" fontId="129" fillId="10" borderId="20" applyNumberFormat="0" applyAlignment="0" applyProtection="0"/>
    <xf numFmtId="0" fontId="50" fillId="0" borderId="0"/>
    <xf numFmtId="0" fontId="50" fillId="0" borderId="0"/>
    <xf numFmtId="0" fontId="129" fillId="10" borderId="20" applyNumberFormat="0" applyAlignment="0" applyProtection="0"/>
    <xf numFmtId="0" fontId="50" fillId="0" borderId="0"/>
    <xf numFmtId="0" fontId="50" fillId="0" borderId="0"/>
    <xf numFmtId="0" fontId="129" fillId="10" borderId="20" applyNumberFormat="0" applyAlignment="0" applyProtection="0"/>
    <xf numFmtId="0" fontId="130" fillId="43" borderId="33" applyNumberForma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29" fillId="10" borderId="20" applyNumberFormat="0" applyAlignment="0" applyProtection="0"/>
    <xf numFmtId="0" fontId="50" fillId="0" borderId="0"/>
    <xf numFmtId="0" fontId="129" fillId="10" borderId="20" applyNumberFormat="0" applyAlignment="0" applyProtection="0"/>
    <xf numFmtId="0" fontId="50" fillId="0" borderId="0"/>
    <xf numFmtId="0" fontId="129" fillId="10" borderId="20" applyNumberFormat="0" applyAlignment="0" applyProtection="0"/>
    <xf numFmtId="0" fontId="50" fillId="0" borderId="0"/>
    <xf numFmtId="0" fontId="129" fillId="10" borderId="20" applyNumberFormat="0" applyAlignment="0" applyProtection="0"/>
    <xf numFmtId="0" fontId="131" fillId="10" borderId="20" applyNumberFormat="0" applyAlignment="0" applyProtection="0"/>
    <xf numFmtId="0" fontId="129" fillId="10" borderId="20" applyNumberFormat="0" applyAlignment="0" applyProtection="0"/>
    <xf numFmtId="0" fontId="131" fillId="10" borderId="20" applyNumberFormat="0" applyAlignment="0" applyProtection="0"/>
    <xf numFmtId="0" fontId="131" fillId="10" borderId="20" applyNumberFormat="0" applyAlignment="0" applyProtection="0"/>
    <xf numFmtId="0" fontId="131" fillId="10" borderId="20" applyNumberFormat="0" applyAlignment="0" applyProtection="0"/>
    <xf numFmtId="0" fontId="129" fillId="10" borderId="20" applyNumberFormat="0" applyAlignment="0" applyProtection="0"/>
    <xf numFmtId="0" fontId="129" fillId="10" borderId="20" applyNumberFormat="0" applyAlignment="0" applyProtection="0"/>
    <xf numFmtId="0" fontId="130" fillId="43" borderId="33" applyNumberForma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130" fillId="43" borderId="33" applyNumberForma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130" fillId="43" borderId="33" applyNumberFormat="0" applyAlignment="0" applyProtection="0"/>
    <xf numFmtId="0" fontId="50" fillId="0" borderId="0"/>
    <xf numFmtId="0" fontId="50" fillId="0" borderId="0"/>
    <xf numFmtId="0" fontId="50" fillId="0" borderId="0"/>
    <xf numFmtId="0" fontId="50" fillId="0" borderId="0"/>
    <xf numFmtId="0" fontId="130" fillId="43" borderId="33" applyNumberFormat="0" applyAlignment="0" applyProtection="0"/>
    <xf numFmtId="0" fontId="50" fillId="0" borderId="0"/>
    <xf numFmtId="0" fontId="50" fillId="0" borderId="0"/>
    <xf numFmtId="0" fontId="50" fillId="0" borderId="0"/>
    <xf numFmtId="0" fontId="50" fillId="0" borderId="0"/>
    <xf numFmtId="0" fontId="130" fillId="43" borderId="33" applyNumberFormat="0" applyAlignment="0" applyProtection="0"/>
    <xf numFmtId="0" fontId="50" fillId="0" borderId="0"/>
    <xf numFmtId="0" fontId="50" fillId="0" borderId="0"/>
    <xf numFmtId="0" fontId="50" fillId="0" borderId="0"/>
    <xf numFmtId="0" fontId="50" fillId="0" borderId="0"/>
    <xf numFmtId="0" fontId="129" fillId="10" borderId="20" applyNumberFormat="0" applyAlignment="0" applyProtection="0"/>
    <xf numFmtId="0" fontId="50" fillId="0" borderId="0"/>
    <xf numFmtId="0" fontId="50" fillId="0" borderId="0"/>
    <xf numFmtId="0" fontId="50" fillId="0" borderId="0"/>
    <xf numFmtId="0" fontId="50" fillId="0" borderId="0"/>
    <xf numFmtId="0" fontId="129" fillId="10" borderId="20" applyNumberFormat="0" applyAlignment="0" applyProtection="0"/>
    <xf numFmtId="0" fontId="50" fillId="0" borderId="0"/>
    <xf numFmtId="0" fontId="50" fillId="0" borderId="0"/>
    <xf numFmtId="0" fontId="50" fillId="0" borderId="0"/>
    <xf numFmtId="0" fontId="50" fillId="0" borderId="0"/>
    <xf numFmtId="0" fontId="129" fillId="10" borderId="20" applyNumberForma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92" fontId="40" fillId="0" borderId="0" applyFill="0" applyBorder="0" applyAlignment="0" applyProtection="0">
      <alignment horizontal="center"/>
    </xf>
    <xf numFmtId="0" fontId="50" fillId="0" borderId="0"/>
    <xf numFmtId="0" fontId="50" fillId="0" borderId="0"/>
    <xf numFmtId="0" fontId="50" fillId="0" borderId="0"/>
    <xf numFmtId="0" fontId="132" fillId="0" borderId="22" applyNumberFormat="0" applyFill="0" applyAlignment="0" applyProtection="0"/>
    <xf numFmtId="0" fontId="133" fillId="0" borderId="22" applyNumberFormat="0" applyFill="0" applyAlignment="0" applyProtection="0"/>
    <xf numFmtId="0" fontId="134" fillId="0" borderId="44" applyNumberFormat="0" applyFill="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4" fillId="0" borderId="44" applyNumberFormat="0" applyFill="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134" fillId="0" borderId="44" applyNumberFormat="0" applyFill="0" applyAlignment="0" applyProtection="0"/>
    <xf numFmtId="0" fontId="50" fillId="0" borderId="0"/>
    <xf numFmtId="0" fontId="50" fillId="0" borderId="0"/>
    <xf numFmtId="0" fontId="133" fillId="0" borderId="22" applyNumberFormat="0" applyFill="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93" fontId="40" fillId="0" borderId="0" applyFill="0" applyBorder="0" applyAlignment="0" applyProtection="0">
      <alignment horizontal="center"/>
    </xf>
    <xf numFmtId="41" fontId="10" fillId="0" borderId="0" applyFont="0" applyFill="0" applyBorder="0" applyAlignment="0" applyProtection="0"/>
    <xf numFmtId="43" fontId="10" fillId="0" borderId="0" applyFont="0" applyFill="0" applyBorder="0" applyAlignment="0" applyProtection="0"/>
    <xf numFmtId="194" fontId="10" fillId="0" borderId="0" applyFont="0" applyFill="0" applyBorder="0" applyAlignment="0" applyProtection="0"/>
    <xf numFmtId="195" fontId="10"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135" fillId="9" borderId="0" applyNumberFormat="0" applyBorder="0" applyAlignment="0" applyProtection="0"/>
    <xf numFmtId="0" fontId="136" fillId="9" borderId="0" applyNumberFormat="0" applyBorder="0" applyAlignment="0" applyProtection="0"/>
    <xf numFmtId="0" fontId="137" fillId="59"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7" fillId="59"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137" fillId="59" borderId="0" applyNumberFormat="0" applyBorder="0" applyAlignment="0" applyProtection="0"/>
    <xf numFmtId="0" fontId="50" fillId="0" borderId="0"/>
    <xf numFmtId="0" fontId="50" fillId="0" borderId="0"/>
    <xf numFmtId="0" fontId="136" fillId="9"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64" fontId="91" fillId="0" borderId="0" applyFont="0" applyFill="0" applyBorder="0" applyAlignment="0" applyProtection="0">
      <alignment horizontal="center"/>
    </xf>
    <xf numFmtId="37" fontId="13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 fillId="0" borderId="0"/>
    <xf numFmtId="196" fontId="12" fillId="0" borderId="0"/>
    <xf numFmtId="164" fontId="139" fillId="0" borderId="0"/>
    <xf numFmtId="0" fontId="5" fillId="0" borderId="0"/>
    <xf numFmtId="0" fontId="5" fillId="0" borderId="0"/>
    <xf numFmtId="0" fontId="5" fillId="0" borderId="0"/>
    <xf numFmtId="0" fontId="5" fillId="0" borderId="0"/>
    <xf numFmtId="0" fontId="5" fillId="0" borderId="0"/>
    <xf numFmtId="0" fontId="5" fillId="0" borderId="0"/>
    <xf numFmtId="196"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7" fontId="139" fillId="0" borderId="0"/>
    <xf numFmtId="191" fontId="140" fillId="0" borderId="0"/>
    <xf numFmtId="0" fontId="5" fillId="0" borderId="0"/>
    <xf numFmtId="191" fontId="141" fillId="0" borderId="0"/>
    <xf numFmtId="0" fontId="5" fillId="0" borderId="0"/>
    <xf numFmtId="191" fontId="140" fillId="0" borderId="0"/>
    <xf numFmtId="191" fontId="141" fillId="0" borderId="0"/>
    <xf numFmtId="191" fontId="140" fillId="0" borderId="0"/>
    <xf numFmtId="0" fontId="5" fillId="0" borderId="0"/>
    <xf numFmtId="191" fontId="141" fillId="0" borderId="0"/>
    <xf numFmtId="0" fontId="5" fillId="0" borderId="0"/>
    <xf numFmtId="191" fontId="140" fillId="0" borderId="0"/>
    <xf numFmtId="191" fontId="141" fillId="0" borderId="0"/>
    <xf numFmtId="191" fontId="140" fillId="0" borderId="0"/>
    <xf numFmtId="0" fontId="5" fillId="0" borderId="0"/>
    <xf numFmtId="191" fontId="141" fillId="0" borderId="0"/>
    <xf numFmtId="0" fontId="5" fillId="0" borderId="0"/>
    <xf numFmtId="191" fontId="140" fillId="0" borderId="0"/>
    <xf numFmtId="191" fontId="141" fillId="0" borderId="0"/>
    <xf numFmtId="191" fontId="140" fillId="0" borderId="0"/>
    <xf numFmtId="0" fontId="5" fillId="0" borderId="0"/>
    <xf numFmtId="191" fontId="141" fillId="0" borderId="0"/>
    <xf numFmtId="0" fontId="5" fillId="0" borderId="0"/>
    <xf numFmtId="191" fontId="140" fillId="0" borderId="0"/>
    <xf numFmtId="191" fontId="141" fillId="0" borderId="0"/>
    <xf numFmtId="191" fontId="140" fillId="0" borderId="0"/>
    <xf numFmtId="0" fontId="5" fillId="0" borderId="0"/>
    <xf numFmtId="191" fontId="141" fillId="0" borderId="0"/>
    <xf numFmtId="0" fontId="5" fillId="0" borderId="0"/>
    <xf numFmtId="191" fontId="140" fillId="0" borderId="0"/>
    <xf numFmtId="191" fontId="141" fillId="0" borderId="0"/>
    <xf numFmtId="191" fontId="140" fillId="0" borderId="0"/>
    <xf numFmtId="0" fontId="5" fillId="0" borderId="0"/>
    <xf numFmtId="191" fontId="141" fillId="0" borderId="0"/>
    <xf numFmtId="0" fontId="5" fillId="0" borderId="0"/>
    <xf numFmtId="191" fontId="140" fillId="0" borderId="0"/>
    <xf numFmtId="191" fontId="141" fillId="0" borderId="0"/>
    <xf numFmtId="191" fontId="140" fillId="0" borderId="0"/>
    <xf numFmtId="0" fontId="5" fillId="0" borderId="0"/>
    <xf numFmtId="191" fontId="141" fillId="0" borderId="0"/>
    <xf numFmtId="0" fontId="5" fillId="0" borderId="0"/>
    <xf numFmtId="191" fontId="140" fillId="0" borderId="0"/>
    <xf numFmtId="191" fontId="1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61" fillId="0" borderId="0"/>
    <xf numFmtId="0" fontId="5" fillId="0" borderId="0"/>
    <xf numFmtId="0" fontId="5" fillId="0" borderId="0"/>
    <xf numFmtId="0" fontId="61" fillId="0" borderId="0"/>
    <xf numFmtId="0" fontId="89" fillId="0" borderId="0"/>
    <xf numFmtId="0" fontId="5" fillId="0" borderId="0"/>
    <xf numFmtId="0" fontId="61" fillId="0" borderId="0"/>
    <xf numFmtId="0" fontId="5"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89" fillId="0" borderId="0"/>
    <xf numFmtId="0" fontId="5" fillId="0" borderId="0"/>
    <xf numFmtId="0" fontId="5" fillId="0" borderId="0"/>
    <xf numFmtId="0" fontId="5" fillId="0" borderId="0"/>
    <xf numFmtId="0" fontId="33" fillId="0" borderId="0"/>
    <xf numFmtId="0" fontId="5" fillId="0" borderId="0"/>
    <xf numFmtId="0" fontId="33" fillId="0" borderId="0"/>
    <xf numFmtId="0" fontId="5" fillId="0" borderId="0"/>
    <xf numFmtId="0" fontId="5" fillId="0" borderId="0"/>
    <xf numFmtId="0" fontId="33" fillId="0" borderId="0"/>
    <xf numFmtId="0" fontId="5" fillId="0" borderId="0"/>
    <xf numFmtId="0" fontId="33" fillId="0" borderId="0"/>
    <xf numFmtId="0" fontId="5" fillId="0" borderId="0"/>
    <xf numFmtId="0" fontId="33"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2" fillId="0" borderId="0"/>
    <xf numFmtId="0" fontId="5" fillId="0" borderId="0"/>
    <xf numFmtId="0" fontId="5" fillId="0" borderId="0"/>
    <xf numFmtId="0" fontId="5" fillId="0" borderId="0"/>
    <xf numFmtId="0" fontId="5" fillId="0" borderId="0"/>
    <xf numFmtId="0" fontId="5" fillId="0" borderId="0"/>
    <xf numFmtId="0" fontId="5" fillId="0" borderId="0"/>
    <xf numFmtId="0" fontId="1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5" fillId="0" borderId="0"/>
    <xf numFmtId="0" fontId="33" fillId="0" borderId="0"/>
    <xf numFmtId="0" fontId="5" fillId="0" borderId="0"/>
    <xf numFmtId="0" fontId="33" fillId="0" borderId="0"/>
    <xf numFmtId="0" fontId="33"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33" fillId="0" borderId="0"/>
    <xf numFmtId="0" fontId="5" fillId="0" borderId="0"/>
    <xf numFmtId="0" fontId="5" fillId="0" borderId="0"/>
    <xf numFmtId="0" fontId="5" fillId="0" borderId="0"/>
    <xf numFmtId="0" fontId="33" fillId="0" borderId="0"/>
    <xf numFmtId="0" fontId="5" fillId="0" borderId="0"/>
    <xf numFmtId="0" fontId="5" fillId="0" borderId="0"/>
    <xf numFmtId="0" fontId="33" fillId="0" borderId="0"/>
    <xf numFmtId="0" fontId="5" fillId="0" borderId="0"/>
    <xf numFmtId="0" fontId="5" fillId="0" borderId="0"/>
    <xf numFmtId="0" fontId="33"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33" fillId="0" borderId="0"/>
    <xf numFmtId="0" fontId="5" fillId="0" borderId="0"/>
    <xf numFmtId="0" fontId="33" fillId="0" borderId="0"/>
    <xf numFmtId="0" fontId="33" fillId="0" borderId="0"/>
    <xf numFmtId="0" fontId="5" fillId="0" borderId="0"/>
    <xf numFmtId="0" fontId="5" fillId="0" borderId="0"/>
    <xf numFmtId="0" fontId="33" fillId="0" borderId="0"/>
    <xf numFmtId="0" fontId="5" fillId="0" borderId="0"/>
    <xf numFmtId="0" fontId="33" fillId="0" borderId="0"/>
    <xf numFmtId="0" fontId="33"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89"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xf numFmtId="0" fontId="61" fillId="0" borderId="0"/>
    <xf numFmtId="0" fontId="61" fillId="0" borderId="0"/>
    <xf numFmtId="0" fontId="49" fillId="0" borderId="0"/>
    <xf numFmtId="0" fontId="61" fillId="0" borderId="0"/>
    <xf numFmtId="0" fontId="61" fillId="0" borderId="0"/>
    <xf numFmtId="0" fontId="49" fillId="0" borderId="0"/>
    <xf numFmtId="0" fontId="61" fillId="0" borderId="0"/>
    <xf numFmtId="0" fontId="61" fillId="0" borderId="0"/>
    <xf numFmtId="0" fontId="49" fillId="0" borderId="0"/>
    <xf numFmtId="0" fontId="61" fillId="0" borderId="0"/>
    <xf numFmtId="0" fontId="61" fillId="0" borderId="0"/>
    <xf numFmtId="0" fontId="61" fillId="0" borderId="0"/>
    <xf numFmtId="0" fontId="61" fillId="0" borderId="0"/>
    <xf numFmtId="0" fontId="61" fillId="0" borderId="0"/>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xf numFmtId="0" fontId="33" fillId="0" borderId="0"/>
    <xf numFmtId="0" fontId="33" fillId="0" borderId="0"/>
    <xf numFmtId="0" fontId="61" fillId="0" borderId="0"/>
    <xf numFmtId="0" fontId="61" fillId="0" borderId="0"/>
    <xf numFmtId="0" fontId="33" fillId="0" borderId="0"/>
    <xf numFmtId="0" fontId="33" fillId="0" borderId="0"/>
    <xf numFmtId="0" fontId="33" fillId="0" borderId="0"/>
    <xf numFmtId="0" fontId="61" fillId="0" borderId="0"/>
    <xf numFmtId="0" fontId="61" fillId="0" borderId="0"/>
    <xf numFmtId="0" fontId="33" fillId="0" borderId="0"/>
    <xf numFmtId="0" fontId="33" fillId="0" borderId="0"/>
    <xf numFmtId="0" fontId="33" fillId="0" borderId="0"/>
    <xf numFmtId="0" fontId="61" fillId="0" borderId="0"/>
    <xf numFmtId="0" fontId="61" fillId="0" borderId="0"/>
    <xf numFmtId="0" fontId="33" fillId="0" borderId="0"/>
    <xf numFmtId="0" fontId="33" fillId="0" borderId="0"/>
    <xf numFmtId="0" fontId="33" fillId="0" borderId="0"/>
    <xf numFmtId="0" fontId="61" fillId="0" borderId="0"/>
    <xf numFmtId="0" fontId="144" fillId="0" borderId="0"/>
    <xf numFmtId="0" fontId="33" fillId="0" borderId="0"/>
    <xf numFmtId="0" fontId="33" fillId="0" borderId="0"/>
    <xf numFmtId="0" fontId="33" fillId="0" borderId="0"/>
    <xf numFmtId="0" fontId="144" fillId="0" borderId="0"/>
    <xf numFmtId="0" fontId="10" fillId="0" borderId="0"/>
    <xf numFmtId="0" fontId="33" fillId="0" borderId="0"/>
    <xf numFmtId="0" fontId="33" fillId="0" borderId="0"/>
    <xf numFmtId="0" fontId="33" fillId="0" borderId="0"/>
    <xf numFmtId="0" fontId="10" fillId="0" borderId="0"/>
    <xf numFmtId="0" fontId="33" fillId="0" borderId="0"/>
    <xf numFmtId="0" fontId="33" fillId="0" borderId="0"/>
    <xf numFmtId="0" fontId="33"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33" fillId="0" borderId="0"/>
    <xf numFmtId="0" fontId="33" fillId="0" borderId="0"/>
    <xf numFmtId="0" fontId="33" fillId="0" borderId="0"/>
    <xf numFmtId="0" fontId="10" fillId="0" borderId="0"/>
    <xf numFmtId="0" fontId="33" fillId="0" borderId="0"/>
    <xf numFmtId="0" fontId="33" fillId="0" borderId="0"/>
    <xf numFmtId="0" fontId="33" fillId="0" borderId="0"/>
    <xf numFmtId="0" fontId="10" fillId="0" borderId="0"/>
    <xf numFmtId="0" fontId="33" fillId="0" borderId="0"/>
    <xf numFmtId="0" fontId="33" fillId="0" borderId="0"/>
    <xf numFmtId="0" fontId="33" fillId="0" borderId="0"/>
    <xf numFmtId="0" fontId="10" fillId="0" borderId="0" applyNumberFormat="0" applyFill="0" applyBorder="0" applyAlignment="0" applyProtection="0"/>
    <xf numFmtId="0" fontId="33" fillId="0" borderId="0"/>
    <xf numFmtId="0" fontId="33" fillId="0" borderId="0"/>
    <xf numFmtId="0" fontId="33" fillId="0" borderId="0"/>
    <xf numFmtId="0" fontId="10" fillId="0" borderId="0" applyNumberFormat="0" applyFill="0" applyBorder="0" applyAlignment="0" applyProtection="0"/>
    <xf numFmtId="0" fontId="10" fillId="0" borderId="0" applyNumberFormat="0" applyFill="0" applyBorder="0" applyAlignment="0" applyProtection="0"/>
    <xf numFmtId="0" fontId="33" fillId="0" borderId="0"/>
    <xf numFmtId="0" fontId="33" fillId="0" borderId="0"/>
    <xf numFmtId="0" fontId="33" fillId="0" borderId="0"/>
    <xf numFmtId="0" fontId="10" fillId="0" borderId="0" applyNumberFormat="0" applyFill="0" applyBorder="0" applyAlignment="0" applyProtection="0"/>
    <xf numFmtId="0" fontId="61" fillId="0" borderId="0"/>
    <xf numFmtId="0" fontId="33" fillId="0" borderId="0"/>
    <xf numFmtId="0" fontId="33" fillId="0" borderId="0"/>
    <xf numFmtId="0" fontId="33" fillId="0" borderId="0"/>
    <xf numFmtId="0" fontId="61" fillId="0" borderId="0"/>
    <xf numFmtId="0" fontId="61" fillId="0" borderId="0"/>
    <xf numFmtId="0" fontId="33" fillId="0" borderId="0"/>
    <xf numFmtId="0" fontId="33" fillId="0" borderId="0"/>
    <xf numFmtId="0" fontId="33" fillId="0" borderId="0"/>
    <xf numFmtId="0" fontId="61" fillId="0" borderId="0"/>
    <xf numFmtId="0" fontId="61" fillId="0" borderId="0"/>
    <xf numFmtId="0" fontId="33" fillId="0" borderId="0"/>
    <xf numFmtId="0" fontId="33" fillId="0" borderId="0"/>
    <xf numFmtId="0" fontId="33" fillId="0" borderId="0"/>
    <xf numFmtId="0" fontId="61" fillId="0" borderId="0"/>
    <xf numFmtId="0" fontId="61" fillId="0" borderId="0"/>
    <xf numFmtId="0" fontId="33" fillId="0" borderId="0"/>
    <xf numFmtId="0" fontId="33" fillId="0" borderId="0"/>
    <xf numFmtId="0" fontId="33" fillId="0" borderId="0"/>
    <xf numFmtId="0" fontId="61" fillId="0" borderId="0"/>
    <xf numFmtId="0" fontId="61" fillId="0" borderId="0"/>
    <xf numFmtId="0" fontId="33" fillId="0" borderId="0"/>
    <xf numFmtId="0" fontId="33" fillId="0" borderId="0"/>
    <xf numFmtId="0" fontId="33" fillId="0" borderId="0"/>
    <xf numFmtId="0" fontId="10" fillId="0" borderId="0"/>
    <xf numFmtId="0" fontId="33" fillId="0" borderId="0"/>
    <xf numFmtId="0" fontId="5" fillId="0" borderId="0"/>
    <xf numFmtId="0" fontId="5" fillId="0" borderId="0"/>
    <xf numFmtId="0" fontId="5" fillId="0" borderId="0"/>
    <xf numFmtId="0" fontId="5" fillId="0" borderId="0"/>
    <xf numFmtId="0" fontId="33" fillId="0" borderId="0"/>
    <xf numFmtId="0" fontId="5" fillId="0" borderId="0"/>
    <xf numFmtId="0" fontId="33" fillId="0" borderId="0"/>
    <xf numFmtId="0" fontId="33" fillId="0" borderId="0"/>
    <xf numFmtId="0" fontId="5" fillId="0" borderId="0"/>
    <xf numFmtId="0" fontId="5" fillId="0" borderId="0"/>
    <xf numFmtId="0" fontId="33" fillId="0" borderId="0"/>
    <xf numFmtId="0" fontId="5" fillId="0" borderId="0"/>
    <xf numFmtId="0" fontId="33" fillId="0" borderId="0"/>
    <xf numFmtId="0" fontId="5"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33" fillId="0" borderId="0"/>
    <xf numFmtId="0" fontId="5" fillId="0" borderId="0"/>
    <xf numFmtId="0" fontId="33" fillId="0" borderId="0"/>
    <xf numFmtId="0" fontId="33" fillId="0" borderId="0"/>
    <xf numFmtId="0" fontId="5" fillId="0" borderId="0"/>
    <xf numFmtId="0" fontId="5" fillId="0" borderId="0"/>
    <xf numFmtId="0" fontId="33" fillId="0" borderId="0"/>
    <xf numFmtId="0" fontId="5" fillId="0" borderId="0"/>
    <xf numFmtId="0" fontId="33"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5" fillId="0" borderId="0" applyNumberFormat="0" applyFill="0" applyBorder="0" applyProtection="0">
      <alignment vertical="top" wrapText="1"/>
    </xf>
    <xf numFmtId="0" fontId="33" fillId="0" borderId="0"/>
    <xf numFmtId="0" fontId="33" fillId="0" borderId="0"/>
    <xf numFmtId="0" fontId="33" fillId="0" borderId="0"/>
    <xf numFmtId="0" fontId="145" fillId="0" borderId="0" applyNumberFormat="0" applyFill="0" applyBorder="0" applyProtection="0">
      <alignment vertical="top" wrapText="1"/>
    </xf>
    <xf numFmtId="0" fontId="33" fillId="0" borderId="0"/>
    <xf numFmtId="0" fontId="33" fillId="0" borderId="0"/>
    <xf numFmtId="0" fontId="33" fillId="0" borderId="0"/>
    <xf numFmtId="0" fontId="145" fillId="0" borderId="0" applyNumberFormat="0" applyFill="0" applyBorder="0" applyProtection="0">
      <alignment vertical="top" wrapText="1"/>
    </xf>
    <xf numFmtId="0" fontId="10"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xf numFmtId="0" fontId="10" fillId="0" borderId="0"/>
    <xf numFmtId="0" fontId="5" fillId="0" borderId="0"/>
    <xf numFmtId="0" fontId="61"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xf numFmtId="0" fontId="5" fillId="0" borderId="0"/>
    <xf numFmtId="0" fontId="5" fillId="0" borderId="0"/>
    <xf numFmtId="0" fontId="146" fillId="0" borderId="0"/>
    <xf numFmtId="0" fontId="5" fillId="0" borderId="0"/>
    <xf numFmtId="0" fontId="14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xf numFmtId="0" fontId="5" fillId="0" borderId="0"/>
    <xf numFmtId="0" fontId="5" fillId="0" borderId="0"/>
    <xf numFmtId="0" fontId="5" fillId="0" borderId="0"/>
    <xf numFmtId="0" fontId="146" fillId="0" borderId="0"/>
    <xf numFmtId="0" fontId="5" fillId="0" borderId="0"/>
    <xf numFmtId="0" fontId="5" fillId="0" borderId="0"/>
    <xf numFmtId="0" fontId="146"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61" fillId="0" borderId="0"/>
    <xf numFmtId="0" fontId="10" fillId="0" borderId="0" applyNumberFormat="0" applyFill="0" applyBorder="0" applyAlignment="0" applyProtection="0"/>
    <xf numFmtId="0" fontId="10"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applyNumberFormat="0" applyFill="0" applyBorder="0" applyAlignment="0" applyProtection="0"/>
    <xf numFmtId="0" fontId="10"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10" fillId="0" borderId="0"/>
    <xf numFmtId="0" fontId="5" fillId="0" borderId="0"/>
    <xf numFmtId="0" fontId="10" fillId="0" borderId="0"/>
    <xf numFmtId="0" fontId="5" fillId="0" borderId="0"/>
    <xf numFmtId="0" fontId="33" fillId="0" borderId="0"/>
    <xf numFmtId="0" fontId="5" fillId="0" borderId="0"/>
    <xf numFmtId="0" fontId="33" fillId="0" borderId="0"/>
    <xf numFmtId="0" fontId="33" fillId="0" borderId="0"/>
    <xf numFmtId="0" fontId="33" fillId="0" borderId="0"/>
    <xf numFmtId="0" fontId="33" fillId="0" borderId="0"/>
    <xf numFmtId="0" fontId="145" fillId="0" borderId="0" applyNumberFormat="0" applyFill="0" applyBorder="0" applyProtection="0">
      <alignment vertical="top" wrapText="1"/>
    </xf>
    <xf numFmtId="0" fontId="33" fillId="0" borderId="0"/>
    <xf numFmtId="0" fontId="33" fillId="0" borderId="0"/>
    <xf numFmtId="0" fontId="33" fillId="0" borderId="0"/>
    <xf numFmtId="0" fontId="145" fillId="0" borderId="0" applyNumberFormat="0" applyFill="0" applyBorder="0" applyProtection="0">
      <alignment vertical="top" wrapText="1"/>
    </xf>
    <xf numFmtId="0" fontId="33" fillId="0" borderId="0"/>
    <xf numFmtId="0" fontId="33" fillId="0" borderId="0"/>
    <xf numFmtId="0" fontId="33" fillId="0" borderId="0"/>
    <xf numFmtId="0" fontId="145" fillId="0" borderId="0" applyNumberFormat="0" applyFill="0" applyBorder="0" applyProtection="0">
      <alignment vertical="top" wrapText="1"/>
    </xf>
    <xf numFmtId="0" fontId="33" fillId="0" borderId="0"/>
    <xf numFmtId="0" fontId="33" fillId="0" borderId="0"/>
    <xf numFmtId="0" fontId="33" fillId="0" borderId="0"/>
    <xf numFmtId="0" fontId="145" fillId="0" borderId="0" applyNumberFormat="0" applyFill="0" applyBorder="0" applyProtection="0">
      <alignment vertical="top" wrapText="1"/>
    </xf>
    <xf numFmtId="0" fontId="33" fillId="0" borderId="0"/>
    <xf numFmtId="0" fontId="33" fillId="0" borderId="0"/>
    <xf numFmtId="0" fontId="33" fillId="0" borderId="0"/>
    <xf numFmtId="0" fontId="145" fillId="0" borderId="0" applyNumberFormat="0" applyFill="0" applyBorder="0" applyProtection="0">
      <alignment vertical="top" wrapText="1"/>
    </xf>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33" fillId="0" borderId="0"/>
    <xf numFmtId="0" fontId="33" fillId="0" borderId="0"/>
    <xf numFmtId="0" fontId="33" fillId="0" borderId="0"/>
    <xf numFmtId="0" fontId="10"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7" fillId="0" borderId="0"/>
    <xf numFmtId="0" fontId="10" fillId="0" borderId="0"/>
    <xf numFmtId="0" fontId="5" fillId="0" borderId="0"/>
    <xf numFmtId="0" fontId="33" fillId="0" borderId="0"/>
    <xf numFmtId="0" fontId="5" fillId="0" borderId="0"/>
    <xf numFmtId="0" fontId="5" fillId="0" borderId="0"/>
    <xf numFmtId="0" fontId="5" fillId="0" borderId="0"/>
    <xf numFmtId="0" fontId="5" fillId="0" borderId="0"/>
    <xf numFmtId="0" fontId="33" fillId="0" borderId="0"/>
    <xf numFmtId="0" fontId="5" fillId="0" borderId="0"/>
    <xf numFmtId="0" fontId="33" fillId="0" borderId="0"/>
    <xf numFmtId="0" fontId="33" fillId="0" borderId="0"/>
    <xf numFmtId="0" fontId="5" fillId="0" borderId="0"/>
    <xf numFmtId="0" fontId="5" fillId="0" borderId="0"/>
    <xf numFmtId="0" fontId="33" fillId="0" borderId="0"/>
    <xf numFmtId="0" fontId="5" fillId="0" borderId="0"/>
    <xf numFmtId="0" fontId="33" fillId="0" borderId="0"/>
    <xf numFmtId="0" fontId="5"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33" fillId="0" borderId="0"/>
    <xf numFmtId="0" fontId="5" fillId="0" borderId="0"/>
    <xf numFmtId="0" fontId="33" fillId="0" borderId="0"/>
    <xf numFmtId="0" fontId="33" fillId="0" borderId="0"/>
    <xf numFmtId="0" fontId="5" fillId="0" borderId="0"/>
    <xf numFmtId="0" fontId="5" fillId="0" borderId="0"/>
    <xf numFmtId="0" fontId="33" fillId="0" borderId="0"/>
    <xf numFmtId="0" fontId="5" fillId="0" borderId="0"/>
    <xf numFmtId="0" fontId="33"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5" fillId="0" borderId="0"/>
    <xf numFmtId="0" fontId="10"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10"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0" fillId="0" borderId="0"/>
    <xf numFmtId="0" fontId="5" fillId="0" borderId="0"/>
    <xf numFmtId="0" fontId="40"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40" fillId="0" borderId="0"/>
    <xf numFmtId="0" fontId="4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40"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61" fillId="0" borderId="0"/>
    <xf numFmtId="0" fontId="61"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143" fillId="0" borderId="0"/>
    <xf numFmtId="0" fontId="143" fillId="0" borderId="0"/>
    <xf numFmtId="0" fontId="61" fillId="0" borderId="0"/>
    <xf numFmtId="0" fontId="61"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61" fillId="0" borderId="0"/>
    <xf numFmtId="0" fontId="5" fillId="0" borderId="0"/>
    <xf numFmtId="0" fontId="61" fillId="0" borderId="0"/>
    <xf numFmtId="0" fontId="5" fillId="0" borderId="0"/>
    <xf numFmtId="0" fontId="5" fillId="0" borderId="0"/>
    <xf numFmtId="0" fontId="143" fillId="0" borderId="0"/>
    <xf numFmtId="0" fontId="143" fillId="0" borderId="0"/>
    <xf numFmtId="0" fontId="61" fillId="0" borderId="0"/>
    <xf numFmtId="0" fontId="6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5" fillId="0" borderId="0"/>
    <xf numFmtId="0" fontId="5" fillId="0" borderId="0"/>
    <xf numFmtId="0" fontId="10" fillId="0" borderId="0"/>
    <xf numFmtId="198" fontId="10" fillId="0" borderId="0"/>
    <xf numFmtId="0" fontId="4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8" fontId="10" fillId="0" borderId="0"/>
    <xf numFmtId="0" fontId="4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xf numFmtId="0" fontId="45" fillId="0" borderId="0"/>
    <xf numFmtId="0" fontId="5" fillId="0" borderId="0"/>
    <xf numFmtId="0" fontId="5" fillId="0" borderId="0"/>
    <xf numFmtId="0" fontId="5" fillId="0" borderId="0"/>
    <xf numFmtId="0" fontId="45" fillId="0" borderId="0"/>
    <xf numFmtId="0" fontId="5" fillId="0" borderId="0"/>
    <xf numFmtId="0" fontId="5" fillId="0" borderId="0"/>
    <xf numFmtId="0" fontId="45" fillId="0" borderId="0"/>
    <xf numFmtId="0" fontId="5" fillId="0" borderId="0"/>
    <xf numFmtId="0" fontId="5" fillId="0" borderId="0"/>
    <xf numFmtId="0" fontId="45" fillId="0" borderId="0"/>
    <xf numFmtId="0" fontId="5" fillId="0" borderId="0"/>
    <xf numFmtId="0" fontId="5" fillId="0" borderId="0"/>
    <xf numFmtId="0" fontId="45" fillId="0" borderId="0"/>
    <xf numFmtId="0" fontId="5" fillId="0" borderId="0"/>
    <xf numFmtId="0" fontId="5" fillId="0" borderId="0"/>
    <xf numFmtId="170" fontId="10" fillId="0" borderId="0">
      <alignment horizontal="left" wrapText="1"/>
    </xf>
    <xf numFmtId="164"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6" fillId="0" borderId="0"/>
    <xf numFmtId="0" fontId="5" fillId="0" borderId="0"/>
    <xf numFmtId="170" fontId="10"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7" fontId="148" fillId="0" borderId="0"/>
    <xf numFmtId="0" fontId="5" fillId="0" borderId="0"/>
    <xf numFmtId="0" fontId="5" fillId="0" borderId="0"/>
    <xf numFmtId="0" fontId="5" fillId="0" borderId="0"/>
    <xf numFmtId="0" fontId="5" fillId="0" borderId="0"/>
    <xf numFmtId="0" fontId="5" fillId="0" borderId="0"/>
    <xf numFmtId="0" fontId="5" fillId="0" borderId="0"/>
    <xf numFmtId="0" fontId="14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0" fillId="0" borderId="0"/>
    <xf numFmtId="0" fontId="4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1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1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1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89" fillId="0" borderId="0"/>
    <xf numFmtId="0" fontId="5"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1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10" fillId="0" borderId="0"/>
    <xf numFmtId="0" fontId="10" fillId="0" borderId="0"/>
    <xf numFmtId="0" fontId="10" fillId="0" borderId="0"/>
    <xf numFmtId="0" fontId="1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10" fillId="0" borderId="0"/>
    <xf numFmtId="0" fontId="10" fillId="0" borderId="0"/>
    <xf numFmtId="0" fontId="10" fillId="0" borderId="0"/>
    <xf numFmtId="0" fontId="1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1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143"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33" fillId="0" borderId="0"/>
    <xf numFmtId="0" fontId="5" fillId="0" borderId="0"/>
    <xf numFmtId="0" fontId="50"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143" fillId="0" borderId="0"/>
    <xf numFmtId="0" fontId="33" fillId="0" borderId="0"/>
    <xf numFmtId="0" fontId="33" fillId="0" borderId="0"/>
    <xf numFmtId="0" fontId="33" fillId="0" borderId="0"/>
    <xf numFmtId="0" fontId="143" fillId="0" borderId="0"/>
    <xf numFmtId="0" fontId="33"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5" fillId="0" borderId="0"/>
    <xf numFmtId="0" fontId="33" fillId="0" borderId="0"/>
    <xf numFmtId="0" fontId="33" fillId="0" borderId="0"/>
    <xf numFmtId="0" fontId="33" fillId="0" borderId="0"/>
    <xf numFmtId="0" fontId="5" fillId="0" borderId="0"/>
    <xf numFmtId="0" fontId="143"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33" fillId="0" borderId="0"/>
    <xf numFmtId="0" fontId="33" fillId="0" borderId="0"/>
    <xf numFmtId="0" fontId="33" fillId="0" borderId="0"/>
    <xf numFmtId="0" fontId="5" fillId="0" borderId="0"/>
    <xf numFmtId="0" fontId="143" fillId="0" borderId="0"/>
    <xf numFmtId="0" fontId="5" fillId="0" borderId="0"/>
    <xf numFmtId="0" fontId="33" fillId="0" borderId="0"/>
    <xf numFmtId="0" fontId="10"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6"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33"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33"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6" fillId="0" borderId="0"/>
    <xf numFmtId="0" fontId="5" fillId="0" borderId="0"/>
    <xf numFmtId="0" fontId="5" fillId="0" borderId="0"/>
    <xf numFmtId="0" fontId="143"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33" fillId="0" borderId="0"/>
    <xf numFmtId="0" fontId="33" fillId="0" borderId="0"/>
    <xf numFmtId="0" fontId="33"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10" fillId="0" borderId="0"/>
    <xf numFmtId="0" fontId="33" fillId="0" borderId="0"/>
    <xf numFmtId="0" fontId="33"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10" fillId="0" borderId="0"/>
    <xf numFmtId="0" fontId="33" fillId="0" borderId="0"/>
    <xf numFmtId="0" fontId="33" fillId="0" borderId="0"/>
    <xf numFmtId="0" fontId="61" fillId="0" borderId="0"/>
    <xf numFmtId="0" fontId="6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33" fillId="0" borderId="0"/>
    <xf numFmtId="0" fontId="33" fillId="0" borderId="0"/>
    <xf numFmtId="0" fontId="33" fillId="0" borderId="0"/>
    <xf numFmtId="0" fontId="61" fillId="0" borderId="0"/>
    <xf numFmtId="0" fontId="61" fillId="0" borderId="0"/>
    <xf numFmtId="0" fontId="61" fillId="0" borderId="0"/>
    <xf numFmtId="0" fontId="61" fillId="0" borderId="0"/>
    <xf numFmtId="0" fontId="61" fillId="0" borderId="0"/>
    <xf numFmtId="0" fontId="61" fillId="0" borderId="0"/>
    <xf numFmtId="0" fontId="89" fillId="0" borderId="0"/>
    <xf numFmtId="0" fontId="89" fillId="0" borderId="0"/>
    <xf numFmtId="0" fontId="89" fillId="0" borderId="0"/>
    <xf numFmtId="0" fontId="89" fillId="0" borderId="0"/>
    <xf numFmtId="0" fontId="89" fillId="0" borderId="0"/>
    <xf numFmtId="0" fontId="89"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5" fillId="0" borderId="0"/>
    <xf numFmtId="0" fontId="10" fillId="0" borderId="0"/>
    <xf numFmtId="0" fontId="5" fillId="0" borderId="0"/>
    <xf numFmtId="0" fontId="61" fillId="0" borderId="0"/>
    <xf numFmtId="0" fontId="10" fillId="0" borderId="0"/>
    <xf numFmtId="0" fontId="89" fillId="0" borderId="0"/>
    <xf numFmtId="0" fontId="8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61"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5" fillId="0" borderId="0"/>
    <xf numFmtId="0" fontId="33" fillId="0" borderId="0"/>
    <xf numFmtId="0" fontId="33" fillId="0" borderId="0"/>
    <xf numFmtId="0" fontId="33" fillId="0" borderId="0"/>
    <xf numFmtId="0" fontId="5" fillId="0" borderId="0"/>
    <xf numFmtId="0" fontId="143" fillId="0" borderId="0"/>
    <xf numFmtId="0" fontId="33"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5" fillId="0" borderId="0"/>
    <xf numFmtId="0" fontId="33" fillId="0" borderId="0"/>
    <xf numFmtId="0" fontId="5" fillId="0" borderId="0"/>
    <xf numFmtId="0" fontId="33" fillId="0" borderId="0"/>
    <xf numFmtId="0" fontId="33" fillId="0" borderId="0"/>
    <xf numFmtId="0" fontId="5" fillId="0" borderId="0"/>
    <xf numFmtId="0" fontId="5" fillId="0" borderId="0"/>
    <xf numFmtId="0" fontId="5" fillId="0" borderId="0"/>
    <xf numFmtId="0" fontId="33" fillId="0" borderId="0"/>
    <xf numFmtId="0" fontId="5" fillId="0" borderId="0"/>
    <xf numFmtId="0" fontId="33" fillId="0" borderId="0"/>
    <xf numFmtId="0" fontId="33" fillId="0" borderId="0"/>
    <xf numFmtId="0" fontId="33" fillId="0" borderId="0"/>
    <xf numFmtId="0" fontId="5" fillId="0" borderId="0"/>
    <xf numFmtId="0" fontId="143"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9" fillId="0" borderId="0"/>
    <xf numFmtId="0" fontId="10"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143" fillId="0" borderId="0"/>
    <xf numFmtId="0" fontId="33" fillId="0" borderId="0"/>
    <xf numFmtId="0" fontId="33" fillId="0" borderId="0"/>
    <xf numFmtId="0" fontId="33" fillId="0" borderId="0"/>
    <xf numFmtId="0" fontId="14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5" fillId="0" borderId="0"/>
    <xf numFmtId="0" fontId="143" fillId="0" borderId="0"/>
    <xf numFmtId="0" fontId="5" fillId="0" borderId="0"/>
    <xf numFmtId="0" fontId="143" fillId="0" borderId="0"/>
    <xf numFmtId="0" fontId="5" fillId="0" borderId="0"/>
    <xf numFmtId="0" fontId="33"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61" fillId="0" borderId="0"/>
    <xf numFmtId="0" fontId="10" fillId="0" borderId="0"/>
    <xf numFmtId="0" fontId="33" fillId="0" borderId="0"/>
    <xf numFmtId="0" fontId="61" fillId="0" borderId="0"/>
    <xf numFmtId="0" fontId="61" fillId="0" borderId="0"/>
    <xf numFmtId="0" fontId="10" fillId="0" borderId="0"/>
    <xf numFmtId="0" fontId="10" fillId="0" borderId="0"/>
    <xf numFmtId="0" fontId="5" fillId="0" borderId="0"/>
    <xf numFmtId="0" fontId="144" fillId="0" borderId="0"/>
    <xf numFmtId="0" fontId="144" fillId="0" borderId="0"/>
    <xf numFmtId="0" fontId="14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1" fillId="0" borderId="0"/>
    <xf numFmtId="0" fontId="61"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61" fillId="0" borderId="0"/>
    <xf numFmtId="0" fontId="61" fillId="0" borderId="0"/>
    <xf numFmtId="0" fontId="61" fillId="0" borderId="0"/>
    <xf numFmtId="0" fontId="61" fillId="0" borderId="0"/>
    <xf numFmtId="0" fontId="89" fillId="0" borderId="0"/>
    <xf numFmtId="0" fontId="61" fillId="0" borderId="0"/>
    <xf numFmtId="0" fontId="61" fillId="0" borderId="0"/>
    <xf numFmtId="0" fontId="61" fillId="0" borderId="0"/>
    <xf numFmtId="0" fontId="61" fillId="0" borderId="0"/>
    <xf numFmtId="0" fontId="61"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0" borderId="0"/>
    <xf numFmtId="0" fontId="45" fillId="0" borderId="0"/>
    <xf numFmtId="0" fontId="33" fillId="0" borderId="0"/>
    <xf numFmtId="0" fontId="45" fillId="0" borderId="0"/>
    <xf numFmtId="0" fontId="45" fillId="0" borderId="0"/>
    <xf numFmtId="0" fontId="45" fillId="0" borderId="0"/>
    <xf numFmtId="0" fontId="45" fillId="0" borderId="0"/>
    <xf numFmtId="0" fontId="45" fillId="0" borderId="0"/>
    <xf numFmtId="0" fontId="5" fillId="0" borderId="0"/>
    <xf numFmtId="0" fontId="5" fillId="0" borderId="0"/>
    <xf numFmtId="0" fontId="45"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4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4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4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0" borderId="0"/>
    <xf numFmtId="0" fontId="5" fillId="0" borderId="0"/>
    <xf numFmtId="0" fontId="5" fillId="0" borderId="0"/>
    <xf numFmtId="0" fontId="5" fillId="0" borderId="0"/>
    <xf numFmtId="0" fontId="45" fillId="0" borderId="0"/>
    <xf numFmtId="0" fontId="5" fillId="0" borderId="0"/>
    <xf numFmtId="0" fontId="5" fillId="0" borderId="0"/>
    <xf numFmtId="0" fontId="143" fillId="0" borderId="0"/>
    <xf numFmtId="0" fontId="45" fillId="0" borderId="0"/>
    <xf numFmtId="0" fontId="5" fillId="0" borderId="0"/>
    <xf numFmtId="0" fontId="33" fillId="0" borderId="0"/>
    <xf numFmtId="0" fontId="5" fillId="0" borderId="0"/>
    <xf numFmtId="0" fontId="33" fillId="0" borderId="0"/>
    <xf numFmtId="0" fontId="33" fillId="0" borderId="0"/>
    <xf numFmtId="0" fontId="45"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5" fillId="0" borderId="0"/>
    <xf numFmtId="0" fontId="33" fillId="0" borderId="0"/>
    <xf numFmtId="0" fontId="5" fillId="0" borderId="0"/>
    <xf numFmtId="0" fontId="33" fillId="0" borderId="0"/>
    <xf numFmtId="0" fontId="33" fillId="0" borderId="0"/>
    <xf numFmtId="0" fontId="5" fillId="0" borderId="0"/>
    <xf numFmtId="0" fontId="5" fillId="0" borderId="0"/>
    <xf numFmtId="0" fontId="5" fillId="0" borderId="0"/>
    <xf numFmtId="0" fontId="5" fillId="0" borderId="0"/>
    <xf numFmtId="0" fontId="33" fillId="0" borderId="0"/>
    <xf numFmtId="0" fontId="5"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5" fillId="0" borderId="0"/>
    <xf numFmtId="0" fontId="33" fillId="0" borderId="0"/>
    <xf numFmtId="0" fontId="5" fillId="0" borderId="0"/>
    <xf numFmtId="0" fontId="33"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10" fillId="0" borderId="0"/>
    <xf numFmtId="0" fontId="5" fillId="0" borderId="0"/>
    <xf numFmtId="0" fontId="5" fillId="0" borderId="0"/>
    <xf numFmtId="0" fontId="10" fillId="0" borderId="0"/>
    <xf numFmtId="0" fontId="5" fillId="0" borderId="0"/>
    <xf numFmtId="0" fontId="5" fillId="0" borderId="0"/>
    <xf numFmtId="0" fontId="48" fillId="0" borderId="0"/>
    <xf numFmtId="0" fontId="5" fillId="0" borderId="0"/>
    <xf numFmtId="0" fontId="5" fillId="0" borderId="0"/>
    <xf numFmtId="0" fontId="48" fillId="0" borderId="0"/>
    <xf numFmtId="0" fontId="5" fillId="0" borderId="0"/>
    <xf numFmtId="0" fontId="5" fillId="0" borderId="0"/>
    <xf numFmtId="0" fontId="48" fillId="0" borderId="0"/>
    <xf numFmtId="0" fontId="5" fillId="0" borderId="0"/>
    <xf numFmtId="0" fontId="5" fillId="0" borderId="0"/>
    <xf numFmtId="0" fontId="48" fillId="0" borderId="0"/>
    <xf numFmtId="0" fontId="5" fillId="0" borderId="0"/>
    <xf numFmtId="0" fontId="5" fillId="0" borderId="0"/>
    <xf numFmtId="0" fontId="48" fillId="0" borderId="0"/>
    <xf numFmtId="0" fontId="5" fillId="0" borderId="0"/>
    <xf numFmtId="0" fontId="5" fillId="0" borderId="0"/>
    <xf numFmtId="0" fontId="48" fillId="0" borderId="0"/>
    <xf numFmtId="0" fontId="5" fillId="0" borderId="0"/>
    <xf numFmtId="0" fontId="5" fillId="0" borderId="0"/>
    <xf numFmtId="0" fontId="48" fillId="0" borderId="0"/>
    <xf numFmtId="0" fontId="5" fillId="0" borderId="0"/>
    <xf numFmtId="0" fontId="5" fillId="0" borderId="0"/>
    <xf numFmtId="0" fontId="48"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5" fillId="0" borderId="0"/>
    <xf numFmtId="0" fontId="33" fillId="0" borderId="0"/>
    <xf numFmtId="0" fontId="14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5" fillId="0" borderId="0"/>
    <xf numFmtId="0" fontId="33" fillId="0" borderId="0"/>
    <xf numFmtId="0" fontId="5" fillId="0" borderId="0"/>
    <xf numFmtId="0" fontId="33" fillId="0" borderId="0"/>
    <xf numFmtId="0" fontId="5" fillId="0" borderId="0"/>
    <xf numFmtId="0" fontId="5" fillId="0" borderId="0"/>
    <xf numFmtId="0" fontId="33"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61" fillId="0" borderId="0"/>
    <xf numFmtId="0" fontId="5" fillId="0" borderId="0"/>
    <xf numFmtId="0" fontId="6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13" borderId="24" applyNumberFormat="0" applyFont="0" applyAlignment="0" applyProtection="0"/>
    <xf numFmtId="0" fontId="49" fillId="13" borderId="24" applyNumberFormat="0" applyFont="0" applyAlignment="0" applyProtection="0"/>
    <xf numFmtId="0" fontId="33" fillId="13" borderId="24" applyNumberFormat="0" applyFont="0" applyAlignment="0" applyProtection="0"/>
    <xf numFmtId="0" fontId="50" fillId="47" borderId="45" applyNumberFormat="0" applyFont="0" applyAlignment="0" applyProtection="0"/>
    <xf numFmtId="0" fontId="5" fillId="0" borderId="0"/>
    <xf numFmtId="0" fontId="5" fillId="0" borderId="0"/>
    <xf numFmtId="0" fontId="5" fillId="0" borderId="0"/>
    <xf numFmtId="0" fontId="5" fillId="0" borderId="0"/>
    <xf numFmtId="0" fontId="5" fillId="0" borderId="0"/>
    <xf numFmtId="0" fontId="45" fillId="47" borderId="45" applyNumberFormat="0" applyFont="0" applyAlignment="0" applyProtection="0"/>
    <xf numFmtId="0" fontId="33" fillId="13" borderId="24" applyNumberFormat="0" applyFont="0" applyAlignment="0" applyProtection="0"/>
    <xf numFmtId="0" fontId="50" fillId="47" borderId="45" applyNumberFormat="0" applyFont="0" applyAlignment="0" applyProtection="0"/>
    <xf numFmtId="0" fontId="5" fillId="0" borderId="0"/>
    <xf numFmtId="0" fontId="5" fillId="0" borderId="0"/>
    <xf numFmtId="0" fontId="5" fillId="0" borderId="0"/>
    <xf numFmtId="0" fontId="33" fillId="13" borderId="24"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13" borderId="24" applyNumberFormat="0" applyFont="0" applyAlignment="0" applyProtection="0"/>
    <xf numFmtId="0" fontId="5" fillId="0" borderId="0"/>
    <xf numFmtId="0" fontId="5" fillId="0" borderId="0"/>
    <xf numFmtId="0" fontId="33" fillId="13" borderId="24" applyNumberFormat="0" applyFont="0" applyAlignment="0" applyProtection="0"/>
    <xf numFmtId="0" fontId="5" fillId="0" borderId="0"/>
    <xf numFmtId="0" fontId="5" fillId="0" borderId="0"/>
    <xf numFmtId="0" fontId="5" fillId="0" borderId="0"/>
    <xf numFmtId="0" fontId="5" fillId="0" borderId="0"/>
    <xf numFmtId="0" fontId="33" fillId="13" borderId="24" applyNumberFormat="0" applyFont="0" applyAlignment="0" applyProtection="0"/>
    <xf numFmtId="0" fontId="5" fillId="0" borderId="0"/>
    <xf numFmtId="0" fontId="5" fillId="0" borderId="0"/>
    <xf numFmtId="0" fontId="5" fillId="0" borderId="0"/>
    <xf numFmtId="0" fontId="5" fillId="0" borderId="0"/>
    <xf numFmtId="0" fontId="33" fillId="13" borderId="24" applyNumberFormat="0" applyFont="0" applyAlignment="0" applyProtection="0"/>
    <xf numFmtId="0" fontId="5" fillId="0" borderId="0"/>
    <xf numFmtId="0" fontId="33" fillId="13" borderId="24" applyNumberFormat="0" applyFont="0" applyAlignment="0" applyProtection="0"/>
    <xf numFmtId="0" fontId="5" fillId="0" borderId="0"/>
    <xf numFmtId="0" fontId="33" fillId="13" borderId="24"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3" fillId="13" borderId="24" applyNumberFormat="0" applyFont="0" applyAlignment="0" applyProtection="0"/>
    <xf numFmtId="0" fontId="33" fillId="13" borderId="24" applyNumberFormat="0" applyFont="0" applyAlignment="0" applyProtection="0"/>
    <xf numFmtId="0" fontId="33" fillId="13" borderId="24" applyNumberFormat="0" applyFont="0" applyAlignment="0" applyProtection="0"/>
    <xf numFmtId="0" fontId="33" fillId="13" borderId="24" applyNumberFormat="0" applyFont="0" applyAlignment="0" applyProtection="0"/>
    <xf numFmtId="0" fontId="33" fillId="13" borderId="24" applyNumberFormat="0" applyFont="0" applyAlignment="0" applyProtection="0"/>
    <xf numFmtId="0" fontId="33" fillId="13" borderId="24"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0" fillId="47" borderId="45" applyNumberFormat="0" applyFont="0" applyAlignment="0" applyProtection="0"/>
    <xf numFmtId="0" fontId="5" fillId="0" borderId="0"/>
    <xf numFmtId="0" fontId="5" fillId="0" borderId="0"/>
    <xf numFmtId="0" fontId="5" fillId="0" borderId="0"/>
    <xf numFmtId="0" fontId="33" fillId="13" borderId="24" applyNumberFormat="0" applyFont="0" applyAlignment="0" applyProtection="0"/>
    <xf numFmtId="0" fontId="5" fillId="0" borderId="0"/>
    <xf numFmtId="0" fontId="33" fillId="13" borderId="24" applyNumberFormat="0" applyFont="0" applyAlignment="0" applyProtection="0"/>
    <xf numFmtId="0" fontId="5" fillId="0" borderId="0"/>
    <xf numFmtId="0" fontId="33" fillId="13" borderId="24" applyNumberFormat="0" applyFont="0" applyAlignment="0" applyProtection="0"/>
    <xf numFmtId="0" fontId="5" fillId="0" borderId="0"/>
    <xf numFmtId="0" fontId="5" fillId="0" borderId="0"/>
    <xf numFmtId="0" fontId="5" fillId="0" borderId="0"/>
    <xf numFmtId="0" fontId="5" fillId="0" borderId="0"/>
    <xf numFmtId="0" fontId="5" fillId="0" borderId="0"/>
    <xf numFmtId="0" fontId="33" fillId="13" borderId="24" applyNumberFormat="0" applyFont="0" applyAlignment="0" applyProtection="0"/>
    <xf numFmtId="0" fontId="33" fillId="13" borderId="24" applyNumberFormat="0" applyFont="0" applyAlignment="0" applyProtection="0"/>
    <xf numFmtId="0" fontId="33" fillId="13" borderId="24" applyNumberFormat="0" applyFont="0" applyAlignment="0" applyProtection="0"/>
    <xf numFmtId="0" fontId="5" fillId="0" borderId="0"/>
    <xf numFmtId="0" fontId="33" fillId="13" borderId="24" applyNumberFormat="0" applyFont="0" applyAlignment="0" applyProtection="0"/>
    <xf numFmtId="0" fontId="5" fillId="0" borderId="0"/>
    <xf numFmtId="0" fontId="33" fillId="13" borderId="24" applyNumberFormat="0" applyFont="0" applyAlignment="0" applyProtection="0"/>
    <xf numFmtId="0" fontId="5" fillId="0" borderId="0"/>
    <xf numFmtId="0" fontId="33" fillId="13" borderId="24" applyNumberFormat="0" applyFont="0" applyAlignment="0" applyProtection="0"/>
    <xf numFmtId="0" fontId="5" fillId="0" borderId="0"/>
    <xf numFmtId="0" fontId="33" fillId="13" borderId="24" applyNumberFormat="0" applyFont="0" applyAlignment="0" applyProtection="0"/>
    <xf numFmtId="0" fontId="5" fillId="0" borderId="0"/>
    <xf numFmtId="0" fontId="5" fillId="0" borderId="0"/>
    <xf numFmtId="0" fontId="33" fillId="13" borderId="24" applyNumberFormat="0" applyFont="0" applyAlignment="0" applyProtection="0"/>
    <xf numFmtId="0" fontId="33" fillId="13" borderId="24" applyNumberFormat="0" applyFont="0" applyAlignment="0" applyProtection="0"/>
    <xf numFmtId="0" fontId="33" fillId="13" borderId="24" applyNumberFormat="0" applyFont="0" applyAlignment="0" applyProtection="0"/>
    <xf numFmtId="0" fontId="33" fillId="13" borderId="24" applyNumberFormat="0" applyFont="0" applyAlignment="0" applyProtection="0"/>
    <xf numFmtId="0" fontId="33" fillId="13" borderId="24" applyNumberFormat="0" applyFont="0" applyAlignment="0" applyProtection="0"/>
    <xf numFmtId="0" fontId="33" fillId="13" borderId="24" applyNumberFormat="0" applyFont="0" applyAlignment="0" applyProtection="0"/>
    <xf numFmtId="0" fontId="5" fillId="0" borderId="0"/>
    <xf numFmtId="0" fontId="5" fillId="0" borderId="0"/>
    <xf numFmtId="0" fontId="50" fillId="47" borderId="45" applyNumberFormat="0" applyFont="0" applyAlignment="0" applyProtection="0"/>
    <xf numFmtId="0" fontId="5" fillId="0" borderId="0"/>
    <xf numFmtId="0" fontId="33" fillId="13" borderId="24" applyNumberFormat="0" applyFont="0" applyAlignment="0" applyProtection="0"/>
    <xf numFmtId="0" fontId="5" fillId="0" borderId="0"/>
    <xf numFmtId="0" fontId="33" fillId="13" borderId="24" applyNumberFormat="0" applyFont="0" applyAlignment="0" applyProtection="0"/>
    <xf numFmtId="0" fontId="5" fillId="0" borderId="0"/>
    <xf numFmtId="0" fontId="33" fillId="13" borderId="24" applyNumberFormat="0" applyFont="0" applyAlignment="0" applyProtection="0"/>
    <xf numFmtId="0" fontId="33" fillId="13" borderId="24" applyNumberFormat="0" applyFont="0" applyAlignment="0" applyProtection="0"/>
    <xf numFmtId="0" fontId="5" fillId="0" borderId="0"/>
    <xf numFmtId="0" fontId="5" fillId="0" borderId="0"/>
    <xf numFmtId="0" fontId="5" fillId="0" borderId="0"/>
    <xf numFmtId="0" fontId="5" fillId="0" borderId="0"/>
    <xf numFmtId="0" fontId="5" fillId="0" borderId="0"/>
    <xf numFmtId="0" fontId="33" fillId="13" borderId="24" applyNumberFormat="0" applyFont="0" applyAlignment="0" applyProtection="0"/>
    <xf numFmtId="0" fontId="5" fillId="0" borderId="0"/>
    <xf numFmtId="0" fontId="33" fillId="13" borderId="24" applyNumberFormat="0" applyFont="0" applyAlignment="0" applyProtection="0"/>
    <xf numFmtId="0" fontId="33" fillId="13" borderId="24" applyNumberFormat="0" applyFont="0" applyAlignment="0" applyProtection="0"/>
    <xf numFmtId="0" fontId="5" fillId="0" borderId="0"/>
    <xf numFmtId="0" fontId="5" fillId="0" borderId="0"/>
    <xf numFmtId="0" fontId="33" fillId="13" borderId="24" applyNumberFormat="0" applyFont="0" applyAlignment="0" applyProtection="0"/>
    <xf numFmtId="0" fontId="5" fillId="0" borderId="0"/>
    <xf numFmtId="0" fontId="33" fillId="13" borderId="24" applyNumberFormat="0" applyFont="0" applyAlignment="0" applyProtection="0"/>
    <xf numFmtId="0" fontId="5" fillId="0" borderId="0"/>
    <xf numFmtId="0" fontId="33" fillId="13" borderId="24" applyNumberFormat="0" applyFont="0" applyAlignment="0" applyProtection="0"/>
    <xf numFmtId="0" fontId="5" fillId="0" borderId="0"/>
    <xf numFmtId="0" fontId="33" fillId="13" borderId="24" applyNumberFormat="0" applyFont="0" applyAlignment="0" applyProtection="0"/>
    <xf numFmtId="0" fontId="5" fillId="0" borderId="0"/>
    <xf numFmtId="0" fontId="50" fillId="47" borderId="45" applyNumberFormat="0" applyFont="0" applyAlignment="0" applyProtection="0"/>
    <xf numFmtId="0" fontId="5" fillId="0" borderId="0"/>
    <xf numFmtId="0" fontId="5" fillId="0" borderId="0"/>
    <xf numFmtId="0" fontId="5" fillId="0" borderId="0"/>
    <xf numFmtId="0" fontId="33" fillId="13" borderId="24"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13" borderId="24" applyNumberFormat="0" applyFont="0" applyAlignment="0" applyProtection="0"/>
    <xf numFmtId="0" fontId="5" fillId="0" borderId="0"/>
    <xf numFmtId="0" fontId="33" fillId="13" borderId="24" applyNumberFormat="0" applyFont="0" applyAlignment="0" applyProtection="0"/>
    <xf numFmtId="0" fontId="5" fillId="0" borderId="0"/>
    <xf numFmtId="0" fontId="5" fillId="0" borderId="0"/>
    <xf numFmtId="0" fontId="5" fillId="0" borderId="0"/>
    <xf numFmtId="0" fontId="33" fillId="13" borderId="24" applyNumberFormat="0" applyFont="0" applyAlignment="0" applyProtection="0"/>
    <xf numFmtId="0" fontId="5" fillId="0" borderId="0"/>
    <xf numFmtId="0" fontId="5" fillId="0" borderId="0"/>
    <xf numFmtId="0" fontId="33" fillId="13" borderId="24" applyNumberFormat="0" applyFont="0" applyAlignment="0" applyProtection="0"/>
    <xf numFmtId="0" fontId="5" fillId="0" borderId="0"/>
    <xf numFmtId="0" fontId="5" fillId="0" borderId="0"/>
    <xf numFmtId="0" fontId="5" fillId="0" borderId="0"/>
    <xf numFmtId="0" fontId="5" fillId="0" borderId="0"/>
    <xf numFmtId="0" fontId="33" fillId="13" borderId="24" applyNumberFormat="0" applyFont="0" applyAlignment="0" applyProtection="0"/>
    <xf numFmtId="0" fontId="5" fillId="0" borderId="0"/>
    <xf numFmtId="0" fontId="5" fillId="0" borderId="0"/>
    <xf numFmtId="0" fontId="5" fillId="0" borderId="0"/>
    <xf numFmtId="0" fontId="5" fillId="0" borderId="0"/>
    <xf numFmtId="0" fontId="33" fillId="13" borderId="24" applyNumberFormat="0" applyFont="0" applyAlignment="0" applyProtection="0"/>
    <xf numFmtId="0" fontId="5" fillId="0" borderId="0"/>
    <xf numFmtId="0" fontId="5" fillId="0" borderId="0"/>
    <xf numFmtId="0" fontId="5" fillId="0" borderId="0"/>
    <xf numFmtId="0" fontId="5" fillId="0" borderId="0"/>
    <xf numFmtId="0" fontId="5" fillId="0" borderId="0"/>
    <xf numFmtId="0" fontId="33" fillId="13" borderId="24" applyNumberFormat="0" applyFont="0" applyAlignment="0" applyProtection="0"/>
    <xf numFmtId="0" fontId="5" fillId="0" borderId="0"/>
    <xf numFmtId="0" fontId="5" fillId="0" borderId="0"/>
    <xf numFmtId="0" fontId="33" fillId="13" borderId="24" applyNumberFormat="0" applyFont="0" applyAlignment="0" applyProtection="0"/>
    <xf numFmtId="0" fontId="5" fillId="0" borderId="0"/>
    <xf numFmtId="0" fontId="5" fillId="0" borderId="0"/>
    <xf numFmtId="0" fontId="33" fillId="13" borderId="24" applyNumberFormat="0" applyFont="0" applyAlignment="0" applyProtection="0"/>
    <xf numFmtId="0" fontId="5" fillId="0" borderId="0"/>
    <xf numFmtId="0" fontId="5" fillId="0" borderId="0"/>
    <xf numFmtId="0" fontId="33" fillId="13" borderId="24" applyNumberFormat="0" applyFont="0" applyAlignment="0" applyProtection="0"/>
    <xf numFmtId="0" fontId="5" fillId="0" borderId="0"/>
    <xf numFmtId="0" fontId="33" fillId="13" borderId="24"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9" fillId="11" borderId="21" applyNumberFormat="0" applyAlignment="0" applyProtection="0"/>
    <xf numFmtId="0" fontId="150" fillId="11" borderId="21" applyNumberFormat="0" applyAlignment="0" applyProtection="0"/>
    <xf numFmtId="0" fontId="151" fillId="55" borderId="46"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1" fillId="55" borderId="46" applyNumberFormat="0" applyAlignment="0" applyProtection="0"/>
    <xf numFmtId="0" fontId="5" fillId="0" borderId="0"/>
    <xf numFmtId="0" fontId="5" fillId="0" borderId="0"/>
    <xf numFmtId="0" fontId="5" fillId="0" borderId="0"/>
    <xf numFmtId="0" fontId="5" fillId="0" borderId="0"/>
    <xf numFmtId="0" fontId="151" fillId="55" borderId="46" applyNumberFormat="0" applyAlignment="0" applyProtection="0"/>
    <xf numFmtId="0" fontId="5" fillId="0" borderId="0"/>
    <xf numFmtId="0" fontId="5" fillId="0" borderId="0"/>
    <xf numFmtId="0" fontId="150" fillId="11" borderId="21" applyNumberFormat="0" applyAlignment="0" applyProtection="0"/>
    <xf numFmtId="0" fontId="5" fillId="0" borderId="0"/>
    <xf numFmtId="0" fontId="5" fillId="0" borderId="0"/>
    <xf numFmtId="0" fontId="5" fillId="0" borderId="0"/>
    <xf numFmtId="0" fontId="5" fillId="0" borderId="0"/>
    <xf numFmtId="191" fontId="152" fillId="0" borderId="5">
      <alignment vertical="center"/>
    </xf>
    <xf numFmtId="0" fontId="5" fillId="0" borderId="0"/>
    <xf numFmtId="164" fontId="7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2" fillId="0" borderId="0" applyFont="0" applyFill="0" applyBorder="0" applyAlignment="0" applyProtection="0"/>
    <xf numFmtId="10" fontId="12" fillId="0" borderId="0" applyFont="0" applyFill="0" applyBorder="0" applyAlignment="0" applyProtection="0"/>
    <xf numFmtId="10"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alignment vertical="top"/>
    </xf>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0" fontId="5" fillId="0" borderId="0"/>
    <xf numFmtId="0" fontId="5" fillId="0" borderId="0"/>
    <xf numFmtId="9" fontId="10" fillId="0" borderId="0" applyFont="0" applyFill="0" applyBorder="0" applyAlignment="0" applyProtection="0"/>
    <xf numFmtId="9"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6"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9" fontId="10" fillId="0" borderId="0" applyFont="0" applyFill="0" applyBorder="0" applyAlignment="0" applyProtection="0"/>
    <xf numFmtId="199" fontId="50" fillId="0" borderId="0" applyFont="0" applyFill="0" applyBorder="0" applyAlignment="0" applyProtection="0"/>
    <xf numFmtId="199" fontId="50" fillId="0" borderId="0" applyFont="0" applyFill="0" applyBorder="0" applyAlignment="0" applyProtection="0"/>
    <xf numFmtId="199" fontId="50" fillId="0" borderId="0" applyFont="0" applyFill="0" applyBorder="0" applyAlignment="0" applyProtection="0"/>
    <xf numFmtId="199" fontId="50" fillId="0" borderId="0" applyFont="0" applyFill="0" applyBorder="0" applyAlignment="0" applyProtection="0"/>
    <xf numFmtId="199" fontId="50" fillId="0" borderId="0" applyFont="0" applyFill="0" applyBorder="0" applyAlignment="0" applyProtection="0"/>
    <xf numFmtId="199" fontId="50" fillId="0" borderId="0" applyFont="0" applyFill="0" applyBorder="0" applyAlignment="0" applyProtection="0"/>
    <xf numFmtId="199" fontId="50"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99" fontId="50" fillId="0" borderId="0" applyFont="0" applyFill="0" applyBorder="0" applyAlignment="0" applyProtection="0"/>
    <xf numFmtId="199" fontId="50" fillId="0" borderId="0" applyFont="0" applyFill="0" applyBorder="0" applyAlignment="0" applyProtection="0"/>
    <xf numFmtId="199" fontId="50" fillId="0" borderId="0" applyFont="0" applyFill="0" applyBorder="0" applyAlignment="0" applyProtection="0"/>
    <xf numFmtId="199" fontId="50" fillId="0" borderId="0" applyFont="0" applyFill="0" applyBorder="0" applyAlignment="0" applyProtection="0"/>
    <xf numFmtId="199" fontId="50" fillId="0" borderId="0" applyFont="0" applyFill="0" applyBorder="0" applyAlignment="0" applyProtection="0"/>
    <xf numFmtId="199" fontId="50" fillId="0" borderId="0" applyFont="0" applyFill="0" applyBorder="0" applyAlignment="0" applyProtection="0"/>
    <xf numFmtId="199" fontId="50" fillId="0" borderId="0" applyFont="0" applyFill="0" applyBorder="0" applyAlignment="0" applyProtection="0"/>
    <xf numFmtId="0" fontId="5" fillId="0" borderId="0"/>
    <xf numFmtId="0" fontId="5" fillId="0" borderId="0"/>
    <xf numFmtId="199" fontId="50" fillId="0" borderId="0" applyFont="0" applyFill="0" applyBorder="0" applyAlignment="0" applyProtection="0"/>
    <xf numFmtId="0" fontId="5" fillId="0" borderId="0"/>
    <xf numFmtId="0" fontId="5" fillId="0" borderId="0"/>
    <xf numFmtId="199" fontId="50" fillId="0" borderId="0" applyFont="0" applyFill="0" applyBorder="0" applyAlignment="0" applyProtection="0"/>
    <xf numFmtId="199" fontId="50" fillId="0" borderId="0" applyFont="0" applyFill="0" applyBorder="0" applyAlignment="0" applyProtection="0"/>
    <xf numFmtId="199" fontId="50" fillId="0" borderId="0" applyFont="0" applyFill="0" applyBorder="0" applyAlignment="0" applyProtection="0"/>
    <xf numFmtId="199" fontId="50" fillId="0" borderId="0" applyFont="0" applyFill="0" applyBorder="0" applyAlignment="0" applyProtection="0"/>
    <xf numFmtId="199" fontId="50" fillId="0" borderId="0" applyFont="0" applyFill="0" applyBorder="0" applyAlignment="0" applyProtection="0"/>
    <xf numFmtId="199" fontId="50" fillId="0" borderId="0" applyFont="0" applyFill="0" applyBorder="0" applyAlignment="0" applyProtection="0"/>
    <xf numFmtId="199" fontId="50" fillId="0" borderId="0" applyFont="0" applyFill="0" applyBorder="0" applyAlignment="0" applyProtection="0"/>
    <xf numFmtId="199" fontId="50" fillId="0" borderId="0" applyFont="0" applyFill="0" applyBorder="0" applyAlignment="0" applyProtection="0"/>
    <xf numFmtId="0" fontId="5" fillId="0" borderId="0"/>
    <xf numFmtId="0" fontId="5" fillId="0" borderId="0"/>
    <xf numFmtId="199" fontId="50" fillId="0" borderId="0" applyFont="0" applyFill="0" applyBorder="0" applyAlignment="0" applyProtection="0"/>
    <xf numFmtId="0" fontId="5" fillId="0" borderId="0"/>
    <xf numFmtId="0" fontId="5" fillId="0" borderId="0"/>
    <xf numFmtId="199" fontId="50" fillId="0" borderId="0" applyFont="0" applyFill="0" applyBorder="0" applyAlignment="0" applyProtection="0"/>
    <xf numFmtId="0" fontId="5" fillId="0" borderId="0"/>
    <xf numFmtId="0" fontId="5" fillId="0" borderId="0"/>
    <xf numFmtId="199" fontId="50" fillId="0" borderId="0" applyFont="0" applyFill="0" applyBorder="0" applyAlignment="0" applyProtection="0"/>
    <xf numFmtId="199" fontId="50" fillId="0" borderId="0" applyFont="0" applyFill="0" applyBorder="0" applyAlignment="0" applyProtection="0"/>
    <xf numFmtId="199" fontId="50" fillId="0" borderId="0" applyFont="0" applyFill="0" applyBorder="0" applyAlignment="0" applyProtection="0"/>
    <xf numFmtId="199" fontId="50"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4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4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4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4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4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4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4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45" fillId="0" borderId="0" applyFont="0" applyFill="0" applyBorder="0" applyAlignment="0" applyProtection="0"/>
    <xf numFmtId="9" fontId="4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45" fillId="0" borderId="0" applyFont="0" applyFill="0" applyBorder="0" applyAlignment="0" applyProtection="0"/>
    <xf numFmtId="9" fontId="4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45" fillId="0" borderId="0" applyFont="0" applyFill="0" applyBorder="0" applyAlignment="0" applyProtection="0"/>
    <xf numFmtId="9" fontId="4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45" fillId="0" borderId="0" applyFont="0" applyFill="0" applyBorder="0" applyAlignment="0" applyProtection="0"/>
    <xf numFmtId="9" fontId="4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45" fillId="0" borderId="0" applyFont="0" applyFill="0" applyBorder="0" applyAlignment="0" applyProtection="0"/>
    <xf numFmtId="9" fontId="4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45" fillId="0" borderId="0" applyFont="0" applyFill="0" applyBorder="0" applyAlignment="0" applyProtection="0"/>
    <xf numFmtId="9" fontId="4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45" fillId="0" borderId="0" applyFont="0" applyFill="0" applyBorder="0" applyAlignment="0" applyProtection="0"/>
    <xf numFmtId="9" fontId="4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45" fillId="0" borderId="0" applyFont="0" applyFill="0" applyBorder="0" applyAlignment="0" applyProtection="0"/>
    <xf numFmtId="9" fontId="4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 fontId="40" fillId="102" borderId="0" applyNumberFormat="0" applyBorder="0" applyAlignment="0" applyProtection="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 fontId="40" fillId="103" borderId="0" applyNumberFormat="0" applyFont="0" applyBorder="0" applyAlignment="0" applyProtection="0">
      <alignment vertical="top"/>
    </xf>
    <xf numFmtId="0" fontId="153" fillId="0" borderId="0" applyNumberFormat="0" applyFill="0" applyBorder="0" applyAlignment="0"/>
    <xf numFmtId="0" fontId="5" fillId="0" borderId="0"/>
    <xf numFmtId="0" fontId="5" fillId="0" borderId="0"/>
    <xf numFmtId="200" fontId="72" fillId="0" borderId="0" applyFill="0" applyBorder="0" applyProtection="0">
      <alignment horizontal="right"/>
    </xf>
    <xf numFmtId="0" fontId="5" fillId="0" borderId="0"/>
    <xf numFmtId="0" fontId="5" fillId="0" borderId="0"/>
    <xf numFmtId="14" fontId="154" fillId="0" borderId="0" applyNumberFormat="0" applyFill="0" applyBorder="0" applyAlignment="0" applyProtection="0">
      <alignment horizontal="left"/>
    </xf>
    <xf numFmtId="0" fontId="5" fillId="0" borderId="0"/>
    <xf numFmtId="0" fontId="5" fillId="0" borderId="0"/>
    <xf numFmtId="164" fontId="40" fillId="0" borderId="0" applyFont="0" applyFill="0" applyBorder="0" applyAlignment="0" applyProtection="0">
      <alignment vertical="top"/>
    </xf>
    <xf numFmtId="164" fontId="40" fillId="0" borderId="0" applyFont="0" applyFill="0" applyBorder="0" applyAlignment="0" applyProtection="0"/>
    <xf numFmtId="164" fontId="40" fillId="0" borderId="0" applyFont="0" applyFill="0" applyBorder="0" applyAlignment="0" applyProtection="0"/>
    <xf numFmtId="0" fontId="5" fillId="0" borderId="0"/>
    <xf numFmtId="4" fontId="155" fillId="104" borderId="1" applyNumberFormat="0" applyProtection="0">
      <alignment horizontal="right" vertical="center" wrapText="1"/>
    </xf>
    <xf numFmtId="0" fontId="5" fillId="0" borderId="0"/>
    <xf numFmtId="0" fontId="5" fillId="0" borderId="0"/>
    <xf numFmtId="191" fontId="156" fillId="0" borderId="13">
      <alignment horizont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01" fontId="26" fillId="0" borderId="0" applyFill="0" applyBorder="0" applyAlignment="0" applyProtection="0">
      <alignment horizontal="center"/>
    </xf>
    <xf numFmtId="0" fontId="10" fillId="105" borderId="0"/>
    <xf numFmtId="0" fontId="5" fillId="0" borderId="0"/>
    <xf numFmtId="170" fontId="10"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7" fillId="10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25" fillId="0" borderId="0" applyNumberFormat="0" applyFill="0" applyBorder="0" applyAlignment="0" applyProtection="0"/>
    <xf numFmtId="0" fontId="103" fillId="0" borderId="0" applyNumberFormat="0" applyFill="0" applyBorder="0" applyProtection="0">
      <alignmen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8" fillId="10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02" fontId="10" fillId="0" borderId="0" applyFont="0" applyFill="0" applyBorder="0" applyProtection="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 fontId="10" fillId="0" borderId="0" applyFont="0" applyFill="0" applyBorder="0" applyProtection="0"/>
    <xf numFmtId="0" fontId="26" fillId="10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59" fillId="10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59" fillId="107" borderId="0" applyNumberFormat="0" applyBorder="0" applyProtection="0">
      <alignment horizontal="center"/>
    </xf>
    <xf numFmtId="0" fontId="5" fillId="0" borderId="0"/>
    <xf numFmtId="0" fontId="5" fillId="0" borderId="0"/>
    <xf numFmtId="0" fontId="5" fillId="0" borderId="0"/>
    <xf numFmtId="0" fontId="5" fillId="0" borderId="0"/>
    <xf numFmtId="0" fontId="5" fillId="0" borderId="0"/>
    <xf numFmtId="0" fontId="160" fillId="10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0" fillId="0" borderId="0" applyNumberFormat="0" applyFont="0" applyFill="0" applyBorder="0" applyProtection="0">
      <alignment horizontal="right"/>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applyNumberFormat="0" applyFont="0" applyFill="0" applyBorder="0" applyProtection="0">
      <alignment horizontal="left"/>
    </xf>
    <xf numFmtId="0" fontId="5" fillId="0" borderId="0"/>
    <xf numFmtId="0" fontId="5" fillId="0" borderId="0"/>
    <xf numFmtId="0" fontId="5" fillId="0" borderId="0"/>
    <xf numFmtId="0" fontId="5" fillId="0" borderId="0"/>
    <xf numFmtId="0" fontId="5" fillId="0" borderId="0"/>
    <xf numFmtId="0" fontId="10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161"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10" fillId="10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203"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2"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166"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47" applyNumberFormat="0" applyFon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0" borderId="0" applyNumberFormat="0" applyBorder="0" applyAlignment="0"/>
    <xf numFmtId="0" fontId="81" fillId="0" borderId="0" applyNumberFormat="0" applyBorder="0" applyAlignment="0"/>
    <xf numFmtId="40" fontId="162" fillId="0" borderId="0" applyBorder="0">
      <alignment horizontal="right"/>
    </xf>
    <xf numFmtId="0" fontId="5" fillId="0" borderId="0"/>
    <xf numFmtId="0" fontId="5" fillId="0" borderId="0"/>
    <xf numFmtId="0" fontId="5" fillId="0" borderId="0"/>
    <xf numFmtId="0" fontId="5" fillId="0" borderId="0"/>
    <xf numFmtId="49" fontId="163" fillId="0" borderId="5">
      <alignment vertical="center"/>
    </xf>
    <xf numFmtId="0" fontId="5" fillId="0" borderId="0"/>
    <xf numFmtId="0" fontId="5" fillId="0" borderId="0"/>
    <xf numFmtId="0" fontId="5" fillId="0" borderId="0"/>
    <xf numFmtId="40" fontId="164" fillId="0" borderId="0"/>
    <xf numFmtId="0" fontId="5" fillId="0" borderId="0"/>
    <xf numFmtId="0" fontId="5" fillId="0" borderId="0"/>
    <xf numFmtId="0" fontId="5" fillId="0" borderId="0"/>
    <xf numFmtId="0" fontId="165" fillId="0" borderId="0" applyNumberFormat="0" applyFill="0" applyBorder="0" applyAlignment="0" applyProtection="0"/>
    <xf numFmtId="0" fontId="166" fillId="0" borderId="0" applyNumberFormat="0" applyFill="0" applyBorder="0" applyAlignment="0" applyProtection="0"/>
    <xf numFmtId="0" fontId="5" fillId="0" borderId="0"/>
    <xf numFmtId="0" fontId="5" fillId="0" borderId="0"/>
    <xf numFmtId="0" fontId="166"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26" fillId="0" borderId="4">
      <alignment horizontal="centerContinuous"/>
    </xf>
    <xf numFmtId="0" fontId="5" fillId="0" borderId="0"/>
    <xf numFmtId="0" fontId="5" fillId="0" borderId="0"/>
    <xf numFmtId="0" fontId="5" fillId="0" borderId="0"/>
    <xf numFmtId="0" fontId="166" fillId="0" borderId="0" applyNumberFormat="0" applyFill="0" applyBorder="0" applyAlignment="0" applyProtection="0"/>
    <xf numFmtId="0" fontId="5" fillId="0" borderId="0"/>
    <xf numFmtId="0" fontId="5" fillId="0" borderId="0"/>
    <xf numFmtId="0" fontId="5" fillId="0" borderId="0"/>
    <xf numFmtId="0" fontId="26" fillId="0" borderId="4">
      <alignment horizontal="centerContinuous"/>
    </xf>
    <xf numFmtId="0" fontId="5" fillId="0" borderId="0"/>
    <xf numFmtId="0" fontId="5" fillId="0" borderId="0"/>
    <xf numFmtId="0" fontId="5" fillId="0" borderId="0"/>
    <xf numFmtId="0" fontId="5" fillId="0" borderId="0"/>
    <xf numFmtId="0" fontId="5" fillId="0" borderId="0"/>
    <xf numFmtId="0" fontId="166"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7" fillId="0" borderId="25" applyNumberFormat="0" applyFill="0" applyAlignment="0" applyProtection="0"/>
    <xf numFmtId="0" fontId="34" fillId="0" borderId="25" applyNumberFormat="0" applyFill="0" applyAlignment="0" applyProtection="0"/>
    <xf numFmtId="0" fontId="168" fillId="0" borderId="48"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8" fillId="0" borderId="48"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0" fontId="10" fillId="0" borderId="49">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8" fillId="0" borderId="48"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0" fontId="10" fillId="0" borderId="49">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8" fillId="0" borderId="48"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25"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7" fontId="103" fillId="10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7" fontId="10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 fontId="169" fillId="0" borderId="43" applyProtection="0"/>
    <xf numFmtId="0" fontId="5" fillId="0" borderId="0"/>
    <xf numFmtId="0" fontId="5" fillId="0" borderId="0"/>
    <xf numFmtId="0" fontId="5" fillId="0" borderId="0"/>
    <xf numFmtId="0" fontId="5" fillId="0" borderId="0"/>
    <xf numFmtId="3" fontId="10" fillId="0" borderId="0">
      <protection locked="0"/>
    </xf>
    <xf numFmtId="0" fontId="17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1" fillId="0" borderId="0" applyFill="0" applyBorder="0" applyAlignment="0"/>
    <xf numFmtId="0" fontId="5" fillId="0" borderId="0"/>
    <xf numFmtId="0" fontId="5" fillId="0" borderId="0"/>
    <xf numFmtId="0" fontId="5" fillId="0" borderId="0"/>
    <xf numFmtId="0" fontId="5" fillId="0" borderId="0"/>
    <xf numFmtId="0" fontId="5" fillId="0" borderId="0"/>
    <xf numFmtId="204" fontId="10" fillId="0" borderId="0" applyFont="0" applyFill="0" applyBorder="0" applyAlignment="0" applyProtection="0"/>
    <xf numFmtId="205" fontId="10" fillId="0" borderId="0" applyFont="0" applyFill="0" applyBorder="0" applyAlignment="0" applyProtection="0"/>
    <xf numFmtId="0" fontId="5" fillId="0" borderId="0"/>
    <xf numFmtId="0" fontId="172" fillId="0" borderId="0" applyNumberFormat="0" applyFill="0" applyBorder="0" applyAlignment="0" applyProtection="0"/>
    <xf numFmtId="0" fontId="173" fillId="0" borderId="0" applyNumberFormat="0" applyFill="0" applyBorder="0" applyAlignment="0" applyProtection="0"/>
    <xf numFmtId="0" fontId="174"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4" fillId="0" borderId="0" applyNumberFormat="0" applyFill="0" applyBorder="0" applyAlignment="0" applyProtection="0"/>
    <xf numFmtId="0" fontId="5" fillId="0" borderId="0"/>
    <xf numFmtId="0" fontId="5" fillId="0" borderId="0"/>
    <xf numFmtId="0" fontId="5" fillId="0" borderId="0"/>
    <xf numFmtId="0" fontId="5" fillId="0" borderId="0"/>
    <xf numFmtId="0" fontId="174" fillId="0" borderId="0" applyNumberFormat="0" applyFill="0" applyBorder="0" applyAlignment="0" applyProtection="0"/>
    <xf numFmtId="0" fontId="5" fillId="0" borderId="0"/>
    <xf numFmtId="0" fontId="17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1" fontId="10" fillId="0" borderId="0">
      <alignment horizontal="center"/>
    </xf>
    <xf numFmtId="14" fontId="10" fillId="93" borderId="1" applyNumberFormat="0" applyFont="0" applyAlignment="0" applyProtection="0">
      <alignment horizontal="centerContinuous"/>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43" fontId="4" fillId="0" borderId="0" applyFont="0" applyFill="0" applyBorder="0" applyAlignment="0" applyProtection="0"/>
    <xf numFmtId="0" fontId="4"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40"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43"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47"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40"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5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9"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5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3"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78" fillId="0" borderId="0" applyFont="0" applyFill="0" applyBorder="0" applyAlignment="0" applyProtection="0"/>
    <xf numFmtId="49" fontId="181" fillId="113" borderId="68">
      <alignment horizontal="center" vertical="center" wrapText="1" readingOrder="1"/>
    </xf>
    <xf numFmtId="49" fontId="182" fillId="114" borderId="68" applyNumberFormat="0">
      <alignment vertical="center" wrapText="1" readingOrder="1"/>
    </xf>
    <xf numFmtId="49" fontId="183" fillId="0" borderId="68">
      <alignment horizontal="left" vertical="center" wrapText="1" readingOrder="1"/>
    </xf>
    <xf numFmtId="206" fontId="183" fillId="0" borderId="68">
      <alignment horizontal="right" vertical="center" wrapText="1" readingOrder="1"/>
    </xf>
    <xf numFmtId="3" fontId="183" fillId="0" borderId="68">
      <alignment horizontal="right" vertical="center" wrapText="1" readingOrder="1"/>
    </xf>
    <xf numFmtId="9" fontId="183" fillId="0" borderId="68">
      <alignment horizontal="right" vertical="center" wrapText="1" readingOrder="1"/>
    </xf>
    <xf numFmtId="0" fontId="183" fillId="0" borderId="68">
      <alignment horizontal="right" vertical="center" wrapText="1" readingOrder="1"/>
    </xf>
    <xf numFmtId="4" fontId="183" fillId="0" borderId="68">
      <alignment horizontal="right" vertical="center" wrapText="1" readingOrder="1"/>
    </xf>
    <xf numFmtId="0" fontId="10" fillId="0" borderId="0"/>
    <xf numFmtId="43" fontId="10" fillId="0" borderId="0" applyFont="0" applyFill="0" applyBorder="0" applyAlignment="0" applyProtection="0"/>
    <xf numFmtId="43" fontId="3" fillId="0" borderId="0" applyFont="0" applyFill="0" applyBorder="0" applyAlignment="0" applyProtection="0"/>
    <xf numFmtId="207" fontId="10" fillId="0" borderId="0" applyFont="0" applyFill="0" applyBorder="0" applyAlignment="0" applyProtection="0"/>
    <xf numFmtId="2" fontId="10" fillId="0" borderId="0" applyFont="0" applyFill="0" applyBorder="0" applyAlignment="0" applyProtection="0"/>
    <xf numFmtId="0" fontId="185" fillId="0" borderId="0" applyNumberFormat="0" applyFont="0" applyFill="0" applyAlignment="0" applyProtection="0"/>
    <xf numFmtId="0" fontId="39" fillId="0" borderId="0" applyNumberFormat="0" applyFont="0" applyFill="0" applyAlignment="0" applyProtection="0"/>
    <xf numFmtId="43" fontId="10" fillId="0" borderId="0" applyFont="0" applyFill="0" applyBorder="0" applyAlignment="0" applyProtection="0"/>
    <xf numFmtId="0" fontId="3" fillId="0" borderId="0"/>
    <xf numFmtId="0" fontId="10" fillId="0" borderId="0"/>
    <xf numFmtId="0" fontId="3" fillId="0" borderId="0"/>
    <xf numFmtId="0" fontId="3" fillId="0" borderId="0"/>
    <xf numFmtId="9" fontId="3" fillId="0" borderId="0" applyFont="0" applyFill="0" applyBorder="0" applyAlignment="0" applyProtection="0"/>
    <xf numFmtId="0" fontId="10" fillId="0" borderId="69" applyNumberFormat="0" applyFont="0" applyBorder="0" applyAlignment="0" applyProtection="0"/>
    <xf numFmtId="2" fontId="10" fillId="0" borderId="0" applyFont="0" applyFill="0" applyBorder="0" applyAlignment="0" applyProtection="0"/>
    <xf numFmtId="43" fontId="10" fillId="0" borderId="0" applyFont="0" applyFill="0" applyBorder="0" applyAlignment="0" applyProtection="0"/>
    <xf numFmtId="0" fontId="10" fillId="0" borderId="0"/>
    <xf numFmtId="2" fontId="10" fillId="0" borderId="0" applyFont="0" applyFill="0" applyBorder="0" applyAlignment="0" applyProtection="0"/>
    <xf numFmtId="2"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2" fontId="10" fillId="0" borderId="0" applyFont="0" applyFill="0" applyBorder="0" applyAlignment="0" applyProtection="0"/>
    <xf numFmtId="0" fontId="184" fillId="0" borderId="0"/>
    <xf numFmtId="0" fontId="2" fillId="0" borderId="0"/>
    <xf numFmtId="0" fontId="2" fillId="0" borderId="0"/>
    <xf numFmtId="0" fontId="1" fillId="0" borderId="0"/>
    <xf numFmtId="9"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89" fillId="0" borderId="0" applyFont="0" applyFill="0" applyBorder="0" applyAlignment="0" applyProtection="0"/>
  </cellStyleXfs>
  <cellXfs count="412">
    <xf numFmtId="0" fontId="0" fillId="0" borderId="0" xfId="0"/>
    <xf numFmtId="0" fontId="0" fillId="0" borderId="0" xfId="0" applyAlignment="1">
      <alignment vertical="center"/>
    </xf>
    <xf numFmtId="0" fontId="0" fillId="0" borderId="0" xfId="0" applyAlignment="1">
      <alignment horizontal="left" vertical="center"/>
    </xf>
    <xf numFmtId="3" fontId="0" fillId="0" borderId="0" xfId="0" applyNumberFormat="1" applyAlignment="1">
      <alignment vertical="center"/>
    </xf>
    <xf numFmtId="3" fontId="0" fillId="0" borderId="0" xfId="0" applyNumberFormat="1" applyAlignment="1">
      <alignment horizontal="left" vertical="center"/>
    </xf>
    <xf numFmtId="164" fontId="0" fillId="0" borderId="0" xfId="0" applyNumberFormat="1" applyAlignment="1">
      <alignment vertical="center"/>
    </xf>
    <xf numFmtId="9" fontId="9" fillId="0" borderId="0" xfId="0" applyNumberFormat="1" applyFont="1" applyAlignment="1">
      <alignment vertical="center"/>
    </xf>
    <xf numFmtId="0" fontId="6" fillId="0" borderId="0" xfId="0" applyFont="1" applyAlignment="1">
      <alignment horizontal="left" vertical="center" wrapText="1" indent="1"/>
    </xf>
    <xf numFmtId="38" fontId="8" fillId="0" borderId="0" xfId="0" applyNumberFormat="1" applyFont="1" applyAlignment="1">
      <alignment horizontal="left" vertical="center" indent="1"/>
    </xf>
    <xf numFmtId="0" fontId="0" fillId="0" borderId="0" xfId="0" applyAlignment="1">
      <alignment horizontal="left" vertical="center" wrapText="1" indent="1"/>
    </xf>
    <xf numFmtId="0" fontId="6" fillId="0" borderId="3" xfId="0" applyFont="1" applyBorder="1" applyAlignment="1">
      <alignment horizontal="left" vertical="center" wrapText="1" indent="1"/>
    </xf>
    <xf numFmtId="0" fontId="12" fillId="0" borderId="0" xfId="0" applyFont="1" applyAlignment="1">
      <alignment horizontal="left" vertical="center" wrapText="1" indent="1"/>
    </xf>
    <xf numFmtId="0" fontId="8" fillId="0" borderId="0" xfId="0" applyFont="1" applyAlignment="1">
      <alignment horizontal="left" vertical="center" indent="2"/>
    </xf>
    <xf numFmtId="0" fontId="8" fillId="0" borderId="0" xfId="0" applyFont="1" applyAlignment="1">
      <alignment horizontal="left" vertical="center" indent="1"/>
    </xf>
    <xf numFmtId="0" fontId="12" fillId="0" borderId="0" xfId="1" applyFont="1" applyAlignment="1">
      <alignment horizontal="left" vertical="center" wrapText="1" indent="1"/>
    </xf>
    <xf numFmtId="0" fontId="13" fillId="0" borderId="0" xfId="0" applyFont="1" applyAlignment="1">
      <alignment horizontal="left" vertical="center" wrapText="1" indent="1"/>
    </xf>
    <xf numFmtId="0" fontId="14" fillId="0" borderId="0" xfId="0" applyFont="1" applyAlignment="1">
      <alignment horizontal="left" vertical="center" wrapText="1" indent="1"/>
    </xf>
    <xf numFmtId="0" fontId="14" fillId="0" borderId="0" xfId="0" applyFont="1" applyAlignment="1">
      <alignment horizontal="center" vertical="center" wrapText="1"/>
    </xf>
    <xf numFmtId="0" fontId="15" fillId="0" borderId="0" xfId="0" applyFont="1" applyAlignment="1">
      <alignment horizontal="center" wrapText="1"/>
    </xf>
    <xf numFmtId="14" fontId="14" fillId="0" borderId="0" xfId="0" quotePrefix="1" applyNumberFormat="1" applyFont="1" applyAlignment="1">
      <alignment horizontal="left" vertical="center" wrapText="1" indent="1"/>
    </xf>
    <xf numFmtId="0" fontId="14" fillId="0" borderId="0" xfId="0" quotePrefix="1" applyFont="1" applyAlignment="1">
      <alignment horizontal="left" vertical="center" wrapText="1" indent="1"/>
    </xf>
    <xf numFmtId="0" fontId="15" fillId="0" borderId="0" xfId="0" applyFont="1" applyAlignment="1">
      <alignment vertical="center" wrapText="1"/>
    </xf>
    <xf numFmtId="0" fontId="15" fillId="0" borderId="0" xfId="0" applyFont="1" applyAlignment="1">
      <alignment horizontal="left" vertical="center" wrapText="1" indent="1"/>
    </xf>
    <xf numFmtId="0" fontId="0" fillId="5" borderId="3" xfId="0" applyFill="1" applyBorder="1" applyAlignment="1">
      <alignment vertical="center"/>
    </xf>
    <xf numFmtId="0" fontId="8" fillId="5" borderId="4" xfId="0" applyFont="1" applyFill="1" applyBorder="1" applyAlignment="1">
      <alignment horizontal="left" vertical="center" wrapText="1" indent="1"/>
    </xf>
    <xf numFmtId="0" fontId="8" fillId="5" borderId="2" xfId="0" applyFont="1" applyFill="1" applyBorder="1" applyAlignment="1">
      <alignment horizontal="left" vertical="center" wrapText="1" indent="1"/>
    </xf>
    <xf numFmtId="0" fontId="8" fillId="0" borderId="0" xfId="0" applyFont="1" applyAlignment="1">
      <alignment horizontal="left" vertical="center" wrapText="1" indent="1"/>
    </xf>
    <xf numFmtId="0" fontId="14" fillId="0" borderId="5" xfId="0" applyFont="1" applyBorder="1" applyAlignment="1">
      <alignment horizontal="left" vertical="center" wrapText="1" indent="1"/>
    </xf>
    <xf numFmtId="0" fontId="8" fillId="0" borderId="7"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13" xfId="0" applyFont="1" applyBorder="1" applyAlignment="1">
      <alignment horizontal="left" vertical="center" wrapText="1" indent="1"/>
    </xf>
    <xf numFmtId="0" fontId="6" fillId="0" borderId="4" xfId="0" applyFont="1" applyBorder="1" applyAlignment="1">
      <alignment horizontal="left" vertical="center" wrapText="1" indent="1"/>
    </xf>
    <xf numFmtId="0" fontId="8" fillId="0" borderId="5" xfId="0" applyFont="1" applyBorder="1" applyAlignment="1">
      <alignment horizontal="left" vertical="center" wrapText="1" indent="1"/>
    </xf>
    <xf numFmtId="0" fontId="6" fillId="0" borderId="2" xfId="0" applyFont="1" applyBorder="1" applyAlignment="1">
      <alignment horizontal="left" vertical="center" wrapText="1" indent="1"/>
    </xf>
    <xf numFmtId="0" fontId="8" fillId="0" borderId="4" xfId="0" applyFont="1" applyBorder="1" applyAlignment="1">
      <alignment horizontal="left" vertical="center" wrapText="1" indent="1"/>
    </xf>
    <xf numFmtId="0" fontId="15" fillId="0" borderId="3" xfId="0" applyFont="1" applyBorder="1" applyAlignment="1">
      <alignment horizontal="left" vertical="center" wrapText="1" indent="1"/>
    </xf>
    <xf numFmtId="0" fontId="15" fillId="0" borderId="3" xfId="0" applyFont="1" applyBorder="1" applyAlignment="1">
      <alignment horizontal="left" vertical="center" indent="1"/>
    </xf>
    <xf numFmtId="0" fontId="15" fillId="0" borderId="4" xfId="0" quotePrefix="1" applyFont="1" applyBorder="1" applyAlignment="1">
      <alignment horizontal="left" vertical="center" wrapText="1" indent="1"/>
    </xf>
    <xf numFmtId="0" fontId="14" fillId="0" borderId="3" xfId="0" applyFont="1" applyBorder="1" applyAlignment="1">
      <alignment horizontal="left" vertical="center" wrapText="1" indent="1"/>
    </xf>
    <xf numFmtId="0" fontId="17" fillId="0" borderId="3" xfId="0" applyFont="1" applyBorder="1" applyAlignment="1">
      <alignment horizontal="left" vertical="center" wrapText="1" indent="1"/>
    </xf>
    <xf numFmtId="164" fontId="14" fillId="0" borderId="0" xfId="0" applyNumberFormat="1" applyFont="1" applyAlignment="1">
      <alignment horizontal="left" vertical="center"/>
    </xf>
    <xf numFmtId="0" fontId="14" fillId="4" borderId="0" xfId="0" applyFont="1" applyFill="1" applyAlignment="1">
      <alignment horizontal="left" vertical="center"/>
    </xf>
    <xf numFmtId="3" fontId="14" fillId="4" borderId="0" xfId="0" applyNumberFormat="1" applyFont="1" applyFill="1" applyAlignment="1">
      <alignment horizontal="left" vertical="center"/>
    </xf>
    <xf numFmtId="3" fontId="14" fillId="0" borderId="0" xfId="0" applyNumberFormat="1" applyFont="1" applyAlignment="1">
      <alignment horizontal="left" vertical="center"/>
    </xf>
    <xf numFmtId="0" fontId="14" fillId="0" borderId="0" xfId="0" applyFont="1" applyAlignment="1">
      <alignment horizontal="left" vertical="center"/>
    </xf>
    <xf numFmtId="164" fontId="14" fillId="0" borderId="0" xfId="0" applyNumberFormat="1" applyFont="1" applyAlignment="1">
      <alignment horizontal="left" vertical="center" indent="1"/>
    </xf>
    <xf numFmtId="0" fontId="18" fillId="0" borderId="0" xfId="0" applyFont="1" applyAlignment="1">
      <alignment horizontal="left" vertical="center" indent="1"/>
    </xf>
    <xf numFmtId="0" fontId="18" fillId="0" borderId="0" xfId="0" applyFont="1" applyAlignment="1">
      <alignment horizontal="left" vertical="center"/>
    </xf>
    <xf numFmtId="49" fontId="15" fillId="2" borderId="1" xfId="0" applyNumberFormat="1" applyFont="1" applyFill="1" applyBorder="1" applyAlignment="1">
      <alignment horizontal="center" vertical="center"/>
    </xf>
    <xf numFmtId="0" fontId="14" fillId="0" borderId="8" xfId="0" applyFont="1" applyBorder="1" applyAlignment="1">
      <alignment horizontal="left" vertical="center" wrapText="1" indent="1"/>
    </xf>
    <xf numFmtId="38" fontId="18" fillId="0" borderId="1" xfId="0" applyNumberFormat="1" applyFont="1" applyBorder="1" applyAlignment="1">
      <alignment horizontal="right"/>
    </xf>
    <xf numFmtId="0" fontId="14" fillId="0" borderId="1" xfId="0" applyFont="1" applyBorder="1" applyAlignment="1">
      <alignment vertical="center"/>
    </xf>
    <xf numFmtId="0" fontId="15" fillId="0" borderId="8" xfId="0" applyFont="1" applyBorder="1" applyAlignment="1">
      <alignment horizontal="left" vertical="center" wrapText="1" indent="1"/>
    </xf>
    <xf numFmtId="38" fontId="15" fillId="0" borderId="7" xfId="0" applyNumberFormat="1" applyFont="1" applyBorder="1" applyAlignment="1">
      <alignment horizontal="right"/>
    </xf>
    <xf numFmtId="38" fontId="15" fillId="0" borderId="9" xfId="0" applyNumberFormat="1" applyFont="1" applyBorder="1" applyAlignment="1">
      <alignment horizontal="right"/>
    </xf>
    <xf numFmtId="0" fontId="15" fillId="5" borderId="2" xfId="0" applyFont="1" applyFill="1" applyBorder="1" applyAlignment="1">
      <alignment horizontal="left" vertical="center" wrapText="1" indent="1"/>
    </xf>
    <xf numFmtId="38" fontId="15" fillId="5" borderId="2" xfId="0" applyNumberFormat="1" applyFont="1" applyFill="1" applyBorder="1" applyAlignment="1">
      <alignment horizontal="right"/>
    </xf>
    <xf numFmtId="0" fontId="14" fillId="5" borderId="2" xfId="0" applyFont="1" applyFill="1" applyBorder="1" applyAlignment="1">
      <alignment vertical="center"/>
    </xf>
    <xf numFmtId="0" fontId="14" fillId="5" borderId="9" xfId="0" applyFont="1" applyFill="1" applyBorder="1" applyAlignment="1">
      <alignment vertical="center"/>
    </xf>
    <xf numFmtId="49" fontId="15" fillId="0" borderId="0" xfId="0" applyNumberFormat="1" applyFont="1" applyAlignment="1">
      <alignment horizontal="center" vertical="center"/>
    </xf>
    <xf numFmtId="38" fontId="15" fillId="0" borderId="0" xfId="0" applyNumberFormat="1" applyFont="1" applyAlignment="1">
      <alignment horizontal="right"/>
    </xf>
    <xf numFmtId="0" fontId="14" fillId="0" borderId="0" xfId="0" applyFont="1" applyAlignment="1">
      <alignment vertical="center"/>
    </xf>
    <xf numFmtId="0" fontId="14" fillId="3" borderId="1" xfId="0" applyFont="1" applyFill="1" applyBorder="1" applyAlignment="1">
      <alignment horizontal="center" vertical="center" wrapText="1"/>
    </xf>
    <xf numFmtId="0" fontId="14" fillId="0" borderId="7" xfId="0" applyFont="1" applyBorder="1" applyAlignment="1">
      <alignment horizontal="left" vertical="center" wrapText="1" indent="1"/>
    </xf>
    <xf numFmtId="38" fontId="15" fillId="0" borderId="1" xfId="0" applyNumberFormat="1" applyFont="1" applyBorder="1" applyAlignment="1">
      <alignment horizontal="right"/>
    </xf>
    <xf numFmtId="0" fontId="15" fillId="0" borderId="7" xfId="0" applyFont="1" applyBorder="1" applyAlignment="1">
      <alignment horizontal="left" vertical="center" wrapText="1" indent="1"/>
    </xf>
    <xf numFmtId="38" fontId="18" fillId="0" borderId="11" xfId="0" applyNumberFormat="1" applyFont="1" applyBorder="1" applyAlignment="1">
      <alignment horizontal="right"/>
    </xf>
    <xf numFmtId="0" fontId="14" fillId="0" borderId="11" xfId="0" applyFont="1" applyBorder="1" applyAlignment="1">
      <alignment vertical="center"/>
    </xf>
    <xf numFmtId="0" fontId="14" fillId="0" borderId="2" xfId="0" applyFont="1" applyBorder="1" applyAlignment="1">
      <alignment horizontal="left" vertical="center" wrapText="1" indent="1"/>
    </xf>
    <xf numFmtId="0" fontId="14" fillId="0" borderId="0" xfId="0" applyFont="1" applyAlignment="1">
      <alignment horizontal="right"/>
    </xf>
    <xf numFmtId="0" fontId="14" fillId="0" borderId="4" xfId="0" applyFont="1" applyBorder="1" applyAlignment="1">
      <alignment horizontal="left" vertical="center" wrapText="1" indent="1"/>
    </xf>
    <xf numFmtId="38" fontId="15" fillId="0" borderId="11" xfId="0" applyNumberFormat="1" applyFont="1" applyBorder="1" applyAlignment="1">
      <alignment horizontal="right"/>
    </xf>
    <xf numFmtId="0" fontId="14" fillId="0" borderId="1" xfId="0" applyFont="1" applyBorder="1" applyAlignment="1">
      <alignment horizontal="left" vertical="center" wrapText="1" indent="1"/>
    </xf>
    <xf numFmtId="38" fontId="18" fillId="3" borderId="13" xfId="0" applyNumberFormat="1" applyFont="1" applyFill="1" applyBorder="1" applyAlignment="1">
      <alignment horizontal="right"/>
    </xf>
    <xf numFmtId="38" fontId="18" fillId="3" borderId="2" xfId="0" applyNumberFormat="1" applyFont="1" applyFill="1" applyBorder="1" applyAlignment="1">
      <alignment horizontal="right"/>
    </xf>
    <xf numFmtId="0" fontId="14" fillId="3" borderId="2" xfId="0" applyFont="1" applyFill="1" applyBorder="1" applyAlignment="1">
      <alignment vertical="center"/>
    </xf>
    <xf numFmtId="0" fontId="14" fillId="3" borderId="9" xfId="0" applyFont="1" applyFill="1" applyBorder="1" applyAlignment="1">
      <alignment vertical="center"/>
    </xf>
    <xf numFmtId="38" fontId="18" fillId="3" borderId="6" xfId="0" applyNumberFormat="1" applyFont="1" applyFill="1" applyBorder="1" applyAlignment="1">
      <alignment horizontal="right"/>
    </xf>
    <xf numFmtId="38" fontId="18" fillId="3" borderId="0" xfId="0" applyNumberFormat="1" applyFont="1" applyFill="1" applyAlignment="1">
      <alignment horizontal="right"/>
    </xf>
    <xf numFmtId="0" fontId="14" fillId="3" borderId="0" xfId="0" applyFont="1" applyFill="1" applyAlignment="1">
      <alignment vertical="center"/>
    </xf>
    <xf numFmtId="0" fontId="14" fillId="3" borderId="8" xfId="0" applyFont="1" applyFill="1" applyBorder="1" applyAlignment="1">
      <alignment vertical="center"/>
    </xf>
    <xf numFmtId="38" fontId="15" fillId="3" borderId="6" xfId="0" applyNumberFormat="1" applyFont="1" applyFill="1" applyBorder="1" applyAlignment="1">
      <alignment horizontal="right"/>
    </xf>
    <xf numFmtId="38" fontId="15" fillId="3" borderId="0" xfId="0" applyNumberFormat="1" applyFont="1" applyFill="1" applyAlignment="1">
      <alignment horizontal="right"/>
    </xf>
    <xf numFmtId="38" fontId="15" fillId="3" borderId="13" xfId="0" applyNumberFormat="1" applyFont="1" applyFill="1" applyBorder="1" applyAlignment="1">
      <alignment horizontal="right"/>
    </xf>
    <xf numFmtId="38" fontId="15" fillId="3" borderId="2" xfId="0" applyNumberFormat="1" applyFont="1" applyFill="1" applyBorder="1" applyAlignment="1">
      <alignment horizontal="right"/>
    </xf>
    <xf numFmtId="38" fontId="19" fillId="0" borderId="7" xfId="0" applyNumberFormat="1" applyFont="1" applyBorder="1" applyAlignment="1">
      <alignment horizontal="right"/>
    </xf>
    <xf numFmtId="38" fontId="19" fillId="0" borderId="1" xfId="0" applyNumberFormat="1" applyFont="1" applyBorder="1" applyAlignment="1">
      <alignment horizontal="right"/>
    </xf>
    <xf numFmtId="0" fontId="19" fillId="0" borderId="1" xfId="0" applyFont="1" applyBorder="1" applyAlignment="1">
      <alignment vertical="center"/>
    </xf>
    <xf numFmtId="38" fontId="20" fillId="0" borderId="1" xfId="0" applyNumberFormat="1" applyFont="1" applyBorder="1" applyAlignment="1">
      <alignment horizontal="right"/>
    </xf>
    <xf numFmtId="38" fontId="19" fillId="0" borderId="11" xfId="0" applyNumberFormat="1" applyFont="1" applyBorder="1" applyAlignment="1">
      <alignment horizontal="right"/>
    </xf>
    <xf numFmtId="0" fontId="19" fillId="0" borderId="11" xfId="0" applyFont="1" applyBorder="1" applyAlignment="1">
      <alignment vertical="center"/>
    </xf>
    <xf numFmtId="38" fontId="19" fillId="0" borderId="10" xfId="0" applyNumberFormat="1" applyFont="1" applyBorder="1" applyAlignment="1">
      <alignment horizontal="right"/>
    </xf>
    <xf numFmtId="0" fontId="19" fillId="0" borderId="10" xfId="0" applyFont="1" applyBorder="1" applyAlignment="1">
      <alignment vertical="center"/>
    </xf>
    <xf numFmtId="38" fontId="19" fillId="0" borderId="12" xfId="0" applyNumberFormat="1" applyFont="1" applyBorder="1" applyAlignment="1">
      <alignment horizontal="right"/>
    </xf>
    <xf numFmtId="38" fontId="19" fillId="0" borderId="3" xfId="0" applyNumberFormat="1" applyFont="1" applyBorder="1" applyAlignment="1">
      <alignment horizontal="right"/>
    </xf>
    <xf numFmtId="0" fontId="15" fillId="0" borderId="0" xfId="0" applyFont="1" applyAlignment="1">
      <alignment horizontal="left" vertical="center" indent="1"/>
    </xf>
    <xf numFmtId="0" fontId="15" fillId="0" borderId="0" xfId="0" quotePrefix="1" applyFont="1" applyAlignment="1">
      <alignment horizontal="left" vertical="center" wrapText="1" indent="1"/>
    </xf>
    <xf numFmtId="0" fontId="6" fillId="0" borderId="3" xfId="0" applyFont="1" applyBorder="1" applyAlignment="1">
      <alignment vertical="center"/>
    </xf>
    <xf numFmtId="0" fontId="6" fillId="0" borderId="7" xfId="0" applyFont="1" applyBorder="1" applyAlignment="1">
      <alignment vertical="center"/>
    </xf>
    <xf numFmtId="38" fontId="15" fillId="3" borderId="9" xfId="0" applyNumberFormat="1" applyFont="1" applyFill="1" applyBorder="1" applyAlignment="1">
      <alignment horizontal="right"/>
    </xf>
    <xf numFmtId="164" fontId="15" fillId="0" borderId="0" xfId="0" applyNumberFormat="1" applyFont="1" applyAlignment="1">
      <alignment horizontal="left" vertical="center" indent="1"/>
    </xf>
    <xf numFmtId="0" fontId="21" fillId="0" borderId="0" xfId="0" applyFont="1" applyAlignment="1">
      <alignment horizontal="left" vertical="center" wrapText="1" indent="1"/>
    </xf>
    <xf numFmtId="0" fontId="22" fillId="0" borderId="0" xfId="1" applyFont="1" applyAlignment="1">
      <alignment horizontal="left" vertical="center" wrapText="1" indent="1"/>
    </xf>
    <xf numFmtId="0" fontId="15" fillId="0" borderId="0" xfId="1" applyFont="1" applyAlignment="1">
      <alignment horizontal="left" vertical="center" indent="2"/>
    </xf>
    <xf numFmtId="0" fontId="21" fillId="0" borderId="0" xfId="1" applyFont="1" applyAlignment="1">
      <alignment horizontal="left" vertical="center" wrapText="1" indent="1"/>
    </xf>
    <xf numFmtId="0" fontId="21" fillId="0" borderId="1" xfId="1" applyFont="1" applyBorder="1" applyAlignment="1">
      <alignment horizontal="left" vertical="center" wrapText="1" indent="1"/>
    </xf>
    <xf numFmtId="0" fontId="22" fillId="0" borderId="0" xfId="1" applyFont="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left" vertical="center" wrapText="1" indent="1"/>
    </xf>
    <xf numFmtId="0" fontId="23" fillId="0" borderId="1" xfId="2" applyFont="1" applyBorder="1" applyAlignment="1" applyProtection="1">
      <alignment horizontal="left" vertical="center" wrapText="1" indent="1"/>
    </xf>
    <xf numFmtId="14" fontId="21" fillId="0" borderId="1" xfId="1" applyNumberFormat="1" applyFont="1" applyBorder="1" applyAlignment="1">
      <alignment horizontal="left" vertical="center" wrapText="1" indent="1"/>
    </xf>
    <xf numFmtId="14" fontId="21" fillId="0" borderId="0" xfId="1" applyNumberFormat="1" applyFont="1" applyAlignment="1">
      <alignment horizontal="left" vertical="center" wrapText="1" indent="1"/>
    </xf>
    <xf numFmtId="0" fontId="14" fillId="0" borderId="0" xfId="0" applyFont="1" applyAlignment="1">
      <alignment horizontal="center" vertical="center"/>
    </xf>
    <xf numFmtId="0" fontId="21" fillId="0" borderId="11" xfId="1" applyFont="1" applyBorder="1" applyAlignment="1">
      <alignment horizontal="left" vertical="center" wrapText="1" indent="1"/>
    </xf>
    <xf numFmtId="0" fontId="22" fillId="0" borderId="1" xfId="1" applyFont="1" applyBorder="1" applyAlignment="1">
      <alignment horizontal="left" vertical="center" wrapText="1" indent="1"/>
    </xf>
    <xf numFmtId="0" fontId="15" fillId="0" borderId="0" xfId="0" applyFont="1" applyAlignment="1">
      <alignment horizontal="left" vertical="center" indent="2"/>
    </xf>
    <xf numFmtId="0" fontId="0" fillId="0" borderId="0" xfId="0" applyAlignment="1">
      <alignment horizontal="center" vertical="center"/>
    </xf>
    <xf numFmtId="164" fontId="0" fillId="0" borderId="0" xfId="0" applyNumberFormat="1" applyAlignment="1">
      <alignment horizontal="center" vertical="center"/>
    </xf>
    <xf numFmtId="0" fontId="0" fillId="5" borderId="3" xfId="0" applyFill="1" applyBorder="1" applyAlignment="1">
      <alignment horizontal="center" vertical="center"/>
    </xf>
    <xf numFmtId="0" fontId="15" fillId="5" borderId="4" xfId="0" applyFont="1" applyFill="1" applyBorder="1" applyAlignment="1">
      <alignment horizontal="left" vertical="center" wrapText="1" indent="1"/>
    </xf>
    <xf numFmtId="38" fontId="15" fillId="5" borderId="4" xfId="0" applyNumberFormat="1" applyFont="1" applyFill="1" applyBorder="1" applyAlignment="1">
      <alignment horizontal="right"/>
    </xf>
    <xf numFmtId="0" fontId="14" fillId="5" borderId="4" xfId="0" applyFont="1" applyFill="1" applyBorder="1" applyAlignment="1">
      <alignment vertical="center"/>
    </xf>
    <xf numFmtId="0" fontId="14" fillId="5" borderId="7" xfId="0" applyFont="1" applyFill="1" applyBorder="1" applyAlignment="1">
      <alignment vertical="center"/>
    </xf>
    <xf numFmtId="38" fontId="18" fillId="6" borderId="1" xfId="0" applyNumberFormat="1" applyFont="1" applyFill="1" applyBorder="1" applyAlignment="1">
      <alignment horizontal="right"/>
    </xf>
    <xf numFmtId="38" fontId="15" fillId="6" borderId="1" xfId="0" applyNumberFormat="1" applyFont="1" applyFill="1" applyBorder="1" applyAlignment="1">
      <alignment horizontal="right"/>
    </xf>
    <xf numFmtId="38" fontId="18" fillId="6" borderId="11" xfId="0" applyNumberFormat="1" applyFont="1" applyFill="1" applyBorder="1" applyAlignment="1">
      <alignment horizontal="right"/>
    </xf>
    <xf numFmtId="38" fontId="20" fillId="0" borderId="0" xfId="0" applyNumberFormat="1" applyFont="1" applyAlignment="1">
      <alignment horizontal="right"/>
    </xf>
    <xf numFmtId="0" fontId="6" fillId="0" borderId="5" xfId="0" applyFont="1" applyBorder="1" applyAlignment="1">
      <alignment horizontal="left" vertical="center" wrapText="1" indent="1"/>
    </xf>
    <xf numFmtId="38" fontId="20" fillId="0" borderId="7" xfId="0" applyNumberFormat="1" applyFont="1" applyBorder="1" applyAlignment="1">
      <alignment horizontal="right"/>
    </xf>
    <xf numFmtId="0" fontId="14" fillId="0" borderId="11" xfId="0" applyFont="1" applyBorder="1" applyAlignment="1">
      <alignment horizontal="left" vertical="center" wrapText="1" indent="1"/>
    </xf>
    <xf numFmtId="38" fontId="20" fillId="3" borderId="6" xfId="0" applyNumberFormat="1" applyFont="1" applyFill="1" applyBorder="1" applyAlignment="1">
      <alignment horizontal="right"/>
    </xf>
    <xf numFmtId="38" fontId="20" fillId="3" borderId="0" xfId="0" applyNumberFormat="1" applyFont="1" applyFill="1" applyAlignment="1">
      <alignment horizontal="right"/>
    </xf>
    <xf numFmtId="0" fontId="19" fillId="3" borderId="0" xfId="0" applyFont="1" applyFill="1" applyAlignment="1">
      <alignment vertical="center"/>
    </xf>
    <xf numFmtId="0" fontId="19" fillId="3" borderId="8" xfId="0" applyFont="1" applyFill="1" applyBorder="1" applyAlignment="1">
      <alignment vertical="center"/>
    </xf>
    <xf numFmtId="0" fontId="15" fillId="3" borderId="0" xfId="0" applyFont="1" applyFill="1" applyAlignment="1">
      <alignment horizontal="left" vertical="center" wrapText="1" indent="1"/>
    </xf>
    <xf numFmtId="0" fontId="8" fillId="3" borderId="0" xfId="0" applyFont="1" applyFill="1" applyAlignment="1">
      <alignment horizontal="left" vertical="center" wrapText="1" indent="1"/>
    </xf>
    <xf numFmtId="0" fontId="6" fillId="3" borderId="0" xfId="0" applyFont="1" applyFill="1" applyAlignment="1">
      <alignment horizontal="left" vertical="center" wrapText="1" indent="1"/>
    </xf>
    <xf numFmtId="0" fontId="14" fillId="3" borderId="0" xfId="0" applyFont="1" applyFill="1" applyAlignment="1">
      <alignment horizontal="left" vertical="center" wrapText="1" indent="1"/>
    </xf>
    <xf numFmtId="0" fontId="15" fillId="3" borderId="6" xfId="0" applyFont="1" applyFill="1" applyBorder="1" applyAlignment="1">
      <alignment horizontal="left" vertical="center" wrapText="1" indent="1"/>
    </xf>
    <xf numFmtId="38" fontId="15" fillId="3" borderId="8" xfId="0" applyNumberFormat="1" applyFont="1" applyFill="1" applyBorder="1" applyAlignment="1">
      <alignment horizontal="right"/>
    </xf>
    <xf numFmtId="38" fontId="19" fillId="6" borderId="7" xfId="0" applyNumberFormat="1" applyFont="1" applyFill="1" applyBorder="1" applyAlignment="1">
      <alignment horizontal="right"/>
    </xf>
    <xf numFmtId="38" fontId="19" fillId="6" borderId="1" xfId="0" applyNumberFormat="1" applyFont="1" applyFill="1" applyBorder="1" applyAlignment="1">
      <alignment horizontal="right"/>
    </xf>
    <xf numFmtId="38" fontId="19" fillId="6" borderId="10" xfId="0" applyNumberFormat="1" applyFont="1" applyFill="1" applyBorder="1" applyAlignment="1">
      <alignment horizontal="right"/>
    </xf>
    <xf numFmtId="0" fontId="14" fillId="6" borderId="10" xfId="0" applyFont="1" applyFill="1" applyBorder="1" applyAlignment="1">
      <alignment horizontal="left" vertical="center" wrapText="1" indent="1"/>
    </xf>
    <xf numFmtId="0" fontId="24" fillId="0" borderId="0" xfId="0" applyFont="1" applyAlignment="1">
      <alignment horizontal="left" vertical="center" indent="1"/>
    </xf>
    <xf numFmtId="165" fontId="18" fillId="0" borderId="1" xfId="0" applyNumberFormat="1" applyFont="1" applyBorder="1" applyAlignment="1">
      <alignment horizontal="right"/>
    </xf>
    <xf numFmtId="38" fontId="19" fillId="6" borderId="11" xfId="0" applyNumberFormat="1" applyFont="1" applyFill="1" applyBorder="1" applyAlignment="1">
      <alignment horizontal="right"/>
    </xf>
    <xf numFmtId="38" fontId="19" fillId="6" borderId="9" xfId="0" applyNumberFormat="1" applyFont="1" applyFill="1" applyBorder="1" applyAlignment="1">
      <alignment horizontal="right"/>
    </xf>
    <xf numFmtId="0" fontId="6" fillId="0" borderId="4" xfId="0" applyFont="1" applyBorder="1" applyAlignment="1">
      <alignment vertical="center"/>
    </xf>
    <xf numFmtId="38" fontId="20" fillId="0" borderId="14" xfId="0" applyNumberFormat="1" applyFont="1" applyBorder="1" applyAlignment="1">
      <alignment horizontal="right"/>
    </xf>
    <xf numFmtId="49" fontId="15" fillId="2" borderId="7" xfId="0" applyNumberFormat="1" applyFont="1" applyFill="1" applyBorder="1" applyAlignment="1">
      <alignment horizontal="center" vertical="center"/>
    </xf>
    <xf numFmtId="165" fontId="18" fillId="0" borderId="14" xfId="0" applyNumberFormat="1" applyFont="1" applyBorder="1" applyAlignment="1">
      <alignment horizontal="right"/>
    </xf>
    <xf numFmtId="0" fontId="14" fillId="0" borderId="14" xfId="0" applyFont="1" applyBorder="1" applyAlignment="1">
      <alignment horizontal="center" vertical="center" wrapText="1"/>
    </xf>
    <xf numFmtId="38" fontId="18" fillId="0" borderId="7" xfId="0" applyNumberFormat="1" applyFont="1" applyBorder="1" applyAlignment="1">
      <alignment horizontal="right"/>
    </xf>
    <xf numFmtId="0" fontId="6" fillId="3" borderId="3"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14" fillId="3" borderId="4" xfId="0" applyFont="1" applyFill="1" applyBorder="1" applyAlignment="1">
      <alignment horizontal="left" vertical="center" wrapText="1" indent="1"/>
    </xf>
    <xf numFmtId="38" fontId="19" fillId="3" borderId="4" xfId="0" applyNumberFormat="1" applyFont="1" applyFill="1" applyBorder="1" applyAlignment="1">
      <alignment horizontal="right"/>
    </xf>
    <xf numFmtId="0" fontId="19" fillId="3" borderId="4" xfId="0" applyFont="1" applyFill="1" applyBorder="1" applyAlignment="1">
      <alignment vertical="center"/>
    </xf>
    <xf numFmtId="0" fontId="19" fillId="3" borderId="7" xfId="0" applyFont="1" applyFill="1" applyBorder="1" applyAlignment="1">
      <alignment vertical="center"/>
    </xf>
    <xf numFmtId="0" fontId="6" fillId="3" borderId="13" xfId="0" applyFont="1" applyFill="1" applyBorder="1" applyAlignment="1">
      <alignment horizontal="left" vertical="center" wrapText="1" indent="1"/>
    </xf>
    <xf numFmtId="0" fontId="6" fillId="3" borderId="2" xfId="0" applyFont="1" applyFill="1" applyBorder="1" applyAlignment="1">
      <alignment horizontal="left" vertical="center" wrapText="1" indent="1"/>
    </xf>
    <xf numFmtId="0" fontId="14" fillId="3" borderId="9" xfId="0" applyFont="1" applyFill="1" applyBorder="1" applyAlignment="1">
      <alignment horizontal="left" vertical="center" wrapText="1" indent="1"/>
    </xf>
    <xf numFmtId="38" fontId="19" fillId="3" borderId="7" xfId="0" applyNumberFormat="1" applyFont="1" applyFill="1" applyBorder="1" applyAlignment="1">
      <alignment horizontal="right"/>
    </xf>
    <xf numFmtId="0" fontId="15" fillId="0" borderId="12" xfId="0" applyFont="1" applyBorder="1" applyAlignment="1">
      <alignment horizontal="left" vertical="center" wrapText="1" indent="1"/>
    </xf>
    <xf numFmtId="0" fontId="15" fillId="0" borderId="14" xfId="0" applyFont="1" applyBorder="1" applyAlignment="1">
      <alignment horizontal="left" vertical="center" wrapText="1" indent="1"/>
    </xf>
    <xf numFmtId="38" fontId="15" fillId="0" borderId="14" xfId="0" applyNumberFormat="1" applyFont="1" applyBorder="1" applyAlignment="1">
      <alignment horizontal="right"/>
    </xf>
    <xf numFmtId="0" fontId="15" fillId="3" borderId="3" xfId="0" applyFont="1" applyFill="1" applyBorder="1" applyAlignment="1">
      <alignment horizontal="left" vertical="center" wrapText="1" indent="1"/>
    </xf>
    <xf numFmtId="0" fontId="8" fillId="3" borderId="4" xfId="0" applyFont="1" applyFill="1" applyBorder="1" applyAlignment="1">
      <alignment horizontal="left" vertical="center" wrapText="1" indent="1"/>
    </xf>
    <xf numFmtId="38" fontId="15" fillId="3" borderId="7" xfId="0" applyNumberFormat="1" applyFont="1" applyFill="1" applyBorder="1" applyAlignment="1">
      <alignment horizontal="right"/>
    </xf>
    <xf numFmtId="0" fontId="15" fillId="0" borderId="6" xfId="0" applyFont="1" applyBorder="1" applyAlignment="1">
      <alignment horizontal="left" vertical="center" wrapText="1" indent="1"/>
    </xf>
    <xf numFmtId="38" fontId="15" fillId="0" borderId="8" xfId="0" applyNumberFormat="1" applyFont="1" applyBorder="1" applyAlignment="1">
      <alignment horizontal="right"/>
    </xf>
    <xf numFmtId="0" fontId="15" fillId="0" borderId="12" xfId="0" applyFont="1" applyBorder="1" applyAlignment="1">
      <alignment horizontal="left" vertical="center" indent="1"/>
    </xf>
    <xf numFmtId="0" fontId="15" fillId="0" borderId="5" xfId="0" quotePrefix="1" applyFont="1" applyBorder="1" applyAlignment="1">
      <alignment horizontal="left" vertical="center" wrapText="1" indent="1"/>
    </xf>
    <xf numFmtId="0" fontId="14" fillId="0" borderId="14" xfId="0" applyFont="1" applyBorder="1" applyAlignment="1">
      <alignment horizontal="left" vertical="center" wrapText="1" indent="1"/>
    </xf>
    <xf numFmtId="38" fontId="15" fillId="0" borderId="10" xfId="0" applyNumberFormat="1" applyFont="1" applyBorder="1" applyAlignment="1">
      <alignment horizontal="right"/>
    </xf>
    <xf numFmtId="0" fontId="15" fillId="3" borderId="4" xfId="0" applyFont="1" applyFill="1" applyBorder="1" applyAlignment="1">
      <alignment horizontal="left" vertical="center" wrapText="1" indent="1"/>
    </xf>
    <xf numFmtId="38" fontId="15" fillId="3" borderId="4" xfId="0" applyNumberFormat="1" applyFont="1" applyFill="1" applyBorder="1" applyAlignment="1">
      <alignment horizontal="right"/>
    </xf>
    <xf numFmtId="3" fontId="19" fillId="6" borderId="8" xfId="0" applyNumberFormat="1" applyFont="1" applyFill="1" applyBorder="1" applyAlignment="1">
      <alignment horizontal="right"/>
    </xf>
    <xf numFmtId="3" fontId="19" fillId="3" borderId="3" xfId="0" applyNumberFormat="1" applyFont="1" applyFill="1" applyBorder="1" applyAlignment="1">
      <alignment horizontal="right"/>
    </xf>
    <xf numFmtId="38" fontId="18" fillId="0" borderId="9" xfId="0" applyNumberFormat="1" applyFont="1" applyBorder="1" applyAlignment="1">
      <alignment horizontal="right"/>
    </xf>
    <xf numFmtId="0" fontId="15" fillId="0" borderId="13" xfId="0" applyFont="1" applyBorder="1" applyAlignment="1">
      <alignment horizontal="left" vertical="center" wrapText="1" indent="1"/>
    </xf>
    <xf numFmtId="0" fontId="8" fillId="0" borderId="2" xfId="0" applyFont="1" applyBorder="1" applyAlignment="1">
      <alignment horizontal="left" vertical="center" wrapText="1" indent="1"/>
    </xf>
    <xf numFmtId="0" fontId="15" fillId="0" borderId="9" xfId="0" applyFont="1" applyBorder="1" applyAlignment="1">
      <alignment horizontal="left" vertical="center" wrapText="1" indent="1"/>
    </xf>
    <xf numFmtId="0" fontId="6" fillId="0" borderId="1" xfId="0" applyFont="1" applyBorder="1" applyAlignment="1">
      <alignment vertical="center"/>
    </xf>
    <xf numFmtId="0" fontId="15" fillId="0" borderId="1" xfId="0" applyFont="1" applyBorder="1" applyAlignment="1">
      <alignment horizontal="left" vertical="center" wrapText="1" indent="1"/>
    </xf>
    <xf numFmtId="0" fontId="18" fillId="0" borderId="0" xfId="0" applyFont="1" applyAlignment="1">
      <alignment horizontal="center" vertical="center"/>
    </xf>
    <xf numFmtId="49" fontId="15" fillId="2" borderId="3" xfId="0" applyNumberFormat="1" applyFont="1" applyFill="1" applyBorder="1" applyAlignment="1">
      <alignment horizontal="center" vertical="center"/>
    </xf>
    <xf numFmtId="49" fontId="15" fillId="5" borderId="11" xfId="0" applyNumberFormat="1" applyFont="1" applyFill="1" applyBorder="1" applyAlignment="1">
      <alignment horizontal="center" vertical="center"/>
    </xf>
    <xf numFmtId="38" fontId="14" fillId="5" borderId="16" xfId="0" applyNumberFormat="1" applyFont="1" applyFill="1" applyBorder="1" applyAlignment="1">
      <alignment horizontal="right"/>
    </xf>
    <xf numFmtId="38" fontId="19" fillId="5" borderId="16" xfId="0" applyNumberFormat="1" applyFont="1" applyFill="1" applyBorder="1" applyAlignment="1">
      <alignment horizontal="right"/>
    </xf>
    <xf numFmtId="38" fontId="15" fillId="5" borderId="16" xfId="0" applyNumberFormat="1" applyFont="1" applyFill="1" applyBorder="1" applyAlignment="1">
      <alignment horizontal="right"/>
    </xf>
    <xf numFmtId="0" fontId="14" fillId="5" borderId="13" xfId="0" applyFont="1" applyFill="1" applyBorder="1" applyAlignment="1">
      <alignment horizontal="left" vertical="center" wrapText="1" indent="1"/>
    </xf>
    <xf numFmtId="0" fontId="14" fillId="5" borderId="2" xfId="0" applyFont="1" applyFill="1" applyBorder="1" applyAlignment="1">
      <alignment horizontal="left" vertical="center" wrapText="1" indent="1"/>
    </xf>
    <xf numFmtId="38" fontId="15" fillId="5" borderId="8" xfId="0" applyNumberFormat="1" applyFont="1" applyFill="1" applyBorder="1" applyAlignment="1">
      <alignment horizontal="right"/>
    </xf>
    <xf numFmtId="0" fontId="14" fillId="5" borderId="6" xfId="0" applyFont="1" applyFill="1" applyBorder="1" applyAlignment="1">
      <alignment horizontal="left" vertical="center" wrapText="1" indent="1"/>
    </xf>
    <xf numFmtId="0" fontId="14" fillId="5" borderId="0" xfId="0" applyFont="1" applyFill="1" applyAlignment="1">
      <alignment horizontal="left" vertical="center" wrapText="1" indent="1"/>
    </xf>
    <xf numFmtId="38" fontId="15" fillId="5" borderId="0" xfId="0" applyNumberFormat="1" applyFont="1" applyFill="1" applyAlignment="1">
      <alignment horizontal="right"/>
    </xf>
    <xf numFmtId="38" fontId="15" fillId="5" borderId="14" xfId="0" applyNumberFormat="1" applyFont="1" applyFill="1" applyBorder="1" applyAlignment="1">
      <alignment horizontal="right"/>
    </xf>
    <xf numFmtId="0" fontId="14" fillId="5" borderId="5" xfId="0" applyFont="1" applyFill="1" applyBorder="1" applyAlignment="1">
      <alignment horizontal="left" vertical="center" wrapText="1" indent="1"/>
    </xf>
    <xf numFmtId="38" fontId="15" fillId="5" borderId="5" xfId="0" applyNumberFormat="1" applyFont="1" applyFill="1" applyBorder="1" applyAlignment="1">
      <alignment horizontal="right"/>
    </xf>
    <xf numFmtId="38" fontId="14" fillId="6" borderId="10" xfId="0" applyNumberFormat="1" applyFont="1" applyFill="1" applyBorder="1" applyAlignment="1">
      <alignment horizontal="left" vertical="center" wrapText="1" indent="1"/>
    </xf>
    <xf numFmtId="38" fontId="14" fillId="6" borderId="1" xfId="0" applyNumberFormat="1" applyFont="1" applyFill="1" applyBorder="1" applyAlignment="1">
      <alignment horizontal="left" vertical="center" wrapText="1" indent="1"/>
    </xf>
    <xf numFmtId="3" fontId="19" fillId="6" borderId="1" xfId="0" applyNumberFormat="1" applyFont="1" applyFill="1" applyBorder="1" applyAlignment="1">
      <alignment horizontal="right"/>
    </xf>
    <xf numFmtId="38" fontId="20" fillId="3" borderId="2" xfId="0" applyNumberFormat="1" applyFont="1" applyFill="1" applyBorder="1" applyAlignment="1">
      <alignment horizontal="right"/>
    </xf>
    <xf numFmtId="38" fontId="20" fillId="3" borderId="13" xfId="0" applyNumberFormat="1" applyFont="1" applyFill="1" applyBorder="1" applyAlignment="1">
      <alignment horizontal="right"/>
    </xf>
    <xf numFmtId="164" fontId="14" fillId="4" borderId="0" xfId="0" applyNumberFormat="1" applyFont="1" applyFill="1" applyAlignment="1">
      <alignment horizontal="left" vertical="center"/>
    </xf>
    <xf numFmtId="0" fontId="0" fillId="4" borderId="0" xfId="0" applyFill="1" applyAlignment="1">
      <alignment horizontal="left" vertical="center"/>
    </xf>
    <xf numFmtId="0" fontId="14" fillId="0" borderId="10" xfId="0" applyFont="1" applyBorder="1" applyAlignment="1">
      <alignment horizontal="left" vertical="center" wrapText="1" indent="1"/>
    </xf>
    <xf numFmtId="38" fontId="15" fillId="5" borderId="7" xfId="0" applyNumberFormat="1" applyFont="1" applyFill="1" applyBorder="1" applyAlignment="1">
      <alignment horizontal="right"/>
    </xf>
    <xf numFmtId="38" fontId="14" fillId="6" borderId="12" xfId="0" applyNumberFormat="1" applyFont="1" applyFill="1" applyBorder="1" applyAlignment="1">
      <alignment horizontal="left" vertical="center" wrapText="1" indent="1"/>
    </xf>
    <xf numFmtId="38" fontId="15" fillId="5" borderId="9" xfId="0" applyNumberFormat="1" applyFont="1" applyFill="1" applyBorder="1" applyAlignment="1">
      <alignment horizontal="right"/>
    </xf>
    <xf numFmtId="38" fontId="15" fillId="5" borderId="11" xfId="0" applyNumberFormat="1" applyFont="1" applyFill="1" applyBorder="1" applyAlignment="1">
      <alignment horizontal="right"/>
    </xf>
    <xf numFmtId="38" fontId="15" fillId="0" borderId="12" xfId="0" applyNumberFormat="1" applyFont="1" applyBorder="1" applyAlignment="1">
      <alignment horizontal="right"/>
    </xf>
    <xf numFmtId="0" fontId="14" fillId="5" borderId="4" xfId="0" applyFont="1" applyFill="1" applyBorder="1" applyAlignment="1">
      <alignment horizontal="left" vertical="center" wrapText="1" indent="1"/>
    </xf>
    <xf numFmtId="0" fontId="14" fillId="5" borderId="3" xfId="0" applyFont="1" applyFill="1" applyBorder="1" applyAlignment="1">
      <alignment horizontal="left" vertical="center" wrapText="1" indent="1"/>
    </xf>
    <xf numFmtId="38" fontId="15" fillId="5" borderId="12" xfId="0" applyNumberFormat="1" applyFont="1" applyFill="1" applyBorder="1" applyAlignment="1">
      <alignment horizontal="right"/>
    </xf>
    <xf numFmtId="38" fontId="14" fillId="6" borderId="7" xfId="0" applyNumberFormat="1" applyFont="1" applyFill="1" applyBorder="1" applyAlignment="1">
      <alignment horizontal="left" vertical="center" wrapText="1" indent="1"/>
    </xf>
    <xf numFmtId="0" fontId="19" fillId="0" borderId="7" xfId="0" applyFont="1" applyBorder="1" applyAlignment="1">
      <alignment vertical="center"/>
    </xf>
    <xf numFmtId="0" fontId="14" fillId="5" borderId="5" xfId="0" applyFont="1" applyFill="1" applyBorder="1" applyAlignment="1">
      <alignment vertical="center"/>
    </xf>
    <xf numFmtId="0" fontId="19" fillId="5" borderId="16" xfId="0" applyFont="1" applyFill="1" applyBorder="1" applyAlignment="1">
      <alignment vertical="center"/>
    </xf>
    <xf numFmtId="10" fontId="14" fillId="6" borderId="1" xfId="0" applyNumberFormat="1" applyFont="1" applyFill="1" applyBorder="1" applyAlignment="1">
      <alignment horizontal="right" vertical="center" wrapText="1"/>
    </xf>
    <xf numFmtId="10" fontId="14" fillId="6" borderId="1" xfId="0" applyNumberFormat="1" applyFont="1" applyFill="1" applyBorder="1" applyAlignment="1">
      <alignment horizontal="right"/>
    </xf>
    <xf numFmtId="10" fontId="14" fillId="6" borderId="3" xfId="0" applyNumberFormat="1" applyFont="1" applyFill="1" applyBorder="1" applyAlignment="1">
      <alignment horizontal="right"/>
    </xf>
    <xf numFmtId="38" fontId="14" fillId="6" borderId="0" xfId="0" applyNumberFormat="1" applyFont="1" applyFill="1" applyAlignment="1">
      <alignment horizontal="right"/>
    </xf>
    <xf numFmtId="10" fontId="14" fillId="6" borderId="7" xfId="0" applyNumberFormat="1" applyFont="1" applyFill="1" applyBorder="1" applyAlignment="1">
      <alignment horizontal="right"/>
    </xf>
    <xf numFmtId="38" fontId="14" fillId="0" borderId="14" xfId="0" applyNumberFormat="1" applyFont="1" applyBorder="1" applyAlignment="1">
      <alignment horizontal="right"/>
    </xf>
    <xf numFmtId="38" fontId="14" fillId="0" borderId="10" xfId="0" applyNumberFormat="1" applyFont="1" applyBorder="1" applyAlignment="1">
      <alignment horizontal="right"/>
    </xf>
    <xf numFmtId="38" fontId="14" fillId="0" borderId="12" xfId="0" applyNumberFormat="1" applyFont="1" applyBorder="1" applyAlignment="1">
      <alignment horizontal="right"/>
    </xf>
    <xf numFmtId="0" fontId="19" fillId="6" borderId="7" xfId="0" applyFont="1" applyFill="1" applyBorder="1" applyAlignment="1">
      <alignment horizontal="left" vertical="center" wrapText="1" indent="1"/>
    </xf>
    <xf numFmtId="0" fontId="19" fillId="6" borderId="11" xfId="0" applyFont="1" applyFill="1" applyBorder="1" applyAlignment="1">
      <alignment horizontal="left" vertical="center" wrapText="1" indent="1"/>
    </xf>
    <xf numFmtId="0" fontId="32" fillId="38" borderId="0" xfId="5" applyFont="1" applyFill="1" applyAlignment="1">
      <alignment horizontal="center" vertical="center" wrapText="1"/>
    </xf>
    <xf numFmtId="0" fontId="33" fillId="38" borderId="0" xfId="5" applyFont="1" applyFill="1"/>
    <xf numFmtId="49" fontId="34" fillId="0" borderId="0" xfId="5" applyNumberFormat="1" applyFont="1" applyAlignment="1">
      <alignment horizontal="center" vertical="center"/>
    </xf>
    <xf numFmtId="0" fontId="35" fillId="0" borderId="0" xfId="5" applyFont="1"/>
    <xf numFmtId="0" fontId="37" fillId="0" borderId="26" xfId="5" applyFont="1" applyBorder="1" applyAlignment="1">
      <alignment horizontal="left" wrapText="1"/>
    </xf>
    <xf numFmtId="0" fontId="38" fillId="0" borderId="26" xfId="5" applyFont="1" applyBorder="1" applyAlignment="1">
      <alignment horizontal="left" wrapText="1"/>
    </xf>
    <xf numFmtId="0" fontId="14" fillId="0" borderId="7" xfId="0" applyFont="1" applyBorder="1" applyAlignment="1">
      <alignment horizontal="center" vertical="center" wrapText="1"/>
    </xf>
    <xf numFmtId="0" fontId="176" fillId="0" borderId="0" xfId="1" applyFont="1" applyAlignment="1">
      <alignment horizontal="left" vertical="center" indent="2"/>
    </xf>
    <xf numFmtId="0" fontId="6" fillId="0" borderId="0" xfId="0" applyFont="1" applyAlignment="1">
      <alignment horizontal="center" vertical="center"/>
    </xf>
    <xf numFmtId="0" fontId="36" fillId="0" borderId="50" xfId="5" applyFont="1" applyBorder="1"/>
    <xf numFmtId="0" fontId="177" fillId="0" borderId="0" xfId="0" applyFont="1" applyAlignment="1">
      <alignment horizontal="center" wrapText="1"/>
    </xf>
    <xf numFmtId="0" fontId="16" fillId="0" borderId="0" xfId="0" applyFont="1" applyAlignment="1">
      <alignment horizontal="left" vertical="center" wrapText="1" indent="1"/>
    </xf>
    <xf numFmtId="0" fontId="177" fillId="0" borderId="0" xfId="0" applyFont="1" applyAlignment="1">
      <alignment horizontal="center" vertical="center" wrapText="1"/>
    </xf>
    <xf numFmtId="38" fontId="14" fillId="110" borderId="1" xfId="0" applyNumberFormat="1" applyFont="1" applyFill="1" applyBorder="1" applyAlignment="1">
      <alignment horizontal="left" vertical="center" wrapText="1" indent="1"/>
    </xf>
    <xf numFmtId="49" fontId="15" fillId="2" borderId="51" xfId="0" applyNumberFormat="1" applyFont="1" applyFill="1" applyBorder="1" applyAlignment="1">
      <alignment horizontal="center" vertical="center"/>
    </xf>
    <xf numFmtId="38" fontId="19" fillId="6" borderId="30" xfId="0" applyNumberFormat="1" applyFont="1" applyFill="1" applyBorder="1" applyAlignment="1">
      <alignment horizontal="right"/>
    </xf>
    <xf numFmtId="38" fontId="15" fillId="0" borderId="52" xfId="0" applyNumberFormat="1" applyFont="1" applyBorder="1" applyAlignment="1">
      <alignment horizontal="right"/>
    </xf>
    <xf numFmtId="3" fontId="19" fillId="3" borderId="30" xfId="0" applyNumberFormat="1" applyFont="1" applyFill="1" applyBorder="1" applyAlignment="1">
      <alignment horizontal="right"/>
    </xf>
    <xf numFmtId="3" fontId="19" fillId="6" borderId="52" xfId="0" applyNumberFormat="1" applyFont="1" applyFill="1" applyBorder="1" applyAlignment="1">
      <alignment horizontal="right"/>
    </xf>
    <xf numFmtId="3" fontId="19" fillId="6" borderId="51" xfId="0" applyNumberFormat="1" applyFont="1" applyFill="1" applyBorder="1" applyAlignment="1">
      <alignment horizontal="right"/>
    </xf>
    <xf numFmtId="38" fontId="19" fillId="110" borderId="7" xfId="0" applyNumberFormat="1" applyFont="1" applyFill="1" applyBorder="1" applyAlignment="1">
      <alignment horizontal="right"/>
    </xf>
    <xf numFmtId="0" fontId="0" fillId="0" borderId="0" xfId="0" applyAlignment="1">
      <alignment horizontal="center"/>
    </xf>
    <xf numFmtId="3" fontId="0" fillId="0" borderId="1" xfId="0" applyNumberFormat="1" applyBorder="1" applyAlignment="1">
      <alignment vertical="center"/>
    </xf>
    <xf numFmtId="0" fontId="0" fillId="0" borderId="1" xfId="0" applyBorder="1" applyAlignment="1">
      <alignment vertical="center"/>
    </xf>
    <xf numFmtId="0" fontId="15" fillId="0" borderId="53" xfId="0" applyFont="1" applyBorder="1" applyAlignment="1">
      <alignment horizontal="left" vertical="center" wrapText="1" indent="1"/>
    </xf>
    <xf numFmtId="0" fontId="8" fillId="0" borderId="39" xfId="0" applyFont="1" applyBorder="1" applyAlignment="1">
      <alignment horizontal="left" vertical="center" wrapText="1" indent="1"/>
    </xf>
    <xf numFmtId="0" fontId="15" fillId="0" borderId="54" xfId="0" applyFont="1" applyBorder="1" applyAlignment="1">
      <alignment horizontal="left" vertical="center" wrapText="1" indent="1"/>
    </xf>
    <xf numFmtId="0" fontId="8" fillId="0" borderId="55" xfId="0" applyFont="1" applyBorder="1" applyAlignment="1">
      <alignment horizontal="left" vertical="center" wrapText="1" indent="1"/>
    </xf>
    <xf numFmtId="38" fontId="15" fillId="110" borderId="1" xfId="0" applyNumberFormat="1" applyFont="1" applyFill="1" applyBorder="1" applyAlignment="1">
      <alignment horizontal="right"/>
    </xf>
    <xf numFmtId="0" fontId="15" fillId="0" borderId="57" xfId="0" quotePrefix="1" applyFont="1" applyBorder="1" applyAlignment="1">
      <alignment horizontal="left" vertical="center" wrapText="1" indent="1"/>
    </xf>
    <xf numFmtId="0" fontId="14" fillId="0" borderId="58" xfId="0" applyFont="1" applyBorder="1" applyAlignment="1">
      <alignment horizontal="left" vertical="center" wrapText="1" indent="1"/>
    </xf>
    <xf numFmtId="38" fontId="15" fillId="0" borderId="56" xfId="0" applyNumberFormat="1" applyFont="1" applyBorder="1" applyAlignment="1">
      <alignment horizontal="right"/>
    </xf>
    <xf numFmtId="0" fontId="14" fillId="110" borderId="0" xfId="0" applyFont="1" applyFill="1" applyAlignment="1">
      <alignment horizontal="left" vertical="center" wrapText="1" indent="1"/>
    </xf>
    <xf numFmtId="38" fontId="18" fillId="0" borderId="14" xfId="0" applyNumberFormat="1" applyFont="1" applyBorder="1" applyAlignment="1">
      <alignment horizontal="right"/>
    </xf>
    <xf numFmtId="38" fontId="15" fillId="0" borderId="58" xfId="0" applyNumberFormat="1" applyFont="1" applyBorder="1" applyAlignment="1">
      <alignment horizontal="right"/>
    </xf>
    <xf numFmtId="0" fontId="15" fillId="0" borderId="56" xfId="0" applyFont="1" applyBorder="1" applyAlignment="1">
      <alignment horizontal="left" vertical="center" wrapText="1" indent="1"/>
    </xf>
    <xf numFmtId="38" fontId="19" fillId="6" borderId="56" xfId="0" applyNumberFormat="1" applyFont="1" applyFill="1" applyBorder="1" applyAlignment="1">
      <alignment horizontal="right"/>
    </xf>
    <xf numFmtId="0" fontId="19" fillId="6" borderId="56" xfId="0" applyFont="1" applyFill="1" applyBorder="1" applyAlignment="1">
      <alignment horizontal="left" vertical="center" wrapText="1" indent="1"/>
    </xf>
    <xf numFmtId="0" fontId="14" fillId="0" borderId="56" xfId="0" applyFont="1" applyBorder="1" applyAlignment="1">
      <alignment horizontal="left" vertical="center" wrapText="1" indent="1"/>
    </xf>
    <xf numFmtId="0" fontId="6" fillId="0" borderId="57" xfId="0" applyFont="1" applyBorder="1" applyAlignment="1">
      <alignment horizontal="left" vertical="center" wrapText="1" indent="1"/>
    </xf>
    <xf numFmtId="38" fontId="19" fillId="0" borderId="56" xfId="0" applyNumberFormat="1" applyFont="1" applyBorder="1" applyAlignment="1">
      <alignment horizontal="right"/>
    </xf>
    <xf numFmtId="0" fontId="19" fillId="0" borderId="56" xfId="0" applyFont="1" applyBorder="1" applyAlignment="1">
      <alignment vertical="center"/>
    </xf>
    <xf numFmtId="38" fontId="18" fillId="3" borderId="9" xfId="0" applyNumberFormat="1" applyFont="1" applyFill="1" applyBorder="1" applyAlignment="1">
      <alignment horizontal="right"/>
    </xf>
    <xf numFmtId="38" fontId="18" fillId="3" borderId="11" xfId="0" applyNumberFormat="1" applyFont="1" applyFill="1" applyBorder="1" applyAlignment="1">
      <alignment horizontal="right"/>
    </xf>
    <xf numFmtId="0" fontId="14" fillId="3" borderId="11" xfId="0" applyFont="1" applyFill="1" applyBorder="1" applyAlignment="1">
      <alignment vertical="center"/>
    </xf>
    <xf numFmtId="0" fontId="8" fillId="0" borderId="0" xfId="0" applyFont="1" applyAlignment="1">
      <alignment vertical="center"/>
    </xf>
    <xf numFmtId="0" fontId="6" fillId="0" borderId="0" xfId="0" applyFont="1"/>
    <xf numFmtId="0" fontId="14" fillId="0" borderId="7" xfId="0" applyFont="1" applyBorder="1" applyAlignment="1" applyProtection="1">
      <alignment horizontal="left" vertical="center" wrapText="1" indent="1"/>
      <protection locked="0"/>
    </xf>
    <xf numFmtId="0" fontId="6" fillId="0" borderId="56" xfId="0" applyFont="1" applyBorder="1" applyAlignment="1">
      <alignment vertical="center"/>
    </xf>
    <xf numFmtId="0" fontId="15" fillId="0" borderId="58" xfId="0" applyFont="1" applyBorder="1" applyAlignment="1">
      <alignment horizontal="left" vertical="center" wrapText="1" indent="1"/>
    </xf>
    <xf numFmtId="0" fontId="6" fillId="0" borderId="26" xfId="0" applyFont="1" applyBorder="1" applyAlignment="1">
      <alignment horizontal="left" vertical="center" wrapText="1" indent="1"/>
    </xf>
    <xf numFmtId="0" fontId="6" fillId="0" borderId="59" xfId="0" applyFont="1" applyBorder="1" applyAlignment="1">
      <alignment horizontal="left" vertical="center" wrapText="1" indent="1"/>
    </xf>
    <xf numFmtId="0" fontId="14" fillId="6" borderId="58" xfId="0" applyFont="1" applyFill="1" applyBorder="1" applyAlignment="1">
      <alignment horizontal="left" vertical="center" wrapText="1" indent="1"/>
    </xf>
    <xf numFmtId="0" fontId="15" fillId="0" borderId="60" xfId="0" applyFont="1" applyBorder="1" applyAlignment="1">
      <alignment horizontal="left" vertical="center" wrapText="1" indent="1"/>
    </xf>
    <xf numFmtId="38" fontId="19" fillId="3" borderId="2" xfId="0" applyNumberFormat="1" applyFont="1" applyFill="1" applyBorder="1" applyAlignment="1">
      <alignment horizontal="right"/>
    </xf>
    <xf numFmtId="0" fontId="19" fillId="3" borderId="2" xfId="0" applyFont="1" applyFill="1" applyBorder="1" applyAlignment="1">
      <alignment vertical="center"/>
    </xf>
    <xf numFmtId="0" fontId="19" fillId="3" borderId="61" xfId="0" applyFont="1" applyFill="1" applyBorder="1" applyAlignment="1">
      <alignment vertical="center"/>
    </xf>
    <xf numFmtId="38" fontId="19" fillId="3" borderId="0" xfId="0" applyNumberFormat="1" applyFont="1" applyFill="1" applyAlignment="1">
      <alignment horizontal="right"/>
    </xf>
    <xf numFmtId="0" fontId="19" fillId="3" borderId="62" xfId="0" applyFont="1" applyFill="1" applyBorder="1" applyAlignment="1">
      <alignment vertical="center"/>
    </xf>
    <xf numFmtId="0" fontId="14" fillId="0" borderId="63" xfId="0" applyFont="1" applyBorder="1" applyAlignment="1">
      <alignment horizontal="left" vertical="center" wrapText="1" indent="1"/>
    </xf>
    <xf numFmtId="0" fontId="14" fillId="0" borderId="64" xfId="0" applyFont="1" applyBorder="1" applyAlignment="1">
      <alignment horizontal="left" vertical="center" wrapText="1" indent="1"/>
    </xf>
    <xf numFmtId="0" fontId="14" fillId="3" borderId="3" xfId="0" applyFont="1" applyFill="1" applyBorder="1" applyAlignment="1">
      <alignment horizontal="center" vertical="center" wrapText="1"/>
    </xf>
    <xf numFmtId="38" fontId="19" fillId="3" borderId="13" xfId="0" applyNumberFormat="1" applyFont="1" applyFill="1" applyBorder="1" applyAlignment="1">
      <alignment horizontal="right"/>
    </xf>
    <xf numFmtId="38" fontId="19" fillId="3" borderId="6" xfId="0" applyNumberFormat="1" applyFont="1" applyFill="1" applyBorder="1" applyAlignment="1">
      <alignment horizontal="right"/>
    </xf>
    <xf numFmtId="38" fontId="18" fillId="3" borderId="58" xfId="0" applyNumberFormat="1" applyFont="1" applyFill="1" applyBorder="1" applyAlignment="1">
      <alignment horizontal="right"/>
    </xf>
    <xf numFmtId="0" fontId="6" fillId="0" borderId="0" xfId="0" applyFont="1" applyAlignment="1">
      <alignment vertical="center"/>
    </xf>
    <xf numFmtId="0" fontId="0" fillId="3" borderId="0" xfId="0" applyFill="1"/>
    <xf numFmtId="0" fontId="15" fillId="111" borderId="0" xfId="0" applyFont="1" applyFill="1" applyAlignment="1">
      <alignment horizontal="left" vertical="center" indent="1"/>
    </xf>
    <xf numFmtId="0" fontId="15" fillId="111" borderId="0" xfId="0" applyFont="1" applyFill="1" applyAlignment="1">
      <alignment horizontal="left" vertical="center" wrapText="1" indent="1"/>
    </xf>
    <xf numFmtId="38" fontId="15" fillId="111" borderId="0" xfId="0" applyNumberFormat="1" applyFont="1" applyFill="1" applyAlignment="1">
      <alignment horizontal="right"/>
    </xf>
    <xf numFmtId="38" fontId="15" fillId="110" borderId="0" xfId="0" applyNumberFormat="1" applyFont="1" applyFill="1" applyAlignment="1">
      <alignment horizontal="right"/>
    </xf>
    <xf numFmtId="0" fontId="14" fillId="0" borderId="65" xfId="0" applyFont="1" applyBorder="1" applyAlignment="1">
      <alignment horizontal="left" vertical="center" wrapText="1" indent="1"/>
    </xf>
    <xf numFmtId="38" fontId="14" fillId="6" borderId="56" xfId="0" applyNumberFormat="1" applyFont="1" applyFill="1" applyBorder="1" applyAlignment="1">
      <alignment horizontal="left" vertical="center" wrapText="1" indent="1"/>
    </xf>
    <xf numFmtId="38" fontId="19" fillId="110" borderId="30" xfId="0" applyNumberFormat="1" applyFont="1" applyFill="1" applyBorder="1" applyAlignment="1">
      <alignment horizontal="right"/>
    </xf>
    <xf numFmtId="38" fontId="15" fillId="6" borderId="7" xfId="0" applyNumberFormat="1" applyFont="1" applyFill="1" applyBorder="1" applyAlignment="1">
      <alignment horizontal="right"/>
    </xf>
    <xf numFmtId="38" fontId="15" fillId="6" borderId="10" xfId="0" applyNumberFormat="1" applyFont="1" applyFill="1" applyBorder="1" applyAlignment="1">
      <alignment horizontal="right"/>
    </xf>
    <xf numFmtId="0" fontId="14" fillId="6" borderId="1" xfId="0" applyFont="1" applyFill="1" applyBorder="1" applyAlignment="1">
      <alignment horizontal="left" vertical="center" wrapText="1" indent="1"/>
    </xf>
    <xf numFmtId="38" fontId="175" fillId="6" borderId="1" xfId="0" applyNumberFormat="1" applyFont="1" applyFill="1" applyBorder="1" applyAlignment="1">
      <alignment horizontal="right"/>
    </xf>
    <xf numFmtId="38" fontId="15" fillId="6" borderId="9" xfId="0" applyNumberFormat="1" applyFont="1" applyFill="1" applyBorder="1" applyAlignment="1">
      <alignment horizontal="right"/>
    </xf>
    <xf numFmtId="38" fontId="15" fillId="6" borderId="14" xfId="0" applyNumberFormat="1" applyFont="1" applyFill="1" applyBorder="1" applyAlignment="1">
      <alignment horizontal="right"/>
    </xf>
    <xf numFmtId="3" fontId="0" fillId="6" borderId="1" xfId="0" applyNumberFormat="1" applyFill="1" applyBorder="1" applyAlignment="1">
      <alignment vertical="center"/>
    </xf>
    <xf numFmtId="0" fontId="14" fillId="0" borderId="56" xfId="0" applyFont="1" applyBorder="1" applyAlignment="1">
      <alignment horizontal="right" vertical="center" wrapText="1" indent="1"/>
    </xf>
    <xf numFmtId="38" fontId="15" fillId="110" borderId="7" xfId="0" applyNumberFormat="1" applyFont="1" applyFill="1" applyBorder="1" applyAlignment="1">
      <alignment horizontal="right"/>
    </xf>
    <xf numFmtId="0" fontId="6" fillId="0" borderId="0" xfId="0" applyFont="1" applyAlignment="1">
      <alignment vertical="center" wrapText="1"/>
    </xf>
    <xf numFmtId="9" fontId="6" fillId="0" borderId="0" xfId="0" applyNumberFormat="1" applyFont="1" applyAlignment="1">
      <alignment vertical="center" wrapText="1"/>
    </xf>
    <xf numFmtId="3" fontId="19" fillId="0" borderId="7" xfId="0" applyNumberFormat="1" applyFont="1" applyBorder="1" applyAlignment="1">
      <alignment horizontal="center"/>
    </xf>
    <xf numFmtId="38" fontId="19" fillId="110" borderId="57" xfId="0" applyNumberFormat="1" applyFont="1" applyFill="1" applyBorder="1" applyAlignment="1">
      <alignment horizontal="right"/>
    </xf>
    <xf numFmtId="49" fontId="15" fillId="2" borderId="66" xfId="0" applyNumberFormat="1" applyFont="1" applyFill="1" applyBorder="1" applyAlignment="1">
      <alignment horizontal="center" vertical="center"/>
    </xf>
    <xf numFmtId="49" fontId="15" fillId="2" borderId="11" xfId="0" applyNumberFormat="1" applyFont="1" applyFill="1" applyBorder="1" applyAlignment="1">
      <alignment horizontal="center" vertical="center"/>
    </xf>
    <xf numFmtId="38" fontId="19" fillId="6" borderId="57" xfId="0" applyNumberFormat="1" applyFont="1" applyFill="1" applyBorder="1" applyAlignment="1">
      <alignment horizontal="right"/>
    </xf>
    <xf numFmtId="38" fontId="19" fillId="6" borderId="3" xfId="0" applyNumberFormat="1" applyFont="1" applyFill="1" applyBorder="1" applyAlignment="1">
      <alignment horizontal="right"/>
    </xf>
    <xf numFmtId="38" fontId="19" fillId="6" borderId="67" xfId="0" applyNumberFormat="1" applyFont="1" applyFill="1" applyBorder="1" applyAlignment="1">
      <alignment horizontal="right"/>
    </xf>
    <xf numFmtId="38" fontId="18" fillId="6" borderId="3" xfId="0" applyNumberFormat="1" applyFont="1" applyFill="1" applyBorder="1" applyAlignment="1">
      <alignment horizontal="right"/>
    </xf>
    <xf numFmtId="38" fontId="15" fillId="6" borderId="3" xfId="0" applyNumberFormat="1" applyFont="1" applyFill="1" applyBorder="1" applyAlignment="1">
      <alignment horizontal="right"/>
    </xf>
    <xf numFmtId="0" fontId="179" fillId="0" borderId="13" xfId="0" applyFont="1" applyBorder="1" applyAlignment="1">
      <alignment horizontal="left" vertical="center" wrapText="1" indent="1"/>
    </xf>
    <xf numFmtId="37" fontId="6" fillId="0" borderId="56" xfId="25573" applyNumberFormat="1" applyFont="1" applyBorder="1" applyAlignment="1">
      <alignment horizontal="center"/>
    </xf>
    <xf numFmtId="0" fontId="14" fillId="0" borderId="56" xfId="0" applyFont="1" applyBorder="1" applyAlignment="1">
      <alignment vertical="center"/>
    </xf>
    <xf numFmtId="38" fontId="14" fillId="0" borderId="56" xfId="0" applyNumberFormat="1" applyFont="1" applyBorder="1" applyAlignment="1">
      <alignment horizontal="right"/>
    </xf>
    <xf numFmtId="38" fontId="14" fillId="6" borderId="10" xfId="0" applyNumberFormat="1" applyFont="1" applyFill="1" applyBorder="1" applyAlignment="1">
      <alignment horizontal="right"/>
    </xf>
    <xf numFmtId="38" fontId="14" fillId="6" borderId="1" xfId="0" applyNumberFormat="1" applyFont="1" applyFill="1" applyBorder="1" applyAlignment="1">
      <alignment horizontal="right"/>
    </xf>
    <xf numFmtId="38" fontId="14" fillId="6" borderId="11" xfId="0" applyNumberFormat="1" applyFont="1" applyFill="1" applyBorder="1" applyAlignment="1">
      <alignment horizontal="right"/>
    </xf>
    <xf numFmtId="38" fontId="14" fillId="6" borderId="13" xfId="0" applyNumberFormat="1" applyFont="1" applyFill="1" applyBorder="1" applyAlignment="1">
      <alignment horizontal="right"/>
    </xf>
    <xf numFmtId="38" fontId="14" fillId="6" borderId="56" xfId="0" applyNumberFormat="1" applyFont="1" applyFill="1" applyBorder="1" applyAlignment="1">
      <alignment horizontal="right"/>
    </xf>
    <xf numFmtId="38" fontId="14" fillId="6" borderId="3" xfId="0" applyNumberFormat="1" applyFont="1" applyFill="1" applyBorder="1" applyAlignment="1">
      <alignment horizontal="right"/>
    </xf>
    <xf numFmtId="1" fontId="18" fillId="0" borderId="70" xfId="0" applyNumberFormat="1" applyFont="1" applyBorder="1" applyAlignment="1">
      <alignment horizontal="center" vertical="center"/>
    </xf>
    <xf numFmtId="208" fontId="19" fillId="0" borderId="58" xfId="0" applyNumberFormat="1" applyFont="1" applyBorder="1" applyAlignment="1">
      <alignment horizontal="center"/>
    </xf>
    <xf numFmtId="208" fontId="19" fillId="0" borderId="70" xfId="0" applyNumberFormat="1" applyFont="1" applyBorder="1" applyAlignment="1">
      <alignment horizontal="center"/>
    </xf>
    <xf numFmtId="208" fontId="19" fillId="0" borderId="70" xfId="0" applyNumberFormat="1" applyFont="1" applyBorder="1" applyAlignment="1">
      <alignment horizontal="center" vertical="center"/>
    </xf>
    <xf numFmtId="166" fontId="18" fillId="0" borderId="70" xfId="0" applyNumberFormat="1" applyFont="1" applyBorder="1" applyAlignment="1">
      <alignment horizontal="center" vertical="center"/>
    </xf>
    <xf numFmtId="1" fontId="18" fillId="0" borderId="70" xfId="0" applyNumberFormat="1" applyFont="1" applyBorder="1" applyAlignment="1">
      <alignment horizontal="left" vertical="center"/>
    </xf>
    <xf numFmtId="167" fontId="10" fillId="110" borderId="0" xfId="25584" applyNumberFormat="1" applyFont="1" applyFill="1"/>
    <xf numFmtId="38" fontId="15" fillId="0" borderId="7" xfId="0" applyNumberFormat="1" applyFont="1" applyBorder="1" applyAlignment="1">
      <alignment horizontal="center"/>
    </xf>
    <xf numFmtId="3" fontId="19" fillId="0" borderId="58" xfId="0" applyNumberFormat="1" applyFont="1" applyBorder="1" applyAlignment="1">
      <alignment horizontal="center"/>
    </xf>
    <xf numFmtId="209" fontId="2" fillId="0" borderId="0" xfId="0" applyNumberFormat="1" applyFont="1"/>
    <xf numFmtId="167" fontId="2" fillId="0" borderId="0" xfId="0" applyNumberFormat="1" applyFont="1"/>
    <xf numFmtId="38" fontId="18" fillId="3" borderId="67" xfId="0" applyNumberFormat="1" applyFont="1" applyFill="1" applyBorder="1" applyAlignment="1">
      <alignment horizontal="right"/>
    </xf>
    <xf numFmtId="40" fontId="18" fillId="0" borderId="1" xfId="0" applyNumberFormat="1" applyFont="1" applyBorder="1" applyAlignment="1">
      <alignment horizontal="right"/>
    </xf>
    <xf numFmtId="38" fontId="15" fillId="0" borderId="0" xfId="0" applyNumberFormat="1" applyFont="1" applyAlignment="1">
      <alignment horizontal="left"/>
    </xf>
    <xf numFmtId="38" fontId="22" fillId="115" borderId="0" xfId="0" applyNumberFormat="1" applyFont="1" applyFill="1" applyAlignment="1">
      <alignment horizontal="left"/>
    </xf>
    <xf numFmtId="49" fontId="15" fillId="115" borderId="0" xfId="0" applyNumberFormat="1" applyFont="1" applyFill="1" applyAlignment="1">
      <alignment horizontal="center" vertical="center"/>
    </xf>
    <xf numFmtId="37" fontId="186" fillId="0" borderId="56" xfId="25573" applyNumberFormat="1" applyFont="1" applyBorder="1" applyAlignment="1">
      <alignment horizontal="center"/>
    </xf>
    <xf numFmtId="0" fontId="186" fillId="0" borderId="3" xfId="0" applyFont="1" applyBorder="1" applyAlignment="1">
      <alignment horizontal="left" vertical="center" wrapText="1" indent="1"/>
    </xf>
    <xf numFmtId="0" fontId="186" fillId="0" borderId="13" xfId="0" applyFont="1" applyBorder="1" applyAlignment="1">
      <alignment horizontal="left" vertical="center" wrapText="1" indent="1"/>
    </xf>
    <xf numFmtId="167" fontId="187" fillId="0" borderId="56" xfId="25573" applyNumberFormat="1" applyFont="1" applyBorder="1" applyAlignment="1">
      <alignment horizontal="center"/>
    </xf>
    <xf numFmtId="0" fontId="19" fillId="0" borderId="3" xfId="0" applyFont="1" applyBorder="1" applyAlignment="1">
      <alignment horizontal="left" vertical="center" wrapText="1" indent="1"/>
    </xf>
    <xf numFmtId="38" fontId="14" fillId="0" borderId="10" xfId="0" applyNumberFormat="1" applyFont="1" applyBorder="1" applyAlignment="1">
      <alignment horizontal="left" vertical="center" wrapText="1" indent="1"/>
    </xf>
    <xf numFmtId="0" fontId="11" fillId="0" borderId="1" xfId="2" applyBorder="1" applyAlignment="1" applyProtection="1">
      <alignment horizontal="left" vertical="center" wrapText="1" indent="1"/>
    </xf>
    <xf numFmtId="38" fontId="19" fillId="0" borderId="7" xfId="0" applyNumberFormat="1" applyFont="1" applyBorder="1" applyAlignment="1">
      <alignment horizontal="center"/>
    </xf>
    <xf numFmtId="38" fontId="19" fillId="0" borderId="1" xfId="0" applyNumberFormat="1" applyFont="1" applyBorder="1" applyAlignment="1">
      <alignment horizontal="center"/>
    </xf>
    <xf numFmtId="3" fontId="19" fillId="6" borderId="0" xfId="0" applyNumberFormat="1" applyFont="1" applyFill="1" applyAlignment="1">
      <alignment horizontal="right"/>
    </xf>
    <xf numFmtId="0" fontId="14" fillId="6" borderId="10"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58" xfId="0" applyFont="1" applyFill="1" applyBorder="1" applyAlignment="1">
      <alignment horizontal="center" vertical="center" wrapText="1"/>
    </xf>
    <xf numFmtId="38" fontId="19" fillId="6" borderId="10" xfId="0" applyNumberFormat="1" applyFont="1" applyFill="1" applyBorder="1" applyAlignment="1">
      <alignment horizontal="center"/>
    </xf>
    <xf numFmtId="0" fontId="19" fillId="6" borderId="7" xfId="0" applyFont="1" applyFill="1" applyBorder="1" applyAlignment="1">
      <alignment horizontal="center" vertical="center" wrapText="1"/>
    </xf>
    <xf numFmtId="167" fontId="19" fillId="0" borderId="70" xfId="25573" applyNumberFormat="1" applyFont="1" applyBorder="1"/>
    <xf numFmtId="37" fontId="8" fillId="0" borderId="56" xfId="25573" applyNumberFormat="1" applyFont="1" applyBorder="1" applyAlignment="1">
      <alignment horizontal="center"/>
    </xf>
    <xf numFmtId="38" fontId="15" fillId="6" borderId="0" xfId="0" applyNumberFormat="1" applyFont="1" applyFill="1" applyAlignment="1">
      <alignment horizontal="right"/>
    </xf>
    <xf numFmtId="0" fontId="188" fillId="0" borderId="0" xfId="0" applyFont="1" applyAlignment="1">
      <alignment horizontal="left" vertical="center" wrapText="1" indent="1"/>
    </xf>
    <xf numFmtId="38" fontId="19" fillId="110" borderId="58" xfId="0" applyNumberFormat="1" applyFont="1" applyFill="1" applyBorder="1" applyAlignment="1">
      <alignment horizontal="right"/>
    </xf>
    <xf numFmtId="38" fontId="19" fillId="0" borderId="58" xfId="0" applyNumberFormat="1" applyFont="1" applyBorder="1" applyAlignment="1">
      <alignment horizontal="right"/>
    </xf>
    <xf numFmtId="0" fontId="15" fillId="110" borderId="0" xfId="0" applyFont="1" applyFill="1" applyAlignment="1">
      <alignment horizontal="left" vertical="center" wrapText="1" indent="1"/>
    </xf>
    <xf numFmtId="38" fontId="19" fillId="6" borderId="1" xfId="0" applyNumberFormat="1" applyFont="1" applyFill="1" applyBorder="1" applyAlignment="1">
      <alignment horizontal="center"/>
    </xf>
    <xf numFmtId="38" fontId="19" fillId="6" borderId="11" xfId="0" applyNumberFormat="1" applyFont="1" applyFill="1" applyBorder="1" applyAlignment="1">
      <alignment horizontal="center"/>
    </xf>
    <xf numFmtId="38" fontId="19" fillId="6" borderId="7" xfId="0" applyNumberFormat="1" applyFont="1" applyFill="1" applyBorder="1" applyAlignment="1">
      <alignment horizontal="center"/>
    </xf>
    <xf numFmtId="38" fontId="19" fillId="112" borderId="7" xfId="0" applyNumberFormat="1" applyFont="1" applyFill="1" applyBorder="1" applyAlignment="1">
      <alignment horizontal="center"/>
    </xf>
    <xf numFmtId="38" fontId="15" fillId="112" borderId="7" xfId="0" applyNumberFormat="1" applyFont="1" applyFill="1" applyBorder="1" applyAlignment="1">
      <alignment horizontal="center"/>
    </xf>
    <xf numFmtId="3" fontId="19" fillId="6" borderId="7" xfId="0" applyNumberFormat="1" applyFont="1" applyFill="1" applyBorder="1" applyAlignment="1">
      <alignment horizontal="center"/>
    </xf>
    <xf numFmtId="38" fontId="19" fillId="6" borderId="70" xfId="0" applyNumberFormat="1" applyFont="1" applyFill="1" applyBorder="1" applyAlignment="1">
      <alignment horizontal="center"/>
    </xf>
    <xf numFmtId="3" fontId="19" fillId="6" borderId="66" xfId="0" applyNumberFormat="1" applyFont="1" applyFill="1" applyBorder="1" applyAlignment="1">
      <alignment horizontal="right"/>
    </xf>
    <xf numFmtId="43" fontId="19" fillId="0" borderId="56" xfId="25573" applyFont="1" applyBorder="1" applyAlignment="1">
      <alignment vertical="center"/>
    </xf>
    <xf numFmtId="38" fontId="190" fillId="0" borderId="0" xfId="0" applyNumberFormat="1" applyFont="1" applyAlignment="1">
      <alignment horizontal="right"/>
    </xf>
    <xf numFmtId="9" fontId="15" fillId="0" borderId="0" xfId="25617" applyFont="1" applyAlignment="1">
      <alignment horizontal="right"/>
    </xf>
    <xf numFmtId="167" fontId="19" fillId="0" borderId="70" xfId="4397" applyNumberFormat="1" applyFont="1" applyBorder="1"/>
    <xf numFmtId="0" fontId="15" fillId="0" borderId="5" xfId="0" applyFont="1" applyBorder="1" applyAlignment="1">
      <alignment horizontal="center" vertical="center"/>
    </xf>
    <xf numFmtId="0" fontId="0" fillId="0" borderId="5" xfId="0" applyBorder="1" applyAlignment="1">
      <alignment horizontal="center" vertical="center"/>
    </xf>
    <xf numFmtId="0" fontId="15" fillId="110" borderId="3" xfId="0" applyFont="1" applyFill="1" applyBorder="1" applyAlignment="1">
      <alignment horizontal="left" vertical="center" wrapText="1" indent="1"/>
    </xf>
    <xf numFmtId="0" fontId="0" fillId="0" borderId="57" xfId="0" applyBorder="1" applyAlignment="1">
      <alignment horizontal="left" vertical="center" wrapText="1" indent="1"/>
    </xf>
    <xf numFmtId="0" fontId="0" fillId="0" borderId="58" xfId="0" applyBorder="1" applyAlignment="1">
      <alignment horizontal="left" vertical="center" wrapText="1" indent="1"/>
    </xf>
    <xf numFmtId="38" fontId="14" fillId="6" borderId="0" xfId="0" applyNumberFormat="1" applyFont="1" applyFill="1" applyAlignment="1">
      <alignment horizontal="center"/>
    </xf>
    <xf numFmtId="43" fontId="14" fillId="6" borderId="3" xfId="25573" applyFont="1" applyFill="1" applyBorder="1" applyAlignment="1">
      <alignment horizontal="center"/>
    </xf>
    <xf numFmtId="43" fontId="14" fillId="6" borderId="4" xfId="25573" applyFont="1" applyFill="1" applyBorder="1" applyAlignment="1">
      <alignment horizontal="center"/>
    </xf>
    <xf numFmtId="43" fontId="14" fillId="6" borderId="7" xfId="25573" applyFont="1" applyFill="1" applyBorder="1" applyAlignment="1">
      <alignment horizontal="center"/>
    </xf>
    <xf numFmtId="0" fontId="15" fillId="0" borderId="5" xfId="0" applyFont="1" applyBorder="1" applyAlignment="1">
      <alignment horizontal="center" vertical="center" wrapText="1"/>
    </xf>
    <xf numFmtId="0" fontId="14" fillId="0" borderId="5" xfId="0" applyFont="1" applyBorder="1" applyAlignment="1">
      <alignment horizontal="center" vertical="center" wrapText="1"/>
    </xf>
    <xf numFmtId="3" fontId="15" fillId="0" borderId="5" xfId="0" applyNumberFormat="1" applyFont="1" applyBorder="1" applyAlignment="1">
      <alignment horizontal="center" vertical="center"/>
    </xf>
    <xf numFmtId="3" fontId="14" fillId="0" borderId="5" xfId="0" applyNumberFormat="1" applyFont="1" applyBorder="1" applyAlignment="1">
      <alignment horizontal="center" vertical="center"/>
    </xf>
    <xf numFmtId="0" fontId="14" fillId="0" borderId="5" xfId="0" applyFont="1" applyBorder="1" applyAlignment="1">
      <alignment horizontal="center" vertical="center"/>
    </xf>
    <xf numFmtId="1" fontId="14" fillId="6" borderId="13" xfId="0" applyNumberFormat="1" applyFont="1" applyFill="1" applyBorder="1" applyAlignment="1">
      <alignment horizontal="center" vertical="center" wrapText="1"/>
    </xf>
    <xf numFmtId="1" fontId="14" fillId="6" borderId="2" xfId="0" applyNumberFormat="1" applyFont="1" applyFill="1" applyBorder="1" applyAlignment="1">
      <alignment horizontal="center" vertical="center" wrapText="1"/>
    </xf>
    <xf numFmtId="38" fontId="14" fillId="6" borderId="6" xfId="0" applyNumberFormat="1" applyFont="1" applyFill="1" applyBorder="1" applyAlignment="1">
      <alignment horizontal="center" vertical="center" wrapText="1"/>
    </xf>
    <xf numFmtId="0" fontId="14" fillId="6" borderId="0" xfId="0" applyFont="1" applyFill="1" applyAlignment="1">
      <alignment horizontal="center" vertical="center" wrapText="1"/>
    </xf>
    <xf numFmtId="38" fontId="14" fillId="6" borderId="13" xfId="0" applyNumberFormat="1" applyFont="1" applyFill="1" applyBorder="1" applyAlignment="1">
      <alignment horizontal="center"/>
    </xf>
    <xf numFmtId="38" fontId="14" fillId="6" borderId="2" xfId="0" applyNumberFormat="1" applyFont="1" applyFill="1" applyBorder="1" applyAlignment="1">
      <alignment horizontal="center"/>
    </xf>
    <xf numFmtId="38" fontId="14" fillId="6" borderId="9" xfId="0" applyNumberFormat="1" applyFont="1" applyFill="1" applyBorder="1" applyAlignment="1">
      <alignment horizontal="center"/>
    </xf>
    <xf numFmtId="43" fontId="14" fillId="6" borderId="3" xfId="25573" applyFont="1" applyFill="1" applyBorder="1" applyAlignment="1">
      <alignment horizontal="center" vertical="center" wrapText="1"/>
    </xf>
    <xf numFmtId="43" fontId="14" fillId="6" borderId="57" xfId="25573" applyFont="1" applyFill="1" applyBorder="1" applyAlignment="1">
      <alignment horizontal="center" vertical="center" wrapText="1"/>
    </xf>
    <xf numFmtId="43" fontId="14" fillId="6" borderId="58" xfId="25573" applyFont="1" applyFill="1" applyBorder="1" applyAlignment="1">
      <alignment horizontal="center" vertical="center" wrapText="1"/>
    </xf>
    <xf numFmtId="43" fontId="14" fillId="6" borderId="12" xfId="25573" applyFont="1" applyFill="1" applyBorder="1" applyAlignment="1">
      <alignment horizontal="center" vertical="center" wrapText="1"/>
    </xf>
    <xf numFmtId="43" fontId="14" fillId="6" borderId="5" xfId="25573" applyFont="1" applyFill="1" applyBorder="1" applyAlignment="1">
      <alignment horizontal="center" vertical="center" wrapText="1"/>
    </xf>
    <xf numFmtId="43" fontId="14" fillId="6" borderId="5" xfId="25573" applyFont="1" applyFill="1" applyBorder="1" applyAlignment="1">
      <alignment horizontal="center"/>
    </xf>
  </cellXfs>
  <cellStyles count="25618">
    <cellStyle name="_x0013_" xfId="7"/>
    <cellStyle name="_x0013_ 2" xfId="8"/>
    <cellStyle name="_x0013_ 2 2" xfId="9"/>
    <cellStyle name="_x0013_ 2 2 2" xfId="10"/>
    <cellStyle name="_x0013_ 2 3" xfId="11"/>
    <cellStyle name="_x0013_ 2 3 2" xfId="12"/>
    <cellStyle name="_x0013_ 2 4" xfId="13"/>
    <cellStyle name="_x0013_ 3" xfId="14"/>
    <cellStyle name="_x0013_ 3 2" xfId="15"/>
    <cellStyle name="_x0013_ 3 2 2" xfId="16"/>
    <cellStyle name="_x0013_ 3 3" xfId="17"/>
    <cellStyle name="_x0013_ 4" xfId="18"/>
    <cellStyle name="_x0013_ 4 2" xfId="19"/>
    <cellStyle name="_x0013_ 5" xfId="20"/>
    <cellStyle name="_x0013_ 5 2" xfId="21"/>
    <cellStyle name="_x0013_ 6" xfId="22"/>
    <cellStyle name="$/RMB" xfId="23"/>
    <cellStyle name="$/RMB 0.00" xfId="24"/>
    <cellStyle name="$/RMB 0.0000" xfId="25"/>
    <cellStyle name="$0.00" xfId="26"/>
    <cellStyle name="$0.00 2" xfId="27"/>
    <cellStyle name="$HK" xfId="28"/>
    <cellStyle name="$HK 0.000" xfId="29"/>
    <cellStyle name="*MB Hardwired" xfId="30"/>
    <cellStyle name="*MB Input Table Calc" xfId="31"/>
    <cellStyle name="*MB Normal" xfId="32"/>
    <cellStyle name="*MB Normal 2" xfId="33"/>
    <cellStyle name="*MB Placeholder" xfId="34"/>
    <cellStyle name="?? [0]_VERA" xfId="35"/>
    <cellStyle name="?????_VERA" xfId="36"/>
    <cellStyle name="??_VERA" xfId="37"/>
    <cellStyle name="_x0013__12 Rolling Months" xfId="38"/>
    <cellStyle name="_x0013__12 Rolling Months 2" xfId="39"/>
    <cellStyle name="_x0013__12 Rolling Months 2 2" xfId="40"/>
    <cellStyle name="_x0013__12 Rolling Months 3" xfId="41"/>
    <cellStyle name="_2008_II__DR_RFP_COSTS" xfId="42"/>
    <cellStyle name="_2008_II__DR_RFP_COSTS 2" xfId="43"/>
    <cellStyle name="_x0013__2011 Actual" xfId="44"/>
    <cellStyle name="_x0013__2011 Actual 2" xfId="45"/>
    <cellStyle name="_x0013__2011 Actual 2 2" xfId="46"/>
    <cellStyle name="_x0013__2011 Actual 3" xfId="47"/>
    <cellStyle name="_x0013__2011 Data" xfId="48"/>
    <cellStyle name="_x0013__2011 Data 2" xfId="49"/>
    <cellStyle name="_x0013__2011 Data 2 2" xfId="50"/>
    <cellStyle name="_x0013__2011 Data 2 2 2" xfId="51"/>
    <cellStyle name="_x0013__2011 Data 2 3" xfId="52"/>
    <cellStyle name="_x0013__2011 Data 3" xfId="53"/>
    <cellStyle name="_x0013__2011 Data_1" xfId="54"/>
    <cellStyle name="_x0013__2011 Data_1 2" xfId="55"/>
    <cellStyle name="_x0013__2011 Data_1 2 2" xfId="56"/>
    <cellStyle name="_x0013__2011 Data_1 3" xfId="57"/>
    <cellStyle name="_x0013__2011 Data_1_2012 Data" xfId="58"/>
    <cellStyle name="_x0013__2011 Data_1_2012 Data 2" xfId="59"/>
    <cellStyle name="_x0013__2011 Data_1_2012 Data 2 2" xfId="60"/>
    <cellStyle name="_x0013__2011 Data_1_2012 Data 3" xfId="61"/>
    <cellStyle name="_x0013__2011 Data_1_JG view" xfId="62"/>
    <cellStyle name="_x0013__2011 Data_1_JG view 2" xfId="63"/>
    <cellStyle name="_x0013__2011 Data_12 Rolling Months" xfId="64"/>
    <cellStyle name="_x0013__2011 Data_12 Rolling Months 2" xfId="65"/>
    <cellStyle name="_x0013__2011 Data_12 Rolling Months 2 2" xfId="66"/>
    <cellStyle name="_x0013__2011 Data_12 Rolling Months 3" xfId="67"/>
    <cellStyle name="_x0013__2011 Data_2011 Actual" xfId="68"/>
    <cellStyle name="_x0013__2011 Data_2011 Actual 2" xfId="69"/>
    <cellStyle name="_x0013__2011 Data_2012 Actual" xfId="70"/>
    <cellStyle name="_x0013__2011 Data_2012 Actual 2" xfId="71"/>
    <cellStyle name="_x0013__2011 Data_2012 Forecast" xfId="72"/>
    <cellStyle name="_x0013__2011 Data_2012 Forecast 2" xfId="73"/>
    <cellStyle name="_x0013__2011 Data_Forecast Vs Actual Template" xfId="74"/>
    <cellStyle name="_x0013__2011 Data_Forecast Vs Actual Template 2" xfId="75"/>
    <cellStyle name="_2011 ERRA Forecast v394 092110 test" xfId="76"/>
    <cellStyle name="_2011 ERRA Forecast v394 092110 test 2" xfId="77"/>
    <cellStyle name="_x0013__2012 Actual" xfId="78"/>
    <cellStyle name="_x0013__2012 Actual 2" xfId="79"/>
    <cellStyle name="_x0013__2012 Actual 2 2" xfId="80"/>
    <cellStyle name="_x0013__2012 Actual 3" xfId="81"/>
    <cellStyle name="_x0013__2012 Data" xfId="82"/>
    <cellStyle name="_x0013__2012 Data 2" xfId="83"/>
    <cellStyle name="_x0013__Aqu forecast" xfId="84"/>
    <cellStyle name="_x0013__Aqu forecast 2" xfId="85"/>
    <cellStyle name="_x0013__Aqu forecast 2 2" xfId="86"/>
    <cellStyle name="_x0013__Aqu forecast 3" xfId="87"/>
    <cellStyle name="_Book15" xfId="88"/>
    <cellStyle name="_Book15 2" xfId="89"/>
    <cellStyle name="_Book2" xfId="90"/>
    <cellStyle name="_Book2 2" xfId="91"/>
    <cellStyle name="_Book6" xfId="92"/>
    <cellStyle name="_Book6 2" xfId="93"/>
    <cellStyle name="_Book6_Calc Greek Diffs" xfId="94"/>
    <cellStyle name="_Book6_Calc Greek Diffs 2" xfId="95"/>
    <cellStyle name="_Book6_Calc Greek Diffs_Forward AssumptionsPlusWorksheets" xfId="96"/>
    <cellStyle name="_Book6_Calc Greek Diffs_PV GDC - Actual" xfId="97"/>
    <cellStyle name="_Book6_Calc Greek Diffs_PV GDC - Actual 2" xfId="98"/>
    <cellStyle name="_Book6_Calc Greek Diffs_PV GDC - Actual_Forward AssumptionsPlusWorksheets" xfId="99"/>
    <cellStyle name="_Book6_Calc Spread Opt" xfId="100"/>
    <cellStyle name="_Book6_Calc Spread Opt 2" xfId="101"/>
    <cellStyle name="_Book6_Calc Spread Opt_Forward AssumptionsPlusWorksheets" xfId="102"/>
    <cellStyle name="_Book6_Counterparties" xfId="103"/>
    <cellStyle name="_Book6_Counterparties 2" xfId="104"/>
    <cellStyle name="_Book6_Forward AssumptionsPlusWorksheets" xfId="105"/>
    <cellStyle name="_Book6_Gas Input Screen" xfId="106"/>
    <cellStyle name="_Book6_Gas Input Screen 2" xfId="107"/>
    <cellStyle name="_Book6_Gas Input Screen_Forward AssumptionsPlusWorksheets" xfId="108"/>
    <cellStyle name="_Book6_Greek Daily Changes" xfId="109"/>
    <cellStyle name="_Book6_Greek Daily Changes 2" xfId="110"/>
    <cellStyle name="_Book6_Greek Daily Changes_Forward AssumptionsPlusWorksheets" xfId="111"/>
    <cellStyle name="_Book6_PnL Summary" xfId="112"/>
    <cellStyle name="_Book6_PnL Summary 2" xfId="113"/>
    <cellStyle name="_Book6_PV GDC - Actual" xfId="114"/>
    <cellStyle name="_Book6_PV GDC - Actual 2" xfId="115"/>
    <cellStyle name="_Book6_PV GDC - Actual_Forward AssumptionsPlusWorksheets" xfId="116"/>
    <cellStyle name="_Book6_Rho Table" xfId="117"/>
    <cellStyle name="_Book6_Rho Table 2" xfId="118"/>
    <cellStyle name="_Book6_Rho Table_Forward AssumptionsPlusWorksheets" xfId="119"/>
    <cellStyle name="_Book6_Sheet1" xfId="120"/>
    <cellStyle name="_Book6_Sheet1 2" xfId="121"/>
    <cellStyle name="_Book63" xfId="122"/>
    <cellStyle name="_Book63 2" xfId="123"/>
    <cellStyle name="_Book63_Calc Greek Diffs" xfId="124"/>
    <cellStyle name="_Book63_Calc Greek Diffs 2" xfId="125"/>
    <cellStyle name="_Book63_Calc Greek Diffs_Forward AssumptionsPlusWorksheets" xfId="126"/>
    <cellStyle name="_Book63_Calc Greek Diffs_PV GDC - Actual" xfId="127"/>
    <cellStyle name="_Book63_Calc Greek Diffs_PV GDC - Actual 2" xfId="128"/>
    <cellStyle name="_Book63_Calc Greek Diffs_PV GDC - Actual_Forward AssumptionsPlusWorksheets" xfId="129"/>
    <cellStyle name="_Book63_Calc Spread Opt" xfId="130"/>
    <cellStyle name="_Book63_Calc Spread Opt 2" xfId="131"/>
    <cellStyle name="_Book63_Calc Spread Opt_Forward AssumptionsPlusWorksheets" xfId="132"/>
    <cellStyle name="_Book63_Counterparties" xfId="133"/>
    <cellStyle name="_Book63_Counterparties 2" xfId="134"/>
    <cellStyle name="_Book63_Forward AssumptionsPlusWorksheets" xfId="135"/>
    <cellStyle name="_Book63_Gas Input Screen" xfId="136"/>
    <cellStyle name="_Book63_Gas Input Screen 2" xfId="137"/>
    <cellStyle name="_Book63_Gas Input Screen_Forward AssumptionsPlusWorksheets" xfId="138"/>
    <cellStyle name="_Book63_Greek Daily Changes" xfId="139"/>
    <cellStyle name="_Book63_Greek Daily Changes 2" xfId="140"/>
    <cellStyle name="_Book63_Greek Daily Changes_Forward AssumptionsPlusWorksheets" xfId="141"/>
    <cellStyle name="_Book63_PnL Summary" xfId="142"/>
    <cellStyle name="_Book63_PnL Summary 2" xfId="143"/>
    <cellStyle name="_Book63_PV GDC - Actual" xfId="144"/>
    <cellStyle name="_Book63_PV GDC - Actual 2" xfId="145"/>
    <cellStyle name="_Book63_PV GDC - Actual_Forward AssumptionsPlusWorksheets" xfId="146"/>
    <cellStyle name="_Book63_Rho Table" xfId="147"/>
    <cellStyle name="_Book63_Rho Table 2" xfId="148"/>
    <cellStyle name="_Book63_Rho Table_Forward AssumptionsPlusWorksheets" xfId="149"/>
    <cellStyle name="_Book63_Sheet1" xfId="150"/>
    <cellStyle name="_Book63_Sheet1 2" xfId="151"/>
    <cellStyle name="_CalPeak Model 5.24.06 - Final Equity Case v1" xfId="152"/>
    <cellStyle name="_CalPeak Pro Forma v33" xfId="153"/>
    <cellStyle name="_CCR" xfId="154"/>
    <cellStyle name="_CCR 2" xfId="155"/>
    <cellStyle name="_CFD 200601 RECON" xfId="156"/>
    <cellStyle name="_CFD 200601 RECON 2" xfId="157"/>
    <cellStyle name="_CFD 200601 RECON_Calc Greek Diffs" xfId="158"/>
    <cellStyle name="_CFD 200601 RECON_Calc Greek Diffs 2" xfId="159"/>
    <cellStyle name="_CFD 200601 RECON_Calc Greek Diffs_Forward AssumptionsPlusWorksheets" xfId="160"/>
    <cellStyle name="_CFD 200601 RECON_Calc Greek Diffs_PV GDC - Actual" xfId="161"/>
    <cellStyle name="_CFD 200601 RECON_Calc Greek Diffs_PV GDC - Actual 2" xfId="162"/>
    <cellStyle name="_CFD 200601 RECON_Calc Greek Diffs_PV GDC - Actual_Forward AssumptionsPlusWorksheets" xfId="163"/>
    <cellStyle name="_CFD 200601 RECON_Calc Spread Opt" xfId="164"/>
    <cellStyle name="_CFD 200601 RECON_Calc Spread Opt 2" xfId="165"/>
    <cellStyle name="_CFD 200601 RECON_Calc Spread Opt_Forward AssumptionsPlusWorksheets" xfId="166"/>
    <cellStyle name="_CFD 200601 RECON_Counterparties" xfId="167"/>
    <cellStyle name="_CFD 200601 RECON_Counterparties 2" xfId="168"/>
    <cellStyle name="_CFD 200601 RECON_Forward AssumptionsPlusWorksheets" xfId="169"/>
    <cellStyle name="_CFD 200601 RECON_Gas Input Screen" xfId="170"/>
    <cellStyle name="_CFD 200601 RECON_Gas Input Screen 2" xfId="171"/>
    <cellStyle name="_CFD 200601 RECON_Gas Input Screen_Forward AssumptionsPlusWorksheets" xfId="172"/>
    <cellStyle name="_CFD 200601 RECON_Greek Daily Changes" xfId="173"/>
    <cellStyle name="_CFD 200601 RECON_Greek Daily Changes 2" xfId="174"/>
    <cellStyle name="_CFD 200601 RECON_Greek Daily Changes_Forward AssumptionsPlusWorksheets" xfId="175"/>
    <cellStyle name="_CFD 200601 RECON_PnL Summary" xfId="176"/>
    <cellStyle name="_CFD 200601 RECON_PnL Summary 2" xfId="177"/>
    <cellStyle name="_CFD 200601 RECON_PV GDC - Actual" xfId="178"/>
    <cellStyle name="_CFD 200601 RECON_PV GDC - Actual 2" xfId="179"/>
    <cellStyle name="_CFD 200601 RECON_PV GDC - Actual_Forward AssumptionsPlusWorksheets" xfId="180"/>
    <cellStyle name="_CFD 200601 RECON_Rho Table" xfId="181"/>
    <cellStyle name="_CFD 200601 RECON_Rho Table 2" xfId="182"/>
    <cellStyle name="_CFD 200601 RECON_Rho Table_Forward AssumptionsPlusWorksheets" xfId="183"/>
    <cellStyle name="_CFD 200601 RECON_Sheet1" xfId="184"/>
    <cellStyle name="_CFD 200601 RECON_Sheet1 2" xfId="185"/>
    <cellStyle name="_CROSS CHECKS" xfId="186"/>
    <cellStyle name="_CROSS CHECKS 2" xfId="187"/>
    <cellStyle name="_DATA" xfId="188"/>
    <cellStyle name="_DWR cash frcst_PM14_2010-ERRA-MWh_4-14-09gas_ver20b" xfId="189"/>
    <cellStyle name="_DWR cash frcst_PM14_2010-ERRA-MWh_4-14-09gas_ver20b 2" xfId="190"/>
    <cellStyle name="_DWR cash frcst_PM15_2010ERRA_9-17-09gas_ver22d" xfId="191"/>
    <cellStyle name="_DWR cash frcst_PM15_2010ERRA_9-17-09gas_ver22d 2" xfId="192"/>
    <cellStyle name="_x0013__Forecast Vs Actual Template" xfId="193"/>
    <cellStyle name="_x0013__Forecast Vs Actual Template 2" xfId="194"/>
    <cellStyle name="_Fossil" xfId="195"/>
    <cellStyle name="_Fossil 2" xfId="196"/>
    <cellStyle name="_Fossil Costs" xfId="197"/>
    <cellStyle name="_Fossil Costs 2" xfId="198"/>
    <cellStyle name="_Gas Position" xfId="199"/>
    <cellStyle name="_Gas Position 2" xfId="200"/>
    <cellStyle name="_x0013__Generation and Renewables 2010 2011 (Brad Format)" xfId="201"/>
    <cellStyle name="_x0013__Generation and Renewables 2010 2011 (Brad Format) 2" xfId="202"/>
    <cellStyle name="_x0013__Generation and Renewables 2010 2011 (Brad Format) 2 2" xfId="203"/>
    <cellStyle name="_x0013__Generation and Renewables 2010 2011 (Brad Format) 3" xfId="204"/>
    <cellStyle name="_x0013__Hydro Forecast 2011-2012 (2)" xfId="205"/>
    <cellStyle name="_x0013__Hydro Forecast 2011-2012 (2) 2" xfId="206"/>
    <cellStyle name="_x0013__Hydro Forecast 2011-2012 (2) 2 2" xfId="207"/>
    <cellStyle name="_x0013__Hydro Forecast 2011-2012 (2) 3" xfId="208"/>
    <cellStyle name="_June 2009 Misc" xfId="209"/>
    <cellStyle name="_June 2009 Misc 2" xfId="210"/>
    <cellStyle name="_x0013__MWD Forecast" xfId="211"/>
    <cellStyle name="_x0013__MWD Forecast 2" xfId="212"/>
    <cellStyle name="_x0013__MWD Forecast 2 2" xfId="213"/>
    <cellStyle name="_x0013__MWD Forecast 3" xfId="214"/>
    <cellStyle name="_x0013__MWD Forecast_2012 Data" xfId="215"/>
    <cellStyle name="_x0013__MWD Forecast_2012 Data 2" xfId="216"/>
    <cellStyle name="_x0013__MWD Forecast_2012 Data 2 2" xfId="217"/>
    <cellStyle name="_x0013__MWD Forecast_2012 Data 3" xfId="218"/>
    <cellStyle name="_x0013__MWD Forecast_JG view" xfId="219"/>
    <cellStyle name="_x0013__MWD Forecast_JG view 2" xfId="220"/>
    <cellStyle name="_x0013__new vs old data" xfId="221"/>
    <cellStyle name="_x0013__new vs old data 2" xfId="222"/>
    <cellStyle name="_x0013__new vs old data 2 2" xfId="223"/>
    <cellStyle name="_x0013__new vs old data 3" xfId="224"/>
    <cellStyle name="_Output.REC" xfId="225"/>
    <cellStyle name="_PGE_Compliance Report_August_2010 with data sheets" xfId="226"/>
    <cellStyle name="_PGE_Compliance Report_August_2010 with data sheets 2" xfId="227"/>
    <cellStyle name="_PGE_Compliance Report_August_2010_Draft 3" xfId="228"/>
    <cellStyle name="_PGE_Compliance Report_August_2010_Draft 3 2" xfId="229"/>
    <cellStyle name="_PGE_Compliance Report_August_2010_Draft 5" xfId="230"/>
    <cellStyle name="_PGE_Compliance Report_August_2010_Draft 5 2" xfId="231"/>
    <cellStyle name="_PGE_Compliance Report_August_2010_Draft 8" xfId="232"/>
    <cellStyle name="_PGE_Compliance Report_August_2010_Draft 8 2" xfId="233"/>
    <cellStyle name="_PGE_Compliance Report_August_2010_Final_Confidential M2LL" xfId="234"/>
    <cellStyle name="_PGE_Compliance Report_August_2010_Final_Confidential M2LL 2" xfId="235"/>
    <cellStyle name="_RDC Fwd Pricing" xfId="236"/>
    <cellStyle name="_RDC Fwd Pricing 2" xfId="237"/>
    <cellStyle name="_x0013__Regression Forecast Comparison" xfId="238"/>
    <cellStyle name="_x0013__Regression Forecast Comparison 2" xfId="239"/>
    <cellStyle name="_x0013__Regression Forecast Comparison 2 2" xfId="240"/>
    <cellStyle name="_x0013__Regression Forecast Comparison 3" xfId="241"/>
    <cellStyle name="_RPS Costs" xfId="242"/>
    <cellStyle name="_RPS Costs 2" xfId="243"/>
    <cellStyle name="_x0013__Ruiz OG Gen" xfId="244"/>
    <cellStyle name="_x0013__Ruiz OG Gen 2" xfId="245"/>
    <cellStyle name="_x0013__Ruiz OG Gen 2 2" xfId="246"/>
    <cellStyle name="_x0013__Ruiz OG Gen 3" xfId="247"/>
    <cellStyle name="_Sheet1" xfId="248"/>
    <cellStyle name="_Sheet1 2" xfId="249"/>
    <cellStyle name="_Sheet2" xfId="250"/>
    <cellStyle name="_Sheet2 2" xfId="251"/>
    <cellStyle name="_Sheet3" xfId="252"/>
    <cellStyle name="_Sheet3 2" xfId="253"/>
    <cellStyle name="_Sheet6" xfId="254"/>
    <cellStyle name="_Sheet6 2" xfId="255"/>
    <cellStyle name="_Tbl 2 2 EBal" xfId="256"/>
    <cellStyle name="_Tbl 2 2 EBal 2" xfId="257"/>
    <cellStyle name="_x0010_“+ˆÉ•?pý¤" xfId="258"/>
    <cellStyle name="_x0010_“+ˆÉ•?pý¤ 2" xfId="259"/>
    <cellStyle name="_x0010_“+ˆÉ•?pý¤ 2 2" xfId="260"/>
    <cellStyle name="_x0010_“+ˆÉ•?pý¤ 2 2 2" xfId="261"/>
    <cellStyle name="_x0010_“+ˆÉ•?pý¤ 2 2 3" xfId="262"/>
    <cellStyle name="_x0010_“+ˆÉ•?pý¤ 2 3" xfId="263"/>
    <cellStyle name="_x0010_“+ˆÉ•?pý¤ 2 3 2" xfId="264"/>
    <cellStyle name="_x0010_“+ˆÉ•?pý¤ 2 4" xfId="265"/>
    <cellStyle name="_x0010_“+ˆÉ•?pý¤ 2 5" xfId="266"/>
    <cellStyle name="_x0010_“+ˆÉ•?pý¤ 3" xfId="267"/>
    <cellStyle name="_x0010_“+ˆÉ•?pý¤ 3 2" xfId="268"/>
    <cellStyle name="_x0010_“+ˆÉ•?pý¤ 3 3" xfId="269"/>
    <cellStyle name="_x0010_“+ˆÉ•?pý¤ 4" xfId="270"/>
    <cellStyle name="_x0010_“+ˆÉ•?pý¤ 4 2" xfId="271"/>
    <cellStyle name="_x0010_“+ˆÉ•?pý¤ 5" xfId="272"/>
    <cellStyle name="_x0010_“+ˆÉ•?pý¤ 5 2" xfId="273"/>
    <cellStyle name="_x0010_“+ˆÉ•?pý¤ 6" xfId="274"/>
    <cellStyle name="⁤⸰〰〰䍟剃 嬀　崀" xfId="275"/>
    <cellStyle name="⁤⸰〰〰䍟剃 嬀　崀 2" xfId="19633"/>
    <cellStyle name="0" xfId="276"/>
    <cellStyle name="0 2" xfId="277"/>
    <cellStyle name="0.00" xfId="278"/>
    <cellStyle name="0.00 2" xfId="279"/>
    <cellStyle name="1" xfId="280"/>
    <cellStyle name="1_Header" xfId="25574"/>
    <cellStyle name="1_SubHead" xfId="25575"/>
    <cellStyle name="20% - Accent1 10" xfId="281"/>
    <cellStyle name="20% - Accent1 10 2" xfId="282"/>
    <cellStyle name="20% - Accent1 10 2 2" xfId="19634"/>
    <cellStyle name="20% - Accent1 10 3" xfId="283"/>
    <cellStyle name="20% - Accent1 11" xfId="284"/>
    <cellStyle name="20% - Accent1 12" xfId="285"/>
    <cellStyle name="20% - Accent1 2" xfId="286"/>
    <cellStyle name="20% - Accent1 2 2" xfId="287"/>
    <cellStyle name="20% - Accent1 2 2 2" xfId="288"/>
    <cellStyle name="20% - Accent1 2 2 2 2" xfId="289"/>
    <cellStyle name="20% - Accent1 2 2 2 3" xfId="290"/>
    <cellStyle name="20% - Accent1 2 2 2 4" xfId="291"/>
    <cellStyle name="20% - Accent1 2 2 3" xfId="292"/>
    <cellStyle name="20% - Accent1 2 2 3 2" xfId="293"/>
    <cellStyle name="20% - Accent1 2 2 3 2 2" xfId="294"/>
    <cellStyle name="20% - Accent1 2 2 3 2 2 2" xfId="19638"/>
    <cellStyle name="20% - Accent1 2 2 3 2 3" xfId="19637"/>
    <cellStyle name="20% - Accent1 2 2 3 3" xfId="295"/>
    <cellStyle name="20% - Accent1 2 2 3 3 2" xfId="19639"/>
    <cellStyle name="20% - Accent1 2 2 3 4" xfId="296"/>
    <cellStyle name="20% - Accent1 2 2 3 5" xfId="19636"/>
    <cellStyle name="20% - Accent1 2 2 4" xfId="297"/>
    <cellStyle name="20% - Accent1 2 2 4 2" xfId="298"/>
    <cellStyle name="20% - Accent1 2 2 4 2 2" xfId="19641"/>
    <cellStyle name="20% - Accent1 2 2 4 3" xfId="299"/>
    <cellStyle name="20% - Accent1 2 2 4 4" xfId="19640"/>
    <cellStyle name="20% - Accent1 2 2 5" xfId="300"/>
    <cellStyle name="20% - Accent1 2 2 5 2" xfId="301"/>
    <cellStyle name="20% - Accent1 2 2 5 3" xfId="19642"/>
    <cellStyle name="20% - Accent1 2 2 6" xfId="302"/>
    <cellStyle name="20% - Accent1 2 2 6 2" xfId="303"/>
    <cellStyle name="20% - Accent1 2 2 7" xfId="304"/>
    <cellStyle name="20% - Accent1 2 2 8" xfId="19635"/>
    <cellStyle name="20% - Accent1 2 3" xfId="305"/>
    <cellStyle name="20% - Accent1 2 3 2" xfId="306"/>
    <cellStyle name="20% - Accent1 2 3 2 2" xfId="307"/>
    <cellStyle name="20% - Accent1 2 3 2 3" xfId="308"/>
    <cellStyle name="20% - Accent1 2 3 2 4" xfId="309"/>
    <cellStyle name="20% - Accent1 2 3 2 5" xfId="19643"/>
    <cellStyle name="20% - Accent1 2 3 3" xfId="310"/>
    <cellStyle name="20% - Accent1 2 3 4" xfId="311"/>
    <cellStyle name="20% - Accent1 2 3 5" xfId="312"/>
    <cellStyle name="20% - Accent1 2 4" xfId="313"/>
    <cellStyle name="20% - Accent1 2 4 2" xfId="314"/>
    <cellStyle name="20% - Accent1 2 5" xfId="315"/>
    <cellStyle name="20% - Accent1 2 5 2" xfId="316"/>
    <cellStyle name="20% - Accent1 2 5 3" xfId="317"/>
    <cellStyle name="20% - Accent1 2 6" xfId="318"/>
    <cellStyle name="20% - Accent1 2 6 2" xfId="319"/>
    <cellStyle name="20% - Accent1 2 7" xfId="320"/>
    <cellStyle name="20% - Accent1 2 7 2" xfId="321"/>
    <cellStyle name="20% - Accent1 2 8" xfId="322"/>
    <cellStyle name="20% - Accent1 3" xfId="323"/>
    <cellStyle name="20% - Accent1 3 2" xfId="324"/>
    <cellStyle name="20% - Accent1 3 2 2" xfId="325"/>
    <cellStyle name="20% - Accent1 3 2 2 2" xfId="326"/>
    <cellStyle name="20% - Accent1 3 2 2 2 2" xfId="327"/>
    <cellStyle name="20% - Accent1 3 2 2 2 2 2" xfId="19647"/>
    <cellStyle name="20% - Accent1 3 2 2 2 3" xfId="328"/>
    <cellStyle name="20% - Accent1 3 2 2 2 4" xfId="19646"/>
    <cellStyle name="20% - Accent1 3 2 2 3" xfId="329"/>
    <cellStyle name="20% - Accent1 3 2 2 3 2" xfId="330"/>
    <cellStyle name="20% - Accent1 3 2 2 3 3" xfId="19648"/>
    <cellStyle name="20% - Accent1 3 2 2 4" xfId="331"/>
    <cellStyle name="20% - Accent1 3 2 2 5" xfId="19645"/>
    <cellStyle name="20% - Accent1 3 2 3" xfId="332"/>
    <cellStyle name="20% - Accent1 3 2 3 2" xfId="333"/>
    <cellStyle name="20% - Accent1 3 2 3 2 2" xfId="19650"/>
    <cellStyle name="20% - Accent1 3 2 3 3" xfId="334"/>
    <cellStyle name="20% - Accent1 3 2 3 4" xfId="19649"/>
    <cellStyle name="20% - Accent1 3 2 4" xfId="335"/>
    <cellStyle name="20% - Accent1 3 2 4 2" xfId="336"/>
    <cellStyle name="20% - Accent1 3 2 4 3" xfId="19651"/>
    <cellStyle name="20% - Accent1 3 2 5" xfId="337"/>
    <cellStyle name="20% - Accent1 3 2 5 2" xfId="338"/>
    <cellStyle name="20% - Accent1 3 2 6" xfId="339"/>
    <cellStyle name="20% - Accent1 3 2 6 2" xfId="340"/>
    <cellStyle name="20% - Accent1 3 2 7" xfId="341"/>
    <cellStyle name="20% - Accent1 3 2 8" xfId="19644"/>
    <cellStyle name="20% - Accent1 3 3" xfId="342"/>
    <cellStyle name="20% - Accent1 3 3 2" xfId="343"/>
    <cellStyle name="20% - Accent1 3 3 2 2" xfId="344"/>
    <cellStyle name="20% - Accent1 3 3 2 2 2" xfId="19654"/>
    <cellStyle name="20% - Accent1 3 3 2 3" xfId="19653"/>
    <cellStyle name="20% - Accent1 3 3 3" xfId="345"/>
    <cellStyle name="20% - Accent1 3 3 3 2" xfId="19655"/>
    <cellStyle name="20% - Accent1 3 3 4" xfId="346"/>
    <cellStyle name="20% - Accent1 3 3 5" xfId="19652"/>
    <cellStyle name="20% - Accent1 3 4" xfId="347"/>
    <cellStyle name="20% - Accent1 3 4 2" xfId="348"/>
    <cellStyle name="20% - Accent1 3 4 2 2" xfId="19657"/>
    <cellStyle name="20% - Accent1 3 4 3" xfId="349"/>
    <cellStyle name="20% - Accent1 3 4 4" xfId="19656"/>
    <cellStyle name="20% - Accent1 3 5" xfId="350"/>
    <cellStyle name="20% - Accent1 3 5 2" xfId="351"/>
    <cellStyle name="20% - Accent1 3 5 3" xfId="19658"/>
    <cellStyle name="20% - Accent1 3 6" xfId="352"/>
    <cellStyle name="20% - Accent1 3 6 2" xfId="353"/>
    <cellStyle name="20% - Accent1 3 6 3" xfId="354"/>
    <cellStyle name="20% - Accent1 3 7" xfId="355"/>
    <cellStyle name="20% - Accent1 3 7 2" xfId="356"/>
    <cellStyle name="20% - Accent1 3 8" xfId="357"/>
    <cellStyle name="20% - Accent1 3 9" xfId="358"/>
    <cellStyle name="20% - Accent1 4" xfId="359"/>
    <cellStyle name="20% - Accent1 4 2" xfId="360"/>
    <cellStyle name="20% - Accent1 4 2 2" xfId="361"/>
    <cellStyle name="20% - Accent1 4 2 2 2" xfId="362"/>
    <cellStyle name="20% - Accent1 4 2 2 2 2" xfId="363"/>
    <cellStyle name="20% - Accent1 4 2 2 2 2 2" xfId="19662"/>
    <cellStyle name="20% - Accent1 4 2 2 2 3" xfId="364"/>
    <cellStyle name="20% - Accent1 4 2 2 2 4" xfId="19661"/>
    <cellStyle name="20% - Accent1 4 2 2 3" xfId="365"/>
    <cellStyle name="20% - Accent1 4 2 2 3 2" xfId="366"/>
    <cellStyle name="20% - Accent1 4 2 2 3 3" xfId="19663"/>
    <cellStyle name="20% - Accent1 4 2 2 4" xfId="367"/>
    <cellStyle name="20% - Accent1 4 2 2 5" xfId="19660"/>
    <cellStyle name="20% - Accent1 4 2 3" xfId="368"/>
    <cellStyle name="20% - Accent1 4 2 3 2" xfId="369"/>
    <cellStyle name="20% - Accent1 4 2 3 2 2" xfId="19665"/>
    <cellStyle name="20% - Accent1 4 2 3 3" xfId="370"/>
    <cellStyle name="20% - Accent1 4 2 3 4" xfId="19664"/>
    <cellStyle name="20% - Accent1 4 2 4" xfId="371"/>
    <cellStyle name="20% - Accent1 4 2 4 2" xfId="372"/>
    <cellStyle name="20% - Accent1 4 2 4 3" xfId="19666"/>
    <cellStyle name="20% - Accent1 4 2 5" xfId="373"/>
    <cellStyle name="20% - Accent1 4 2 5 2" xfId="374"/>
    <cellStyle name="20% - Accent1 4 2 6" xfId="375"/>
    <cellStyle name="20% - Accent1 4 2 6 2" xfId="376"/>
    <cellStyle name="20% - Accent1 4 2 7" xfId="377"/>
    <cellStyle name="20% - Accent1 4 2 8" xfId="19659"/>
    <cellStyle name="20% - Accent1 4 3" xfId="378"/>
    <cellStyle name="20% - Accent1 4 3 2" xfId="379"/>
    <cellStyle name="20% - Accent1 4 3 2 2" xfId="19668"/>
    <cellStyle name="20% - Accent1 4 3 3" xfId="380"/>
    <cellStyle name="20% - Accent1 4 3 3 2" xfId="19669"/>
    <cellStyle name="20% - Accent1 4 3 4" xfId="381"/>
    <cellStyle name="20% - Accent1 4 3 5" xfId="19667"/>
    <cellStyle name="20% - Accent1 4 4" xfId="382"/>
    <cellStyle name="20% - Accent1 4 4 2" xfId="383"/>
    <cellStyle name="20% - Accent1 4 4 2 2" xfId="19671"/>
    <cellStyle name="20% - Accent1 4 4 3" xfId="384"/>
    <cellStyle name="20% - Accent1 4 4 4" xfId="19670"/>
    <cellStyle name="20% - Accent1 4 5" xfId="385"/>
    <cellStyle name="20% - Accent1 4 5 2" xfId="19672"/>
    <cellStyle name="20% - Accent1 4 6" xfId="386"/>
    <cellStyle name="20% - Accent1 4 6 2" xfId="387"/>
    <cellStyle name="20% - Accent1 4 7" xfId="388"/>
    <cellStyle name="20% - Accent1 4 7 2" xfId="389"/>
    <cellStyle name="20% - Accent1 4 8" xfId="390"/>
    <cellStyle name="20% - Accent1 4 9" xfId="391"/>
    <cellStyle name="20% - Accent1 5" xfId="392"/>
    <cellStyle name="20% - Accent1 5 2" xfId="393"/>
    <cellStyle name="20% - Accent1 5 2 2" xfId="394"/>
    <cellStyle name="20% - Accent1 5 2 2 2" xfId="395"/>
    <cellStyle name="20% - Accent1 5 2 2 2 2" xfId="396"/>
    <cellStyle name="20% - Accent1 5 2 2 2 2 2" xfId="19676"/>
    <cellStyle name="20% - Accent1 5 2 2 2 3" xfId="19675"/>
    <cellStyle name="20% - Accent1 5 2 2 3" xfId="397"/>
    <cellStyle name="20% - Accent1 5 2 2 3 2" xfId="19677"/>
    <cellStyle name="20% - Accent1 5 2 2 4" xfId="19674"/>
    <cellStyle name="20% - Accent1 5 2 3" xfId="398"/>
    <cellStyle name="20% - Accent1 5 2 3 2" xfId="399"/>
    <cellStyle name="20% - Accent1 5 2 3 2 2" xfId="19679"/>
    <cellStyle name="20% - Accent1 5 2 3 3" xfId="19678"/>
    <cellStyle name="20% - Accent1 5 2 4" xfId="400"/>
    <cellStyle name="20% - Accent1 5 2 4 2" xfId="19680"/>
    <cellStyle name="20% - Accent1 5 2 5" xfId="401"/>
    <cellStyle name="20% - Accent1 5 2 6" xfId="19673"/>
    <cellStyle name="20% - Accent1 5 3" xfId="402"/>
    <cellStyle name="20% - Accent1 5 3 2" xfId="403"/>
    <cellStyle name="20% - Accent1 5 3 3" xfId="19681"/>
    <cellStyle name="20% - Accent1 5 4" xfId="404"/>
    <cellStyle name="20% - Accent1 5 5" xfId="405"/>
    <cellStyle name="20% - Accent1 6" xfId="406"/>
    <cellStyle name="20% - Accent1 6 2" xfId="407"/>
    <cellStyle name="20% - Accent1 6 2 2" xfId="408"/>
    <cellStyle name="20% - Accent1 6 2 2 2" xfId="19683"/>
    <cellStyle name="20% - Accent1 6 2 3" xfId="409"/>
    <cellStyle name="20% - Accent1 6 2 4" xfId="410"/>
    <cellStyle name="20% - Accent1 6 3" xfId="411"/>
    <cellStyle name="20% - Accent1 6 3 2" xfId="412"/>
    <cellStyle name="20% - Accent1 6 3 2 2" xfId="413"/>
    <cellStyle name="20% - Accent1 6 3 2 2 2" xfId="19686"/>
    <cellStyle name="20% - Accent1 6 3 2 3" xfId="19685"/>
    <cellStyle name="20% - Accent1 6 3 3" xfId="414"/>
    <cellStyle name="20% - Accent1 6 3 3 2" xfId="19687"/>
    <cellStyle name="20% - Accent1 6 3 4" xfId="415"/>
    <cellStyle name="20% - Accent1 6 3 5" xfId="19684"/>
    <cellStyle name="20% - Accent1 6 4" xfId="416"/>
    <cellStyle name="20% - Accent1 6 4 2" xfId="417"/>
    <cellStyle name="20% - Accent1 6 4 2 2" xfId="19689"/>
    <cellStyle name="20% - Accent1 6 4 3" xfId="19688"/>
    <cellStyle name="20% - Accent1 6 5" xfId="418"/>
    <cellStyle name="20% - Accent1 6 5 2" xfId="19690"/>
    <cellStyle name="20% - Accent1 6 6" xfId="419"/>
    <cellStyle name="20% - Accent1 6 7" xfId="19682"/>
    <cellStyle name="20% - Accent1 7" xfId="420"/>
    <cellStyle name="20% - Accent1 7 2" xfId="421"/>
    <cellStyle name="20% - Accent1 7 2 2" xfId="422"/>
    <cellStyle name="20% - Accent1 7 2 2 2" xfId="423"/>
    <cellStyle name="20% - Accent1 7 2 2 2 2" xfId="19694"/>
    <cellStyle name="20% - Accent1 7 2 2 3" xfId="19693"/>
    <cellStyle name="20% - Accent1 7 2 3" xfId="424"/>
    <cellStyle name="20% - Accent1 7 2 3 2" xfId="19695"/>
    <cellStyle name="20% - Accent1 7 2 4" xfId="19692"/>
    <cellStyle name="20% - Accent1 7 3" xfId="425"/>
    <cellStyle name="20% - Accent1 7 3 2" xfId="426"/>
    <cellStyle name="20% - Accent1 7 3 2 2" xfId="19697"/>
    <cellStyle name="20% - Accent1 7 3 3" xfId="19696"/>
    <cellStyle name="20% - Accent1 7 4" xfId="427"/>
    <cellStyle name="20% - Accent1 7 4 2" xfId="19698"/>
    <cellStyle name="20% - Accent1 7 5" xfId="428"/>
    <cellStyle name="20% - Accent1 7 6" xfId="19691"/>
    <cellStyle name="20% - Accent1 8" xfId="429"/>
    <cellStyle name="20% - Accent1 8 2" xfId="430"/>
    <cellStyle name="20% - Accent1 8 3" xfId="431"/>
    <cellStyle name="20% - Accent1 8 3 2" xfId="19699"/>
    <cellStyle name="20% - Accent1 8 4" xfId="432"/>
    <cellStyle name="20% - Accent1 9" xfId="433"/>
    <cellStyle name="20% - Accent1 9 2" xfId="434"/>
    <cellStyle name="20% - Accent1 9 2 2" xfId="19700"/>
    <cellStyle name="20% - Accent1 9 3" xfId="435"/>
    <cellStyle name="20% - Accent2 10" xfId="436"/>
    <cellStyle name="20% - Accent2 10 2" xfId="437"/>
    <cellStyle name="20% - Accent2 10 2 2" xfId="19701"/>
    <cellStyle name="20% - Accent2 10 3" xfId="438"/>
    <cellStyle name="20% - Accent2 11" xfId="439"/>
    <cellStyle name="20% - Accent2 12" xfId="440"/>
    <cellStyle name="20% - Accent2 2" xfId="441"/>
    <cellStyle name="20% - Accent2 2 2" xfId="442"/>
    <cellStyle name="20% - Accent2 2 2 2" xfId="443"/>
    <cellStyle name="20% - Accent2 2 2 2 2" xfId="444"/>
    <cellStyle name="20% - Accent2 2 2 2 3" xfId="445"/>
    <cellStyle name="20% - Accent2 2 2 2 4" xfId="446"/>
    <cellStyle name="20% - Accent2 2 2 3" xfId="447"/>
    <cellStyle name="20% - Accent2 2 2 3 2" xfId="448"/>
    <cellStyle name="20% - Accent2 2 2 3 2 2" xfId="449"/>
    <cellStyle name="20% - Accent2 2 2 3 2 2 2" xfId="19705"/>
    <cellStyle name="20% - Accent2 2 2 3 2 3" xfId="19704"/>
    <cellStyle name="20% - Accent2 2 2 3 3" xfId="450"/>
    <cellStyle name="20% - Accent2 2 2 3 3 2" xfId="19706"/>
    <cellStyle name="20% - Accent2 2 2 3 4" xfId="451"/>
    <cellStyle name="20% - Accent2 2 2 3 5" xfId="19703"/>
    <cellStyle name="20% - Accent2 2 2 4" xfId="452"/>
    <cellStyle name="20% - Accent2 2 2 4 2" xfId="453"/>
    <cellStyle name="20% - Accent2 2 2 4 2 2" xfId="19708"/>
    <cellStyle name="20% - Accent2 2 2 4 3" xfId="454"/>
    <cellStyle name="20% - Accent2 2 2 4 4" xfId="19707"/>
    <cellStyle name="20% - Accent2 2 2 5" xfId="455"/>
    <cellStyle name="20% - Accent2 2 2 5 2" xfId="456"/>
    <cellStyle name="20% - Accent2 2 2 5 3" xfId="19709"/>
    <cellStyle name="20% - Accent2 2 2 6" xfId="457"/>
    <cellStyle name="20% - Accent2 2 2 6 2" xfId="458"/>
    <cellStyle name="20% - Accent2 2 2 7" xfId="459"/>
    <cellStyle name="20% - Accent2 2 2 8" xfId="19702"/>
    <cellStyle name="20% - Accent2 2 3" xfId="460"/>
    <cellStyle name="20% - Accent2 2 3 2" xfId="461"/>
    <cellStyle name="20% - Accent2 2 3 2 2" xfId="462"/>
    <cellStyle name="20% - Accent2 2 3 2 3" xfId="463"/>
    <cellStyle name="20% - Accent2 2 3 2 4" xfId="464"/>
    <cellStyle name="20% - Accent2 2 3 2 5" xfId="19710"/>
    <cellStyle name="20% - Accent2 2 3 3" xfId="465"/>
    <cellStyle name="20% - Accent2 2 3 4" xfId="466"/>
    <cellStyle name="20% - Accent2 2 3 5" xfId="467"/>
    <cellStyle name="20% - Accent2 2 4" xfId="468"/>
    <cellStyle name="20% - Accent2 2 4 2" xfId="469"/>
    <cellStyle name="20% - Accent2 2 5" xfId="470"/>
    <cellStyle name="20% - Accent2 2 5 2" xfId="471"/>
    <cellStyle name="20% - Accent2 2 5 3" xfId="472"/>
    <cellStyle name="20% - Accent2 2 6" xfId="473"/>
    <cellStyle name="20% - Accent2 2 6 2" xfId="474"/>
    <cellStyle name="20% - Accent2 2 7" xfId="475"/>
    <cellStyle name="20% - Accent2 2 7 2" xfId="476"/>
    <cellStyle name="20% - Accent2 2 8" xfId="477"/>
    <cellStyle name="20% - Accent2 3" xfId="478"/>
    <cellStyle name="20% - Accent2 3 2" xfId="479"/>
    <cellStyle name="20% - Accent2 3 2 2" xfId="480"/>
    <cellStyle name="20% - Accent2 3 2 2 2" xfId="481"/>
    <cellStyle name="20% - Accent2 3 2 2 2 2" xfId="482"/>
    <cellStyle name="20% - Accent2 3 2 2 2 2 2" xfId="19714"/>
    <cellStyle name="20% - Accent2 3 2 2 2 3" xfId="483"/>
    <cellStyle name="20% - Accent2 3 2 2 2 4" xfId="19713"/>
    <cellStyle name="20% - Accent2 3 2 2 3" xfId="484"/>
    <cellStyle name="20% - Accent2 3 2 2 3 2" xfId="485"/>
    <cellStyle name="20% - Accent2 3 2 2 3 3" xfId="19715"/>
    <cellStyle name="20% - Accent2 3 2 2 4" xfId="486"/>
    <cellStyle name="20% - Accent2 3 2 2 5" xfId="19712"/>
    <cellStyle name="20% - Accent2 3 2 3" xfId="487"/>
    <cellStyle name="20% - Accent2 3 2 3 2" xfId="488"/>
    <cellStyle name="20% - Accent2 3 2 3 2 2" xfId="19717"/>
    <cellStyle name="20% - Accent2 3 2 3 3" xfId="489"/>
    <cellStyle name="20% - Accent2 3 2 3 4" xfId="19716"/>
    <cellStyle name="20% - Accent2 3 2 4" xfId="490"/>
    <cellStyle name="20% - Accent2 3 2 4 2" xfId="491"/>
    <cellStyle name="20% - Accent2 3 2 4 3" xfId="19718"/>
    <cellStyle name="20% - Accent2 3 2 5" xfId="492"/>
    <cellStyle name="20% - Accent2 3 2 5 2" xfId="493"/>
    <cellStyle name="20% - Accent2 3 2 6" xfId="494"/>
    <cellStyle name="20% - Accent2 3 2 6 2" xfId="495"/>
    <cellStyle name="20% - Accent2 3 2 7" xfId="496"/>
    <cellStyle name="20% - Accent2 3 2 8" xfId="19711"/>
    <cellStyle name="20% - Accent2 3 3" xfId="497"/>
    <cellStyle name="20% - Accent2 3 3 2" xfId="498"/>
    <cellStyle name="20% - Accent2 3 3 2 2" xfId="499"/>
    <cellStyle name="20% - Accent2 3 3 2 2 2" xfId="19721"/>
    <cellStyle name="20% - Accent2 3 3 2 3" xfId="19720"/>
    <cellStyle name="20% - Accent2 3 3 3" xfId="500"/>
    <cellStyle name="20% - Accent2 3 3 3 2" xfId="19722"/>
    <cellStyle name="20% - Accent2 3 3 4" xfId="501"/>
    <cellStyle name="20% - Accent2 3 3 5" xfId="19719"/>
    <cellStyle name="20% - Accent2 3 4" xfId="502"/>
    <cellStyle name="20% - Accent2 3 4 2" xfId="503"/>
    <cellStyle name="20% - Accent2 3 4 2 2" xfId="19724"/>
    <cellStyle name="20% - Accent2 3 4 3" xfId="504"/>
    <cellStyle name="20% - Accent2 3 4 4" xfId="19723"/>
    <cellStyle name="20% - Accent2 3 5" xfId="505"/>
    <cellStyle name="20% - Accent2 3 5 2" xfId="506"/>
    <cellStyle name="20% - Accent2 3 5 3" xfId="19725"/>
    <cellStyle name="20% - Accent2 3 6" xfId="507"/>
    <cellStyle name="20% - Accent2 3 6 2" xfId="508"/>
    <cellStyle name="20% - Accent2 3 6 3" xfId="509"/>
    <cellStyle name="20% - Accent2 3 7" xfId="510"/>
    <cellStyle name="20% - Accent2 3 7 2" xfId="511"/>
    <cellStyle name="20% - Accent2 3 8" xfId="512"/>
    <cellStyle name="20% - Accent2 3 9" xfId="513"/>
    <cellStyle name="20% - Accent2 4" xfId="514"/>
    <cellStyle name="20% - Accent2 4 2" xfId="515"/>
    <cellStyle name="20% - Accent2 4 2 2" xfId="516"/>
    <cellStyle name="20% - Accent2 4 2 2 2" xfId="517"/>
    <cellStyle name="20% - Accent2 4 2 2 2 2" xfId="518"/>
    <cellStyle name="20% - Accent2 4 2 2 2 2 2" xfId="19729"/>
    <cellStyle name="20% - Accent2 4 2 2 2 3" xfId="519"/>
    <cellStyle name="20% - Accent2 4 2 2 2 4" xfId="19728"/>
    <cellStyle name="20% - Accent2 4 2 2 3" xfId="520"/>
    <cellStyle name="20% - Accent2 4 2 2 3 2" xfId="521"/>
    <cellStyle name="20% - Accent2 4 2 2 3 3" xfId="19730"/>
    <cellStyle name="20% - Accent2 4 2 2 4" xfId="522"/>
    <cellStyle name="20% - Accent2 4 2 2 5" xfId="19727"/>
    <cellStyle name="20% - Accent2 4 2 3" xfId="523"/>
    <cellStyle name="20% - Accent2 4 2 3 2" xfId="524"/>
    <cellStyle name="20% - Accent2 4 2 3 2 2" xfId="19732"/>
    <cellStyle name="20% - Accent2 4 2 3 3" xfId="525"/>
    <cellStyle name="20% - Accent2 4 2 3 4" xfId="19731"/>
    <cellStyle name="20% - Accent2 4 2 4" xfId="526"/>
    <cellStyle name="20% - Accent2 4 2 4 2" xfId="527"/>
    <cellStyle name="20% - Accent2 4 2 4 3" xfId="19733"/>
    <cellStyle name="20% - Accent2 4 2 5" xfId="528"/>
    <cellStyle name="20% - Accent2 4 2 5 2" xfId="529"/>
    <cellStyle name="20% - Accent2 4 2 6" xfId="530"/>
    <cellStyle name="20% - Accent2 4 2 6 2" xfId="531"/>
    <cellStyle name="20% - Accent2 4 2 7" xfId="532"/>
    <cellStyle name="20% - Accent2 4 2 8" xfId="19726"/>
    <cellStyle name="20% - Accent2 4 3" xfId="533"/>
    <cellStyle name="20% - Accent2 4 3 2" xfId="534"/>
    <cellStyle name="20% - Accent2 4 3 2 2" xfId="19735"/>
    <cellStyle name="20% - Accent2 4 3 3" xfId="535"/>
    <cellStyle name="20% - Accent2 4 3 3 2" xfId="19736"/>
    <cellStyle name="20% - Accent2 4 3 4" xfId="536"/>
    <cellStyle name="20% - Accent2 4 3 5" xfId="19734"/>
    <cellStyle name="20% - Accent2 4 4" xfId="537"/>
    <cellStyle name="20% - Accent2 4 4 2" xfId="538"/>
    <cellStyle name="20% - Accent2 4 4 2 2" xfId="19738"/>
    <cellStyle name="20% - Accent2 4 4 3" xfId="539"/>
    <cellStyle name="20% - Accent2 4 4 4" xfId="19737"/>
    <cellStyle name="20% - Accent2 4 5" xfId="540"/>
    <cellStyle name="20% - Accent2 4 5 2" xfId="19739"/>
    <cellStyle name="20% - Accent2 4 6" xfId="541"/>
    <cellStyle name="20% - Accent2 4 6 2" xfId="542"/>
    <cellStyle name="20% - Accent2 4 7" xfId="543"/>
    <cellStyle name="20% - Accent2 4 7 2" xfId="544"/>
    <cellStyle name="20% - Accent2 4 8" xfId="545"/>
    <cellStyle name="20% - Accent2 4 9" xfId="546"/>
    <cellStyle name="20% - Accent2 5" xfId="547"/>
    <cellStyle name="20% - Accent2 5 2" xfId="548"/>
    <cellStyle name="20% - Accent2 5 2 2" xfId="549"/>
    <cellStyle name="20% - Accent2 5 2 2 2" xfId="550"/>
    <cellStyle name="20% - Accent2 5 2 2 2 2" xfId="551"/>
    <cellStyle name="20% - Accent2 5 2 2 2 2 2" xfId="19743"/>
    <cellStyle name="20% - Accent2 5 2 2 2 3" xfId="19742"/>
    <cellStyle name="20% - Accent2 5 2 2 3" xfId="552"/>
    <cellStyle name="20% - Accent2 5 2 2 3 2" xfId="19744"/>
    <cellStyle name="20% - Accent2 5 2 2 4" xfId="19741"/>
    <cellStyle name="20% - Accent2 5 2 3" xfId="553"/>
    <cellStyle name="20% - Accent2 5 2 3 2" xfId="554"/>
    <cellStyle name="20% - Accent2 5 2 3 2 2" xfId="19746"/>
    <cellStyle name="20% - Accent2 5 2 3 3" xfId="19745"/>
    <cellStyle name="20% - Accent2 5 2 4" xfId="555"/>
    <cellStyle name="20% - Accent2 5 2 4 2" xfId="19747"/>
    <cellStyle name="20% - Accent2 5 2 5" xfId="556"/>
    <cellStyle name="20% - Accent2 5 2 6" xfId="19740"/>
    <cellStyle name="20% - Accent2 5 3" xfId="557"/>
    <cellStyle name="20% - Accent2 5 3 2" xfId="558"/>
    <cellStyle name="20% - Accent2 5 3 3" xfId="19748"/>
    <cellStyle name="20% - Accent2 5 4" xfId="559"/>
    <cellStyle name="20% - Accent2 5 5" xfId="560"/>
    <cellStyle name="20% - Accent2 6" xfId="561"/>
    <cellStyle name="20% - Accent2 6 2" xfId="562"/>
    <cellStyle name="20% - Accent2 6 2 2" xfId="563"/>
    <cellStyle name="20% - Accent2 6 2 2 2" xfId="19750"/>
    <cellStyle name="20% - Accent2 6 2 3" xfId="564"/>
    <cellStyle name="20% - Accent2 6 2 4" xfId="565"/>
    <cellStyle name="20% - Accent2 6 3" xfId="566"/>
    <cellStyle name="20% - Accent2 6 3 2" xfId="567"/>
    <cellStyle name="20% - Accent2 6 3 2 2" xfId="568"/>
    <cellStyle name="20% - Accent2 6 3 2 2 2" xfId="19753"/>
    <cellStyle name="20% - Accent2 6 3 2 3" xfId="19752"/>
    <cellStyle name="20% - Accent2 6 3 3" xfId="569"/>
    <cellStyle name="20% - Accent2 6 3 3 2" xfId="19754"/>
    <cellStyle name="20% - Accent2 6 3 4" xfId="570"/>
    <cellStyle name="20% - Accent2 6 3 5" xfId="19751"/>
    <cellStyle name="20% - Accent2 6 4" xfId="571"/>
    <cellStyle name="20% - Accent2 6 4 2" xfId="572"/>
    <cellStyle name="20% - Accent2 6 4 2 2" xfId="19756"/>
    <cellStyle name="20% - Accent2 6 4 3" xfId="19755"/>
    <cellStyle name="20% - Accent2 6 5" xfId="573"/>
    <cellStyle name="20% - Accent2 6 5 2" xfId="19757"/>
    <cellStyle name="20% - Accent2 6 6" xfId="574"/>
    <cellStyle name="20% - Accent2 6 7" xfId="19749"/>
    <cellStyle name="20% - Accent2 7" xfId="575"/>
    <cellStyle name="20% - Accent2 7 2" xfId="576"/>
    <cellStyle name="20% - Accent2 7 2 2" xfId="577"/>
    <cellStyle name="20% - Accent2 7 2 2 2" xfId="578"/>
    <cellStyle name="20% - Accent2 7 2 2 2 2" xfId="19761"/>
    <cellStyle name="20% - Accent2 7 2 2 3" xfId="19760"/>
    <cellStyle name="20% - Accent2 7 2 3" xfId="579"/>
    <cellStyle name="20% - Accent2 7 2 3 2" xfId="19762"/>
    <cellStyle name="20% - Accent2 7 2 4" xfId="19759"/>
    <cellStyle name="20% - Accent2 7 3" xfId="580"/>
    <cellStyle name="20% - Accent2 7 3 2" xfId="581"/>
    <cellStyle name="20% - Accent2 7 3 2 2" xfId="19764"/>
    <cellStyle name="20% - Accent2 7 3 3" xfId="19763"/>
    <cellStyle name="20% - Accent2 7 4" xfId="582"/>
    <cellStyle name="20% - Accent2 7 4 2" xfId="19765"/>
    <cellStyle name="20% - Accent2 7 5" xfId="583"/>
    <cellStyle name="20% - Accent2 7 6" xfId="19758"/>
    <cellStyle name="20% - Accent2 8" xfId="584"/>
    <cellStyle name="20% - Accent2 8 2" xfId="585"/>
    <cellStyle name="20% - Accent2 8 3" xfId="586"/>
    <cellStyle name="20% - Accent2 8 3 2" xfId="19766"/>
    <cellStyle name="20% - Accent2 8 4" xfId="587"/>
    <cellStyle name="20% - Accent2 9" xfId="588"/>
    <cellStyle name="20% - Accent2 9 2" xfId="589"/>
    <cellStyle name="20% - Accent2 9 2 2" xfId="19767"/>
    <cellStyle name="20% - Accent2 9 3" xfId="590"/>
    <cellStyle name="20% - Accent3 10" xfId="591"/>
    <cellStyle name="20% - Accent3 10 2" xfId="592"/>
    <cellStyle name="20% - Accent3 10 2 2" xfId="19768"/>
    <cellStyle name="20% - Accent3 10 3" xfId="593"/>
    <cellStyle name="20% - Accent3 11" xfId="594"/>
    <cellStyle name="20% - Accent3 12" xfId="595"/>
    <cellStyle name="20% - Accent3 2" xfId="596"/>
    <cellStyle name="20% - Accent3 2 2" xfId="597"/>
    <cellStyle name="20% - Accent3 2 2 2" xfId="598"/>
    <cellStyle name="20% - Accent3 2 2 2 2" xfId="599"/>
    <cellStyle name="20% - Accent3 2 2 2 3" xfId="600"/>
    <cellStyle name="20% - Accent3 2 2 2 4" xfId="601"/>
    <cellStyle name="20% - Accent3 2 2 3" xfId="602"/>
    <cellStyle name="20% - Accent3 2 2 3 2" xfId="603"/>
    <cellStyle name="20% - Accent3 2 2 3 2 2" xfId="604"/>
    <cellStyle name="20% - Accent3 2 2 3 2 2 2" xfId="19772"/>
    <cellStyle name="20% - Accent3 2 2 3 2 3" xfId="19771"/>
    <cellStyle name="20% - Accent3 2 2 3 3" xfId="605"/>
    <cellStyle name="20% - Accent3 2 2 3 3 2" xfId="19773"/>
    <cellStyle name="20% - Accent3 2 2 3 4" xfId="606"/>
    <cellStyle name="20% - Accent3 2 2 3 5" xfId="19770"/>
    <cellStyle name="20% - Accent3 2 2 4" xfId="607"/>
    <cellStyle name="20% - Accent3 2 2 4 2" xfId="608"/>
    <cellStyle name="20% - Accent3 2 2 4 2 2" xfId="19775"/>
    <cellStyle name="20% - Accent3 2 2 4 3" xfId="609"/>
    <cellStyle name="20% - Accent3 2 2 4 4" xfId="19774"/>
    <cellStyle name="20% - Accent3 2 2 5" xfId="610"/>
    <cellStyle name="20% - Accent3 2 2 5 2" xfId="611"/>
    <cellStyle name="20% - Accent3 2 2 5 3" xfId="19776"/>
    <cellStyle name="20% - Accent3 2 2 6" xfId="612"/>
    <cellStyle name="20% - Accent3 2 2 6 2" xfId="613"/>
    <cellStyle name="20% - Accent3 2 2 7" xfId="614"/>
    <cellStyle name="20% - Accent3 2 2 8" xfId="19769"/>
    <cellStyle name="20% - Accent3 2 3" xfId="615"/>
    <cellStyle name="20% - Accent3 2 3 2" xfId="616"/>
    <cellStyle name="20% - Accent3 2 3 2 2" xfId="617"/>
    <cellStyle name="20% - Accent3 2 3 2 3" xfId="618"/>
    <cellStyle name="20% - Accent3 2 3 2 4" xfId="619"/>
    <cellStyle name="20% - Accent3 2 3 2 5" xfId="19777"/>
    <cellStyle name="20% - Accent3 2 3 3" xfId="620"/>
    <cellStyle name="20% - Accent3 2 3 4" xfId="621"/>
    <cellStyle name="20% - Accent3 2 3 5" xfId="622"/>
    <cellStyle name="20% - Accent3 2 4" xfId="623"/>
    <cellStyle name="20% - Accent3 2 4 2" xfId="624"/>
    <cellStyle name="20% - Accent3 2 5" xfId="625"/>
    <cellStyle name="20% - Accent3 2 5 2" xfId="626"/>
    <cellStyle name="20% - Accent3 2 5 3" xfId="627"/>
    <cellStyle name="20% - Accent3 2 6" xfId="628"/>
    <cellStyle name="20% - Accent3 2 6 2" xfId="629"/>
    <cellStyle name="20% - Accent3 2 7" xfId="630"/>
    <cellStyle name="20% - Accent3 2 7 2" xfId="631"/>
    <cellStyle name="20% - Accent3 2 8" xfId="632"/>
    <cellStyle name="20% - Accent3 3" xfId="633"/>
    <cellStyle name="20% - Accent3 3 2" xfId="634"/>
    <cellStyle name="20% - Accent3 3 2 2" xfId="635"/>
    <cellStyle name="20% - Accent3 3 2 2 2" xfId="636"/>
    <cellStyle name="20% - Accent3 3 2 2 2 2" xfId="637"/>
    <cellStyle name="20% - Accent3 3 2 2 2 2 2" xfId="19781"/>
    <cellStyle name="20% - Accent3 3 2 2 2 3" xfId="638"/>
    <cellStyle name="20% - Accent3 3 2 2 2 4" xfId="19780"/>
    <cellStyle name="20% - Accent3 3 2 2 3" xfId="639"/>
    <cellStyle name="20% - Accent3 3 2 2 3 2" xfId="640"/>
    <cellStyle name="20% - Accent3 3 2 2 3 3" xfId="19782"/>
    <cellStyle name="20% - Accent3 3 2 2 4" xfId="641"/>
    <cellStyle name="20% - Accent3 3 2 2 5" xfId="19779"/>
    <cellStyle name="20% - Accent3 3 2 3" xfId="642"/>
    <cellStyle name="20% - Accent3 3 2 3 2" xfId="643"/>
    <cellStyle name="20% - Accent3 3 2 3 2 2" xfId="19784"/>
    <cellStyle name="20% - Accent3 3 2 3 3" xfId="644"/>
    <cellStyle name="20% - Accent3 3 2 3 4" xfId="19783"/>
    <cellStyle name="20% - Accent3 3 2 4" xfId="645"/>
    <cellStyle name="20% - Accent3 3 2 4 2" xfId="646"/>
    <cellStyle name="20% - Accent3 3 2 4 3" xfId="19785"/>
    <cellStyle name="20% - Accent3 3 2 5" xfId="647"/>
    <cellStyle name="20% - Accent3 3 2 5 2" xfId="648"/>
    <cellStyle name="20% - Accent3 3 2 6" xfId="649"/>
    <cellStyle name="20% - Accent3 3 2 6 2" xfId="650"/>
    <cellStyle name="20% - Accent3 3 2 7" xfId="651"/>
    <cellStyle name="20% - Accent3 3 2 8" xfId="19778"/>
    <cellStyle name="20% - Accent3 3 3" xfId="652"/>
    <cellStyle name="20% - Accent3 3 3 2" xfId="653"/>
    <cellStyle name="20% - Accent3 3 3 2 2" xfId="654"/>
    <cellStyle name="20% - Accent3 3 3 2 2 2" xfId="19788"/>
    <cellStyle name="20% - Accent3 3 3 2 3" xfId="19787"/>
    <cellStyle name="20% - Accent3 3 3 3" xfId="655"/>
    <cellStyle name="20% - Accent3 3 3 3 2" xfId="19789"/>
    <cellStyle name="20% - Accent3 3 3 4" xfId="656"/>
    <cellStyle name="20% - Accent3 3 3 5" xfId="19786"/>
    <cellStyle name="20% - Accent3 3 4" xfId="657"/>
    <cellStyle name="20% - Accent3 3 4 2" xfId="658"/>
    <cellStyle name="20% - Accent3 3 4 2 2" xfId="19791"/>
    <cellStyle name="20% - Accent3 3 4 3" xfId="659"/>
    <cellStyle name="20% - Accent3 3 4 4" xfId="19790"/>
    <cellStyle name="20% - Accent3 3 5" xfId="660"/>
    <cellStyle name="20% - Accent3 3 5 2" xfId="661"/>
    <cellStyle name="20% - Accent3 3 5 3" xfId="19792"/>
    <cellStyle name="20% - Accent3 3 6" xfId="662"/>
    <cellStyle name="20% - Accent3 3 6 2" xfId="663"/>
    <cellStyle name="20% - Accent3 3 6 3" xfId="664"/>
    <cellStyle name="20% - Accent3 3 7" xfId="665"/>
    <cellStyle name="20% - Accent3 3 7 2" xfId="666"/>
    <cellStyle name="20% - Accent3 3 8" xfId="667"/>
    <cellStyle name="20% - Accent3 3 9" xfId="668"/>
    <cellStyle name="20% - Accent3 4" xfId="669"/>
    <cellStyle name="20% - Accent3 4 2" xfId="670"/>
    <cellStyle name="20% - Accent3 4 2 2" xfId="671"/>
    <cellStyle name="20% - Accent3 4 2 2 2" xfId="672"/>
    <cellStyle name="20% - Accent3 4 2 2 2 2" xfId="673"/>
    <cellStyle name="20% - Accent3 4 2 2 2 2 2" xfId="19796"/>
    <cellStyle name="20% - Accent3 4 2 2 2 3" xfId="674"/>
    <cellStyle name="20% - Accent3 4 2 2 2 4" xfId="19795"/>
    <cellStyle name="20% - Accent3 4 2 2 3" xfId="675"/>
    <cellStyle name="20% - Accent3 4 2 2 3 2" xfId="676"/>
    <cellStyle name="20% - Accent3 4 2 2 3 3" xfId="19797"/>
    <cellStyle name="20% - Accent3 4 2 2 4" xfId="677"/>
    <cellStyle name="20% - Accent3 4 2 2 5" xfId="19794"/>
    <cellStyle name="20% - Accent3 4 2 3" xfId="678"/>
    <cellStyle name="20% - Accent3 4 2 3 2" xfId="679"/>
    <cellStyle name="20% - Accent3 4 2 3 2 2" xfId="19799"/>
    <cellStyle name="20% - Accent3 4 2 3 3" xfId="680"/>
    <cellStyle name="20% - Accent3 4 2 3 4" xfId="19798"/>
    <cellStyle name="20% - Accent3 4 2 4" xfId="681"/>
    <cellStyle name="20% - Accent3 4 2 4 2" xfId="682"/>
    <cellStyle name="20% - Accent3 4 2 4 3" xfId="19800"/>
    <cellStyle name="20% - Accent3 4 2 5" xfId="683"/>
    <cellStyle name="20% - Accent3 4 2 5 2" xfId="684"/>
    <cellStyle name="20% - Accent3 4 2 6" xfId="685"/>
    <cellStyle name="20% - Accent3 4 2 6 2" xfId="686"/>
    <cellStyle name="20% - Accent3 4 2 7" xfId="687"/>
    <cellStyle name="20% - Accent3 4 2 8" xfId="19793"/>
    <cellStyle name="20% - Accent3 4 3" xfId="688"/>
    <cellStyle name="20% - Accent3 4 3 2" xfId="689"/>
    <cellStyle name="20% - Accent3 4 3 2 2" xfId="19802"/>
    <cellStyle name="20% - Accent3 4 3 3" xfId="690"/>
    <cellStyle name="20% - Accent3 4 3 3 2" xfId="19803"/>
    <cellStyle name="20% - Accent3 4 3 4" xfId="691"/>
    <cellStyle name="20% - Accent3 4 3 5" xfId="19801"/>
    <cellStyle name="20% - Accent3 4 4" xfId="692"/>
    <cellStyle name="20% - Accent3 4 4 2" xfId="693"/>
    <cellStyle name="20% - Accent3 4 4 2 2" xfId="19805"/>
    <cellStyle name="20% - Accent3 4 4 3" xfId="694"/>
    <cellStyle name="20% - Accent3 4 4 4" xfId="19804"/>
    <cellStyle name="20% - Accent3 4 5" xfId="695"/>
    <cellStyle name="20% - Accent3 4 5 2" xfId="19806"/>
    <cellStyle name="20% - Accent3 4 6" xfId="696"/>
    <cellStyle name="20% - Accent3 4 6 2" xfId="697"/>
    <cellStyle name="20% - Accent3 4 7" xfId="698"/>
    <cellStyle name="20% - Accent3 4 7 2" xfId="699"/>
    <cellStyle name="20% - Accent3 4 8" xfId="700"/>
    <cellStyle name="20% - Accent3 4 9" xfId="701"/>
    <cellStyle name="20% - Accent3 5" xfId="702"/>
    <cellStyle name="20% - Accent3 5 2" xfId="703"/>
    <cellStyle name="20% - Accent3 5 2 2" xfId="704"/>
    <cellStyle name="20% - Accent3 5 2 2 2" xfId="705"/>
    <cellStyle name="20% - Accent3 5 2 2 2 2" xfId="706"/>
    <cellStyle name="20% - Accent3 5 2 2 2 2 2" xfId="19810"/>
    <cellStyle name="20% - Accent3 5 2 2 2 3" xfId="19809"/>
    <cellStyle name="20% - Accent3 5 2 2 3" xfId="707"/>
    <cellStyle name="20% - Accent3 5 2 2 3 2" xfId="19811"/>
    <cellStyle name="20% - Accent3 5 2 2 4" xfId="19808"/>
    <cellStyle name="20% - Accent3 5 2 3" xfId="708"/>
    <cellStyle name="20% - Accent3 5 2 3 2" xfId="709"/>
    <cellStyle name="20% - Accent3 5 2 3 2 2" xfId="19813"/>
    <cellStyle name="20% - Accent3 5 2 3 3" xfId="19812"/>
    <cellStyle name="20% - Accent3 5 2 4" xfId="710"/>
    <cellStyle name="20% - Accent3 5 2 4 2" xfId="19814"/>
    <cellStyle name="20% - Accent3 5 2 5" xfId="711"/>
    <cellStyle name="20% - Accent3 5 2 6" xfId="19807"/>
    <cellStyle name="20% - Accent3 5 3" xfId="712"/>
    <cellStyle name="20% - Accent3 5 3 2" xfId="713"/>
    <cellStyle name="20% - Accent3 5 3 3" xfId="19815"/>
    <cellStyle name="20% - Accent3 5 4" xfId="714"/>
    <cellStyle name="20% - Accent3 5 5" xfId="715"/>
    <cellStyle name="20% - Accent3 6" xfId="716"/>
    <cellStyle name="20% - Accent3 6 2" xfId="717"/>
    <cellStyle name="20% - Accent3 6 2 2" xfId="718"/>
    <cellStyle name="20% - Accent3 6 2 2 2" xfId="19817"/>
    <cellStyle name="20% - Accent3 6 2 3" xfId="719"/>
    <cellStyle name="20% - Accent3 6 2 4" xfId="720"/>
    <cellStyle name="20% - Accent3 6 3" xfId="721"/>
    <cellStyle name="20% - Accent3 6 3 2" xfId="722"/>
    <cellStyle name="20% - Accent3 6 3 2 2" xfId="723"/>
    <cellStyle name="20% - Accent3 6 3 2 2 2" xfId="19820"/>
    <cellStyle name="20% - Accent3 6 3 2 3" xfId="19819"/>
    <cellStyle name="20% - Accent3 6 3 3" xfId="724"/>
    <cellStyle name="20% - Accent3 6 3 3 2" xfId="19821"/>
    <cellStyle name="20% - Accent3 6 3 4" xfId="725"/>
    <cellStyle name="20% - Accent3 6 3 5" xfId="19818"/>
    <cellStyle name="20% - Accent3 6 4" xfId="726"/>
    <cellStyle name="20% - Accent3 6 4 2" xfId="727"/>
    <cellStyle name="20% - Accent3 6 4 2 2" xfId="19823"/>
    <cellStyle name="20% - Accent3 6 4 3" xfId="19822"/>
    <cellStyle name="20% - Accent3 6 5" xfId="728"/>
    <cellStyle name="20% - Accent3 6 5 2" xfId="19824"/>
    <cellStyle name="20% - Accent3 6 6" xfId="729"/>
    <cellStyle name="20% - Accent3 6 7" xfId="19816"/>
    <cellStyle name="20% - Accent3 7" xfId="730"/>
    <cellStyle name="20% - Accent3 7 2" xfId="731"/>
    <cellStyle name="20% - Accent3 7 2 2" xfId="732"/>
    <cellStyle name="20% - Accent3 7 2 2 2" xfId="733"/>
    <cellStyle name="20% - Accent3 7 2 2 2 2" xfId="19828"/>
    <cellStyle name="20% - Accent3 7 2 2 3" xfId="19827"/>
    <cellStyle name="20% - Accent3 7 2 3" xfId="734"/>
    <cellStyle name="20% - Accent3 7 2 3 2" xfId="19829"/>
    <cellStyle name="20% - Accent3 7 2 4" xfId="19826"/>
    <cellStyle name="20% - Accent3 7 3" xfId="735"/>
    <cellStyle name="20% - Accent3 7 3 2" xfId="736"/>
    <cellStyle name="20% - Accent3 7 3 2 2" xfId="19831"/>
    <cellStyle name="20% - Accent3 7 3 3" xfId="19830"/>
    <cellStyle name="20% - Accent3 7 4" xfId="737"/>
    <cellStyle name="20% - Accent3 7 4 2" xfId="19832"/>
    <cellStyle name="20% - Accent3 7 5" xfId="738"/>
    <cellStyle name="20% - Accent3 7 6" xfId="19825"/>
    <cellStyle name="20% - Accent3 8" xfId="739"/>
    <cellStyle name="20% - Accent3 8 2" xfId="740"/>
    <cellStyle name="20% - Accent3 8 3" xfId="741"/>
    <cellStyle name="20% - Accent3 8 3 2" xfId="19833"/>
    <cellStyle name="20% - Accent3 8 4" xfId="742"/>
    <cellStyle name="20% - Accent3 9" xfId="743"/>
    <cellStyle name="20% - Accent3 9 2" xfId="744"/>
    <cellStyle name="20% - Accent3 9 2 2" xfId="19834"/>
    <cellStyle name="20% - Accent3 9 3" xfId="745"/>
    <cellStyle name="20% - Accent4 10" xfId="746"/>
    <cellStyle name="20% - Accent4 10 2" xfId="747"/>
    <cellStyle name="20% - Accent4 10 2 2" xfId="19835"/>
    <cellStyle name="20% - Accent4 10 3" xfId="748"/>
    <cellStyle name="20% - Accent4 11" xfId="749"/>
    <cellStyle name="20% - Accent4 12" xfId="750"/>
    <cellStyle name="20% - Accent4 2" xfId="751"/>
    <cellStyle name="20% - Accent4 2 2" xfId="752"/>
    <cellStyle name="20% - Accent4 2 2 2" xfId="753"/>
    <cellStyle name="20% - Accent4 2 2 2 2" xfId="754"/>
    <cellStyle name="20% - Accent4 2 2 2 3" xfId="755"/>
    <cellStyle name="20% - Accent4 2 2 2 4" xfId="756"/>
    <cellStyle name="20% - Accent4 2 2 3" xfId="757"/>
    <cellStyle name="20% - Accent4 2 2 3 2" xfId="758"/>
    <cellStyle name="20% - Accent4 2 2 3 2 2" xfId="759"/>
    <cellStyle name="20% - Accent4 2 2 3 2 2 2" xfId="19839"/>
    <cellStyle name="20% - Accent4 2 2 3 2 3" xfId="19838"/>
    <cellStyle name="20% - Accent4 2 2 3 3" xfId="760"/>
    <cellStyle name="20% - Accent4 2 2 3 3 2" xfId="19840"/>
    <cellStyle name="20% - Accent4 2 2 3 4" xfId="761"/>
    <cellStyle name="20% - Accent4 2 2 3 5" xfId="19837"/>
    <cellStyle name="20% - Accent4 2 2 4" xfId="762"/>
    <cellStyle name="20% - Accent4 2 2 4 2" xfId="763"/>
    <cellStyle name="20% - Accent4 2 2 4 2 2" xfId="19842"/>
    <cellStyle name="20% - Accent4 2 2 4 3" xfId="764"/>
    <cellStyle name="20% - Accent4 2 2 4 4" xfId="19841"/>
    <cellStyle name="20% - Accent4 2 2 5" xfId="765"/>
    <cellStyle name="20% - Accent4 2 2 5 2" xfId="766"/>
    <cellStyle name="20% - Accent4 2 2 5 3" xfId="19843"/>
    <cellStyle name="20% - Accent4 2 2 6" xfId="767"/>
    <cellStyle name="20% - Accent4 2 2 6 2" xfId="768"/>
    <cellStyle name="20% - Accent4 2 2 7" xfId="769"/>
    <cellStyle name="20% - Accent4 2 2 8" xfId="19836"/>
    <cellStyle name="20% - Accent4 2 3" xfId="770"/>
    <cellStyle name="20% - Accent4 2 3 2" xfId="771"/>
    <cellStyle name="20% - Accent4 2 3 2 2" xfId="772"/>
    <cellStyle name="20% - Accent4 2 3 2 3" xfId="773"/>
    <cellStyle name="20% - Accent4 2 3 2 4" xfId="774"/>
    <cellStyle name="20% - Accent4 2 3 2 5" xfId="19844"/>
    <cellStyle name="20% - Accent4 2 3 3" xfId="775"/>
    <cellStyle name="20% - Accent4 2 3 4" xfId="776"/>
    <cellStyle name="20% - Accent4 2 3 5" xfId="777"/>
    <cellStyle name="20% - Accent4 2 4" xfId="778"/>
    <cellStyle name="20% - Accent4 2 4 2" xfId="779"/>
    <cellStyle name="20% - Accent4 2 5" xfId="780"/>
    <cellStyle name="20% - Accent4 2 5 2" xfId="781"/>
    <cellStyle name="20% - Accent4 2 5 3" xfId="782"/>
    <cellStyle name="20% - Accent4 2 6" xfId="783"/>
    <cellStyle name="20% - Accent4 2 6 2" xfId="784"/>
    <cellStyle name="20% - Accent4 2 7" xfId="785"/>
    <cellStyle name="20% - Accent4 2 7 2" xfId="786"/>
    <cellStyle name="20% - Accent4 2 8" xfId="787"/>
    <cellStyle name="20% - Accent4 3" xfId="788"/>
    <cellStyle name="20% - Accent4 3 2" xfId="789"/>
    <cellStyle name="20% - Accent4 3 2 2" xfId="790"/>
    <cellStyle name="20% - Accent4 3 2 2 2" xfId="791"/>
    <cellStyle name="20% - Accent4 3 2 2 2 2" xfId="792"/>
    <cellStyle name="20% - Accent4 3 2 2 2 2 2" xfId="19848"/>
    <cellStyle name="20% - Accent4 3 2 2 2 3" xfId="793"/>
    <cellStyle name="20% - Accent4 3 2 2 2 4" xfId="19847"/>
    <cellStyle name="20% - Accent4 3 2 2 3" xfId="794"/>
    <cellStyle name="20% - Accent4 3 2 2 3 2" xfId="795"/>
    <cellStyle name="20% - Accent4 3 2 2 3 3" xfId="19849"/>
    <cellStyle name="20% - Accent4 3 2 2 4" xfId="796"/>
    <cellStyle name="20% - Accent4 3 2 2 5" xfId="19846"/>
    <cellStyle name="20% - Accent4 3 2 3" xfId="797"/>
    <cellStyle name="20% - Accent4 3 2 3 2" xfId="798"/>
    <cellStyle name="20% - Accent4 3 2 3 2 2" xfId="19851"/>
    <cellStyle name="20% - Accent4 3 2 3 3" xfId="799"/>
    <cellStyle name="20% - Accent4 3 2 3 4" xfId="19850"/>
    <cellStyle name="20% - Accent4 3 2 4" xfId="800"/>
    <cellStyle name="20% - Accent4 3 2 4 2" xfId="801"/>
    <cellStyle name="20% - Accent4 3 2 4 3" xfId="19852"/>
    <cellStyle name="20% - Accent4 3 2 5" xfId="802"/>
    <cellStyle name="20% - Accent4 3 2 5 2" xfId="803"/>
    <cellStyle name="20% - Accent4 3 2 6" xfId="804"/>
    <cellStyle name="20% - Accent4 3 2 6 2" xfId="805"/>
    <cellStyle name="20% - Accent4 3 2 7" xfId="806"/>
    <cellStyle name="20% - Accent4 3 2 8" xfId="19845"/>
    <cellStyle name="20% - Accent4 3 3" xfId="807"/>
    <cellStyle name="20% - Accent4 3 3 2" xfId="808"/>
    <cellStyle name="20% - Accent4 3 3 2 2" xfId="809"/>
    <cellStyle name="20% - Accent4 3 3 2 2 2" xfId="19855"/>
    <cellStyle name="20% - Accent4 3 3 2 3" xfId="19854"/>
    <cellStyle name="20% - Accent4 3 3 3" xfId="810"/>
    <cellStyle name="20% - Accent4 3 3 3 2" xfId="19856"/>
    <cellStyle name="20% - Accent4 3 3 4" xfId="811"/>
    <cellStyle name="20% - Accent4 3 3 5" xfId="19853"/>
    <cellStyle name="20% - Accent4 3 4" xfId="812"/>
    <cellStyle name="20% - Accent4 3 4 2" xfId="813"/>
    <cellStyle name="20% - Accent4 3 4 2 2" xfId="19858"/>
    <cellStyle name="20% - Accent4 3 4 3" xfId="814"/>
    <cellStyle name="20% - Accent4 3 4 4" xfId="19857"/>
    <cellStyle name="20% - Accent4 3 5" xfId="815"/>
    <cellStyle name="20% - Accent4 3 5 2" xfId="816"/>
    <cellStyle name="20% - Accent4 3 5 3" xfId="19859"/>
    <cellStyle name="20% - Accent4 3 6" xfId="817"/>
    <cellStyle name="20% - Accent4 3 6 2" xfId="818"/>
    <cellStyle name="20% - Accent4 3 6 3" xfId="819"/>
    <cellStyle name="20% - Accent4 3 7" xfId="820"/>
    <cellStyle name="20% - Accent4 3 7 2" xfId="821"/>
    <cellStyle name="20% - Accent4 3 8" xfId="822"/>
    <cellStyle name="20% - Accent4 3 9" xfId="823"/>
    <cellStyle name="20% - Accent4 4" xfId="824"/>
    <cellStyle name="20% - Accent4 4 2" xfId="825"/>
    <cellStyle name="20% - Accent4 4 2 2" xfId="826"/>
    <cellStyle name="20% - Accent4 4 2 2 2" xfId="827"/>
    <cellStyle name="20% - Accent4 4 2 2 2 2" xfId="828"/>
    <cellStyle name="20% - Accent4 4 2 2 2 2 2" xfId="19863"/>
    <cellStyle name="20% - Accent4 4 2 2 2 3" xfId="829"/>
    <cellStyle name="20% - Accent4 4 2 2 2 4" xfId="19862"/>
    <cellStyle name="20% - Accent4 4 2 2 3" xfId="830"/>
    <cellStyle name="20% - Accent4 4 2 2 3 2" xfId="831"/>
    <cellStyle name="20% - Accent4 4 2 2 3 3" xfId="19864"/>
    <cellStyle name="20% - Accent4 4 2 2 4" xfId="832"/>
    <cellStyle name="20% - Accent4 4 2 2 5" xfId="19861"/>
    <cellStyle name="20% - Accent4 4 2 3" xfId="833"/>
    <cellStyle name="20% - Accent4 4 2 3 2" xfId="834"/>
    <cellStyle name="20% - Accent4 4 2 3 2 2" xfId="19866"/>
    <cellStyle name="20% - Accent4 4 2 3 3" xfId="835"/>
    <cellStyle name="20% - Accent4 4 2 3 4" xfId="19865"/>
    <cellStyle name="20% - Accent4 4 2 4" xfId="836"/>
    <cellStyle name="20% - Accent4 4 2 4 2" xfId="837"/>
    <cellStyle name="20% - Accent4 4 2 4 3" xfId="19867"/>
    <cellStyle name="20% - Accent4 4 2 5" xfId="838"/>
    <cellStyle name="20% - Accent4 4 2 5 2" xfId="839"/>
    <cellStyle name="20% - Accent4 4 2 6" xfId="840"/>
    <cellStyle name="20% - Accent4 4 2 6 2" xfId="841"/>
    <cellStyle name="20% - Accent4 4 2 7" xfId="842"/>
    <cellStyle name="20% - Accent4 4 2 8" xfId="19860"/>
    <cellStyle name="20% - Accent4 4 3" xfId="843"/>
    <cellStyle name="20% - Accent4 4 3 2" xfId="844"/>
    <cellStyle name="20% - Accent4 4 3 2 2" xfId="19869"/>
    <cellStyle name="20% - Accent4 4 3 3" xfId="845"/>
    <cellStyle name="20% - Accent4 4 3 3 2" xfId="19870"/>
    <cellStyle name="20% - Accent4 4 3 4" xfId="846"/>
    <cellStyle name="20% - Accent4 4 3 5" xfId="19868"/>
    <cellStyle name="20% - Accent4 4 4" xfId="847"/>
    <cellStyle name="20% - Accent4 4 4 2" xfId="848"/>
    <cellStyle name="20% - Accent4 4 4 2 2" xfId="19872"/>
    <cellStyle name="20% - Accent4 4 4 3" xfId="849"/>
    <cellStyle name="20% - Accent4 4 4 4" xfId="19871"/>
    <cellStyle name="20% - Accent4 4 5" xfId="850"/>
    <cellStyle name="20% - Accent4 4 5 2" xfId="19873"/>
    <cellStyle name="20% - Accent4 4 6" xfId="851"/>
    <cellStyle name="20% - Accent4 4 6 2" xfId="852"/>
    <cellStyle name="20% - Accent4 4 7" xfId="853"/>
    <cellStyle name="20% - Accent4 4 7 2" xfId="854"/>
    <cellStyle name="20% - Accent4 4 8" xfId="855"/>
    <cellStyle name="20% - Accent4 4 9" xfId="856"/>
    <cellStyle name="20% - Accent4 5" xfId="857"/>
    <cellStyle name="20% - Accent4 5 2" xfId="858"/>
    <cellStyle name="20% - Accent4 5 2 2" xfId="859"/>
    <cellStyle name="20% - Accent4 5 2 2 2" xfId="860"/>
    <cellStyle name="20% - Accent4 5 2 2 2 2" xfId="861"/>
    <cellStyle name="20% - Accent4 5 2 2 2 2 2" xfId="19877"/>
    <cellStyle name="20% - Accent4 5 2 2 2 3" xfId="19876"/>
    <cellStyle name="20% - Accent4 5 2 2 3" xfId="862"/>
    <cellStyle name="20% - Accent4 5 2 2 3 2" xfId="19878"/>
    <cellStyle name="20% - Accent4 5 2 2 4" xfId="19875"/>
    <cellStyle name="20% - Accent4 5 2 3" xfId="863"/>
    <cellStyle name="20% - Accent4 5 2 3 2" xfId="864"/>
    <cellStyle name="20% - Accent4 5 2 3 2 2" xfId="19880"/>
    <cellStyle name="20% - Accent4 5 2 3 3" xfId="19879"/>
    <cellStyle name="20% - Accent4 5 2 4" xfId="865"/>
    <cellStyle name="20% - Accent4 5 2 4 2" xfId="19881"/>
    <cellStyle name="20% - Accent4 5 2 5" xfId="866"/>
    <cellStyle name="20% - Accent4 5 2 6" xfId="19874"/>
    <cellStyle name="20% - Accent4 5 3" xfId="867"/>
    <cellStyle name="20% - Accent4 5 3 2" xfId="868"/>
    <cellStyle name="20% - Accent4 5 3 3" xfId="19882"/>
    <cellStyle name="20% - Accent4 5 4" xfId="869"/>
    <cellStyle name="20% - Accent4 5 5" xfId="870"/>
    <cellStyle name="20% - Accent4 6" xfId="871"/>
    <cellStyle name="20% - Accent4 6 2" xfId="872"/>
    <cellStyle name="20% - Accent4 6 2 2" xfId="873"/>
    <cellStyle name="20% - Accent4 6 2 2 2" xfId="19884"/>
    <cellStyle name="20% - Accent4 6 2 3" xfId="874"/>
    <cellStyle name="20% - Accent4 6 2 4" xfId="875"/>
    <cellStyle name="20% - Accent4 6 3" xfId="876"/>
    <cellStyle name="20% - Accent4 6 3 2" xfId="877"/>
    <cellStyle name="20% - Accent4 6 3 2 2" xfId="878"/>
    <cellStyle name="20% - Accent4 6 3 2 2 2" xfId="19887"/>
    <cellStyle name="20% - Accent4 6 3 2 3" xfId="19886"/>
    <cellStyle name="20% - Accent4 6 3 3" xfId="879"/>
    <cellStyle name="20% - Accent4 6 3 3 2" xfId="19888"/>
    <cellStyle name="20% - Accent4 6 3 4" xfId="880"/>
    <cellStyle name="20% - Accent4 6 3 5" xfId="19885"/>
    <cellStyle name="20% - Accent4 6 4" xfId="881"/>
    <cellStyle name="20% - Accent4 6 4 2" xfId="882"/>
    <cellStyle name="20% - Accent4 6 4 2 2" xfId="19890"/>
    <cellStyle name="20% - Accent4 6 4 3" xfId="19889"/>
    <cellStyle name="20% - Accent4 6 5" xfId="883"/>
    <cellStyle name="20% - Accent4 6 5 2" xfId="19891"/>
    <cellStyle name="20% - Accent4 6 6" xfId="884"/>
    <cellStyle name="20% - Accent4 6 7" xfId="19883"/>
    <cellStyle name="20% - Accent4 7" xfId="885"/>
    <cellStyle name="20% - Accent4 7 2" xfId="886"/>
    <cellStyle name="20% - Accent4 7 2 2" xfId="887"/>
    <cellStyle name="20% - Accent4 7 2 2 2" xfId="888"/>
    <cellStyle name="20% - Accent4 7 2 2 2 2" xfId="19895"/>
    <cellStyle name="20% - Accent4 7 2 2 3" xfId="19894"/>
    <cellStyle name="20% - Accent4 7 2 3" xfId="889"/>
    <cellStyle name="20% - Accent4 7 2 3 2" xfId="19896"/>
    <cellStyle name="20% - Accent4 7 2 4" xfId="19893"/>
    <cellStyle name="20% - Accent4 7 3" xfId="890"/>
    <cellStyle name="20% - Accent4 7 3 2" xfId="891"/>
    <cellStyle name="20% - Accent4 7 3 2 2" xfId="19898"/>
    <cellStyle name="20% - Accent4 7 3 3" xfId="19897"/>
    <cellStyle name="20% - Accent4 7 4" xfId="892"/>
    <cellStyle name="20% - Accent4 7 4 2" xfId="19899"/>
    <cellStyle name="20% - Accent4 7 5" xfId="893"/>
    <cellStyle name="20% - Accent4 7 6" xfId="19892"/>
    <cellStyle name="20% - Accent4 8" xfId="894"/>
    <cellStyle name="20% - Accent4 8 2" xfId="895"/>
    <cellStyle name="20% - Accent4 8 3" xfId="896"/>
    <cellStyle name="20% - Accent4 8 3 2" xfId="19900"/>
    <cellStyle name="20% - Accent4 8 4" xfId="897"/>
    <cellStyle name="20% - Accent4 9" xfId="898"/>
    <cellStyle name="20% - Accent4 9 2" xfId="899"/>
    <cellStyle name="20% - Accent4 9 2 2" xfId="19901"/>
    <cellStyle name="20% - Accent4 9 3" xfId="900"/>
    <cellStyle name="20% - Accent5 10" xfId="901"/>
    <cellStyle name="20% - Accent5 10 2" xfId="902"/>
    <cellStyle name="20% - Accent5 10 2 2" xfId="19902"/>
    <cellStyle name="20% - Accent5 10 3" xfId="903"/>
    <cellStyle name="20% - Accent5 11" xfId="904"/>
    <cellStyle name="20% - Accent5 12" xfId="905"/>
    <cellStyle name="20% - Accent5 2" xfId="906"/>
    <cellStyle name="20% - Accent5 2 2" xfId="907"/>
    <cellStyle name="20% - Accent5 2 2 2" xfId="908"/>
    <cellStyle name="20% - Accent5 2 2 2 2" xfId="909"/>
    <cellStyle name="20% - Accent5 2 2 2 3" xfId="910"/>
    <cellStyle name="20% - Accent5 2 2 2 4" xfId="911"/>
    <cellStyle name="20% - Accent5 2 2 3" xfId="912"/>
    <cellStyle name="20% - Accent5 2 2 3 2" xfId="913"/>
    <cellStyle name="20% - Accent5 2 2 3 2 2" xfId="914"/>
    <cellStyle name="20% - Accent5 2 2 3 2 2 2" xfId="19906"/>
    <cellStyle name="20% - Accent5 2 2 3 2 3" xfId="19905"/>
    <cellStyle name="20% - Accent5 2 2 3 3" xfId="915"/>
    <cellStyle name="20% - Accent5 2 2 3 3 2" xfId="19907"/>
    <cellStyle name="20% - Accent5 2 2 3 4" xfId="916"/>
    <cellStyle name="20% - Accent5 2 2 3 5" xfId="19904"/>
    <cellStyle name="20% - Accent5 2 2 4" xfId="917"/>
    <cellStyle name="20% - Accent5 2 2 4 2" xfId="918"/>
    <cellStyle name="20% - Accent5 2 2 4 2 2" xfId="19909"/>
    <cellStyle name="20% - Accent5 2 2 4 3" xfId="919"/>
    <cellStyle name="20% - Accent5 2 2 4 4" xfId="19908"/>
    <cellStyle name="20% - Accent5 2 2 5" xfId="920"/>
    <cellStyle name="20% - Accent5 2 2 5 2" xfId="921"/>
    <cellStyle name="20% - Accent5 2 2 5 3" xfId="19910"/>
    <cellStyle name="20% - Accent5 2 2 6" xfId="922"/>
    <cellStyle name="20% - Accent5 2 2 6 2" xfId="923"/>
    <cellStyle name="20% - Accent5 2 2 7" xfId="924"/>
    <cellStyle name="20% - Accent5 2 2 8" xfId="19903"/>
    <cellStyle name="20% - Accent5 2 3" xfId="925"/>
    <cellStyle name="20% - Accent5 2 3 2" xfId="926"/>
    <cellStyle name="20% - Accent5 2 3 2 2" xfId="927"/>
    <cellStyle name="20% - Accent5 2 3 2 3" xfId="928"/>
    <cellStyle name="20% - Accent5 2 3 3" xfId="929"/>
    <cellStyle name="20% - Accent5 2 3 4" xfId="930"/>
    <cellStyle name="20% - Accent5 2 3 5" xfId="931"/>
    <cellStyle name="20% - Accent5 2 4" xfId="932"/>
    <cellStyle name="20% - Accent5 2 4 2" xfId="933"/>
    <cellStyle name="20% - Accent5 2 5" xfId="934"/>
    <cellStyle name="20% - Accent5 2 5 2" xfId="935"/>
    <cellStyle name="20% - Accent5 2 6" xfId="936"/>
    <cellStyle name="20% - Accent5 2 7" xfId="937"/>
    <cellStyle name="20% - Accent5 2 8" xfId="938"/>
    <cellStyle name="20% - Accent5 3" xfId="939"/>
    <cellStyle name="20% - Accent5 3 2" xfId="940"/>
    <cellStyle name="20% - Accent5 3 2 2" xfId="941"/>
    <cellStyle name="20% - Accent5 3 2 2 2" xfId="942"/>
    <cellStyle name="20% - Accent5 3 2 2 2 2" xfId="943"/>
    <cellStyle name="20% - Accent5 3 2 2 2 2 2" xfId="19914"/>
    <cellStyle name="20% - Accent5 3 2 2 2 3" xfId="944"/>
    <cellStyle name="20% - Accent5 3 2 2 2 4" xfId="19913"/>
    <cellStyle name="20% - Accent5 3 2 2 3" xfId="945"/>
    <cellStyle name="20% - Accent5 3 2 2 3 2" xfId="946"/>
    <cellStyle name="20% - Accent5 3 2 2 3 3" xfId="19915"/>
    <cellStyle name="20% - Accent5 3 2 2 4" xfId="947"/>
    <cellStyle name="20% - Accent5 3 2 2 5" xfId="19912"/>
    <cellStyle name="20% - Accent5 3 2 3" xfId="948"/>
    <cellStyle name="20% - Accent5 3 2 3 2" xfId="949"/>
    <cellStyle name="20% - Accent5 3 2 3 2 2" xfId="19917"/>
    <cellStyle name="20% - Accent5 3 2 3 3" xfId="950"/>
    <cellStyle name="20% - Accent5 3 2 3 4" xfId="19916"/>
    <cellStyle name="20% - Accent5 3 2 4" xfId="951"/>
    <cellStyle name="20% - Accent5 3 2 4 2" xfId="952"/>
    <cellStyle name="20% - Accent5 3 2 4 3" xfId="19918"/>
    <cellStyle name="20% - Accent5 3 2 5" xfId="953"/>
    <cellStyle name="20% - Accent5 3 2 5 2" xfId="954"/>
    <cellStyle name="20% - Accent5 3 2 6" xfId="955"/>
    <cellStyle name="20% - Accent5 3 2 6 2" xfId="956"/>
    <cellStyle name="20% - Accent5 3 2 7" xfId="957"/>
    <cellStyle name="20% - Accent5 3 2 8" xfId="19911"/>
    <cellStyle name="20% - Accent5 3 3" xfId="958"/>
    <cellStyle name="20% - Accent5 3 3 2" xfId="959"/>
    <cellStyle name="20% - Accent5 3 3 2 2" xfId="960"/>
    <cellStyle name="20% - Accent5 3 3 2 2 2" xfId="19921"/>
    <cellStyle name="20% - Accent5 3 3 2 3" xfId="19920"/>
    <cellStyle name="20% - Accent5 3 3 3" xfId="961"/>
    <cellStyle name="20% - Accent5 3 3 3 2" xfId="19922"/>
    <cellStyle name="20% - Accent5 3 3 4" xfId="962"/>
    <cellStyle name="20% - Accent5 3 3 5" xfId="19919"/>
    <cellStyle name="20% - Accent5 3 4" xfId="963"/>
    <cellStyle name="20% - Accent5 3 4 2" xfId="964"/>
    <cellStyle name="20% - Accent5 3 4 2 2" xfId="19924"/>
    <cellStyle name="20% - Accent5 3 4 3" xfId="965"/>
    <cellStyle name="20% - Accent5 3 4 4" xfId="19923"/>
    <cellStyle name="20% - Accent5 3 5" xfId="966"/>
    <cellStyle name="20% - Accent5 3 5 2" xfId="967"/>
    <cellStyle name="20% - Accent5 3 5 3" xfId="19925"/>
    <cellStyle name="20% - Accent5 3 6" xfId="968"/>
    <cellStyle name="20% - Accent5 3 6 2" xfId="969"/>
    <cellStyle name="20% - Accent5 3 6 3" xfId="970"/>
    <cellStyle name="20% - Accent5 3 7" xfId="971"/>
    <cellStyle name="20% - Accent5 3 7 2" xfId="972"/>
    <cellStyle name="20% - Accent5 3 8" xfId="973"/>
    <cellStyle name="20% - Accent5 3 9" xfId="974"/>
    <cellStyle name="20% - Accent5 4" xfId="975"/>
    <cellStyle name="20% - Accent5 4 2" xfId="976"/>
    <cellStyle name="20% - Accent5 4 2 2" xfId="977"/>
    <cellStyle name="20% - Accent5 4 2 2 2" xfId="978"/>
    <cellStyle name="20% - Accent5 4 2 2 2 2" xfId="979"/>
    <cellStyle name="20% - Accent5 4 2 2 2 2 2" xfId="19929"/>
    <cellStyle name="20% - Accent5 4 2 2 2 3" xfId="980"/>
    <cellStyle name="20% - Accent5 4 2 2 2 4" xfId="19928"/>
    <cellStyle name="20% - Accent5 4 2 2 3" xfId="981"/>
    <cellStyle name="20% - Accent5 4 2 2 3 2" xfId="982"/>
    <cellStyle name="20% - Accent5 4 2 2 3 3" xfId="19930"/>
    <cellStyle name="20% - Accent5 4 2 2 4" xfId="983"/>
    <cellStyle name="20% - Accent5 4 2 2 5" xfId="19927"/>
    <cellStyle name="20% - Accent5 4 2 3" xfId="984"/>
    <cellStyle name="20% - Accent5 4 2 3 2" xfId="985"/>
    <cellStyle name="20% - Accent5 4 2 3 2 2" xfId="19932"/>
    <cellStyle name="20% - Accent5 4 2 3 3" xfId="986"/>
    <cellStyle name="20% - Accent5 4 2 3 4" xfId="19931"/>
    <cellStyle name="20% - Accent5 4 2 4" xfId="987"/>
    <cellStyle name="20% - Accent5 4 2 4 2" xfId="988"/>
    <cellStyle name="20% - Accent5 4 2 4 3" xfId="19933"/>
    <cellStyle name="20% - Accent5 4 2 5" xfId="989"/>
    <cellStyle name="20% - Accent5 4 2 5 2" xfId="990"/>
    <cellStyle name="20% - Accent5 4 2 6" xfId="991"/>
    <cellStyle name="20% - Accent5 4 2 6 2" xfId="992"/>
    <cellStyle name="20% - Accent5 4 2 7" xfId="993"/>
    <cellStyle name="20% - Accent5 4 2 8" xfId="19926"/>
    <cellStyle name="20% - Accent5 4 3" xfId="994"/>
    <cellStyle name="20% - Accent5 4 3 2" xfId="995"/>
    <cellStyle name="20% - Accent5 4 3 2 2" xfId="19935"/>
    <cellStyle name="20% - Accent5 4 3 3" xfId="996"/>
    <cellStyle name="20% - Accent5 4 3 3 2" xfId="19936"/>
    <cellStyle name="20% - Accent5 4 3 4" xfId="997"/>
    <cellStyle name="20% - Accent5 4 3 5" xfId="19934"/>
    <cellStyle name="20% - Accent5 4 4" xfId="998"/>
    <cellStyle name="20% - Accent5 4 4 2" xfId="999"/>
    <cellStyle name="20% - Accent5 4 4 2 2" xfId="19938"/>
    <cellStyle name="20% - Accent5 4 4 3" xfId="1000"/>
    <cellStyle name="20% - Accent5 4 4 4" xfId="19937"/>
    <cellStyle name="20% - Accent5 4 5" xfId="1001"/>
    <cellStyle name="20% - Accent5 4 5 2" xfId="19939"/>
    <cellStyle name="20% - Accent5 4 6" xfId="1002"/>
    <cellStyle name="20% - Accent5 4 6 2" xfId="1003"/>
    <cellStyle name="20% - Accent5 4 7" xfId="1004"/>
    <cellStyle name="20% - Accent5 4 7 2" xfId="1005"/>
    <cellStyle name="20% - Accent5 4 8" xfId="1006"/>
    <cellStyle name="20% - Accent5 4 9" xfId="1007"/>
    <cellStyle name="20% - Accent5 5" xfId="1008"/>
    <cellStyle name="20% - Accent5 5 2" xfId="1009"/>
    <cellStyle name="20% - Accent5 5 2 2" xfId="1010"/>
    <cellStyle name="20% - Accent5 5 2 2 2" xfId="19941"/>
    <cellStyle name="20% - Accent5 5 2 3" xfId="1011"/>
    <cellStyle name="20% - Accent5 5 2 3 2" xfId="19942"/>
    <cellStyle name="20% - Accent5 5 2 4" xfId="1012"/>
    <cellStyle name="20% - Accent5 5 2 5" xfId="1013"/>
    <cellStyle name="20% - Accent5 5 3" xfId="1014"/>
    <cellStyle name="20% - Accent5 5 3 2" xfId="1015"/>
    <cellStyle name="20% - Accent5 5 3 2 2" xfId="1016"/>
    <cellStyle name="20% - Accent5 5 3 2 2 2" xfId="19945"/>
    <cellStyle name="20% - Accent5 5 3 2 3" xfId="19944"/>
    <cellStyle name="20% - Accent5 5 3 3" xfId="1017"/>
    <cellStyle name="20% - Accent5 5 3 3 2" xfId="19946"/>
    <cellStyle name="20% - Accent5 5 3 4" xfId="1018"/>
    <cellStyle name="20% - Accent5 5 3 5" xfId="19943"/>
    <cellStyle name="20% - Accent5 5 4" xfId="1019"/>
    <cellStyle name="20% - Accent5 5 4 2" xfId="1020"/>
    <cellStyle name="20% - Accent5 5 4 2 2" xfId="19948"/>
    <cellStyle name="20% - Accent5 5 4 3" xfId="19947"/>
    <cellStyle name="20% - Accent5 5 5" xfId="1021"/>
    <cellStyle name="20% - Accent5 5 5 2" xfId="19949"/>
    <cellStyle name="20% - Accent5 5 6" xfId="1022"/>
    <cellStyle name="20% - Accent5 5 7" xfId="19940"/>
    <cellStyle name="20% - Accent5 6" xfId="1023"/>
    <cellStyle name="20% - Accent5 6 2" xfId="1024"/>
    <cellStyle name="20% - Accent5 6 2 2" xfId="1025"/>
    <cellStyle name="20% - Accent5 6 2 2 2" xfId="1026"/>
    <cellStyle name="20% - Accent5 6 2 2 2 2" xfId="19953"/>
    <cellStyle name="20% - Accent5 6 2 2 3" xfId="19952"/>
    <cellStyle name="20% - Accent5 6 2 3" xfId="1027"/>
    <cellStyle name="20% - Accent5 6 2 3 2" xfId="19954"/>
    <cellStyle name="20% - Accent5 6 2 4" xfId="1028"/>
    <cellStyle name="20% - Accent5 6 2 5" xfId="19951"/>
    <cellStyle name="20% - Accent5 6 3" xfId="1029"/>
    <cellStyle name="20% - Accent5 6 3 2" xfId="1030"/>
    <cellStyle name="20% - Accent5 6 3 2 2" xfId="19956"/>
    <cellStyle name="20% - Accent5 6 3 3" xfId="1031"/>
    <cellStyle name="20% - Accent5 6 3 4" xfId="19955"/>
    <cellStyle name="20% - Accent5 6 4" xfId="1032"/>
    <cellStyle name="20% - Accent5 6 4 2" xfId="19957"/>
    <cellStyle name="20% - Accent5 6 5" xfId="1033"/>
    <cellStyle name="20% - Accent5 6 6" xfId="19950"/>
    <cellStyle name="20% - Accent5 7" xfId="1034"/>
    <cellStyle name="20% - Accent5 7 2" xfId="1035"/>
    <cellStyle name="20% - Accent5 7 2 2" xfId="1036"/>
    <cellStyle name="20% - Accent5 7 2 2 2" xfId="1037"/>
    <cellStyle name="20% - Accent5 7 2 2 2 2" xfId="19961"/>
    <cellStyle name="20% - Accent5 7 2 2 3" xfId="19960"/>
    <cellStyle name="20% - Accent5 7 2 3" xfId="1038"/>
    <cellStyle name="20% - Accent5 7 2 3 2" xfId="19962"/>
    <cellStyle name="20% - Accent5 7 2 4" xfId="19959"/>
    <cellStyle name="20% - Accent5 7 3" xfId="1039"/>
    <cellStyle name="20% - Accent5 7 3 2" xfId="1040"/>
    <cellStyle name="20% - Accent5 7 3 2 2" xfId="19964"/>
    <cellStyle name="20% - Accent5 7 3 3" xfId="19963"/>
    <cellStyle name="20% - Accent5 7 4" xfId="1041"/>
    <cellStyle name="20% - Accent5 7 4 2" xfId="19965"/>
    <cellStyle name="20% - Accent5 7 5" xfId="1042"/>
    <cellStyle name="20% - Accent5 7 6" xfId="19958"/>
    <cellStyle name="20% - Accent5 8" xfId="1043"/>
    <cellStyle name="20% - Accent5 8 2" xfId="1044"/>
    <cellStyle name="20% - Accent5 8 3" xfId="1045"/>
    <cellStyle name="20% - Accent5 8 3 2" xfId="19966"/>
    <cellStyle name="20% - Accent5 8 4" xfId="1046"/>
    <cellStyle name="20% - Accent5 9" xfId="1047"/>
    <cellStyle name="20% - Accent5 9 2" xfId="1048"/>
    <cellStyle name="20% - Accent5 9 2 2" xfId="19967"/>
    <cellStyle name="20% - Accent5 9 3" xfId="1049"/>
    <cellStyle name="20% - Accent6 10" xfId="1050"/>
    <cellStyle name="20% - Accent6 10 2" xfId="1051"/>
    <cellStyle name="20% - Accent6 10 2 2" xfId="19968"/>
    <cellStyle name="20% - Accent6 10 3" xfId="1052"/>
    <cellStyle name="20% - Accent6 11" xfId="1053"/>
    <cellStyle name="20% - Accent6 12" xfId="1054"/>
    <cellStyle name="20% - Accent6 2" xfId="1055"/>
    <cellStyle name="20% - Accent6 2 2" xfId="1056"/>
    <cellStyle name="20% - Accent6 2 2 2" xfId="1057"/>
    <cellStyle name="20% - Accent6 2 2 2 2" xfId="1058"/>
    <cellStyle name="20% - Accent6 2 2 2 3" xfId="1059"/>
    <cellStyle name="20% - Accent6 2 2 2 4" xfId="1060"/>
    <cellStyle name="20% - Accent6 2 2 3" xfId="1061"/>
    <cellStyle name="20% - Accent6 2 2 3 2" xfId="1062"/>
    <cellStyle name="20% - Accent6 2 2 3 2 2" xfId="1063"/>
    <cellStyle name="20% - Accent6 2 2 3 2 2 2" xfId="19972"/>
    <cellStyle name="20% - Accent6 2 2 3 2 3" xfId="19971"/>
    <cellStyle name="20% - Accent6 2 2 3 3" xfId="1064"/>
    <cellStyle name="20% - Accent6 2 2 3 3 2" xfId="19973"/>
    <cellStyle name="20% - Accent6 2 2 3 4" xfId="1065"/>
    <cellStyle name="20% - Accent6 2 2 3 5" xfId="19970"/>
    <cellStyle name="20% - Accent6 2 2 4" xfId="1066"/>
    <cellStyle name="20% - Accent6 2 2 4 2" xfId="1067"/>
    <cellStyle name="20% - Accent6 2 2 4 2 2" xfId="19975"/>
    <cellStyle name="20% - Accent6 2 2 4 3" xfId="1068"/>
    <cellStyle name="20% - Accent6 2 2 4 4" xfId="19974"/>
    <cellStyle name="20% - Accent6 2 2 5" xfId="1069"/>
    <cellStyle name="20% - Accent6 2 2 5 2" xfId="1070"/>
    <cellStyle name="20% - Accent6 2 2 5 3" xfId="19976"/>
    <cellStyle name="20% - Accent6 2 2 6" xfId="1071"/>
    <cellStyle name="20% - Accent6 2 2 6 2" xfId="1072"/>
    <cellStyle name="20% - Accent6 2 2 7" xfId="1073"/>
    <cellStyle name="20% - Accent6 2 2 8" xfId="19969"/>
    <cellStyle name="20% - Accent6 2 3" xfId="1074"/>
    <cellStyle name="20% - Accent6 2 3 2" xfId="1075"/>
    <cellStyle name="20% - Accent6 2 3 2 2" xfId="1076"/>
    <cellStyle name="20% - Accent6 2 3 2 3" xfId="1077"/>
    <cellStyle name="20% - Accent6 2 3 3" xfId="1078"/>
    <cellStyle name="20% - Accent6 2 3 4" xfId="1079"/>
    <cellStyle name="20% - Accent6 2 3 5" xfId="1080"/>
    <cellStyle name="20% - Accent6 2 4" xfId="1081"/>
    <cellStyle name="20% - Accent6 2 4 2" xfId="1082"/>
    <cellStyle name="20% - Accent6 2 5" xfId="1083"/>
    <cellStyle name="20% - Accent6 2 5 2" xfId="1084"/>
    <cellStyle name="20% - Accent6 2 6" xfId="1085"/>
    <cellStyle name="20% - Accent6 2 7" xfId="1086"/>
    <cellStyle name="20% - Accent6 2 8" xfId="1087"/>
    <cellStyle name="20% - Accent6 3" xfId="1088"/>
    <cellStyle name="20% - Accent6 3 2" xfId="1089"/>
    <cellStyle name="20% - Accent6 3 2 2" xfId="1090"/>
    <cellStyle name="20% - Accent6 3 2 2 2" xfId="1091"/>
    <cellStyle name="20% - Accent6 3 2 2 2 2" xfId="1092"/>
    <cellStyle name="20% - Accent6 3 2 2 2 2 2" xfId="19980"/>
    <cellStyle name="20% - Accent6 3 2 2 2 3" xfId="1093"/>
    <cellStyle name="20% - Accent6 3 2 2 2 4" xfId="19979"/>
    <cellStyle name="20% - Accent6 3 2 2 3" xfId="1094"/>
    <cellStyle name="20% - Accent6 3 2 2 3 2" xfId="1095"/>
    <cellStyle name="20% - Accent6 3 2 2 3 3" xfId="19981"/>
    <cellStyle name="20% - Accent6 3 2 2 4" xfId="1096"/>
    <cellStyle name="20% - Accent6 3 2 2 5" xfId="19978"/>
    <cellStyle name="20% - Accent6 3 2 3" xfId="1097"/>
    <cellStyle name="20% - Accent6 3 2 3 2" xfId="1098"/>
    <cellStyle name="20% - Accent6 3 2 3 2 2" xfId="19983"/>
    <cellStyle name="20% - Accent6 3 2 3 3" xfId="1099"/>
    <cellStyle name="20% - Accent6 3 2 3 4" xfId="19982"/>
    <cellStyle name="20% - Accent6 3 2 4" xfId="1100"/>
    <cellStyle name="20% - Accent6 3 2 4 2" xfId="1101"/>
    <cellStyle name="20% - Accent6 3 2 4 3" xfId="19984"/>
    <cellStyle name="20% - Accent6 3 2 5" xfId="1102"/>
    <cellStyle name="20% - Accent6 3 2 5 2" xfId="1103"/>
    <cellStyle name="20% - Accent6 3 2 6" xfId="1104"/>
    <cellStyle name="20% - Accent6 3 2 6 2" xfId="1105"/>
    <cellStyle name="20% - Accent6 3 2 7" xfId="1106"/>
    <cellStyle name="20% - Accent6 3 2 8" xfId="19977"/>
    <cellStyle name="20% - Accent6 3 3" xfId="1107"/>
    <cellStyle name="20% - Accent6 3 3 2" xfId="1108"/>
    <cellStyle name="20% - Accent6 3 3 2 2" xfId="1109"/>
    <cellStyle name="20% - Accent6 3 3 2 2 2" xfId="19987"/>
    <cellStyle name="20% - Accent6 3 3 2 3" xfId="19986"/>
    <cellStyle name="20% - Accent6 3 3 3" xfId="1110"/>
    <cellStyle name="20% - Accent6 3 3 3 2" xfId="19988"/>
    <cellStyle name="20% - Accent6 3 3 4" xfId="1111"/>
    <cellStyle name="20% - Accent6 3 3 5" xfId="19985"/>
    <cellStyle name="20% - Accent6 3 4" xfId="1112"/>
    <cellStyle name="20% - Accent6 3 4 2" xfId="1113"/>
    <cellStyle name="20% - Accent6 3 4 2 2" xfId="19990"/>
    <cellStyle name="20% - Accent6 3 4 3" xfId="1114"/>
    <cellStyle name="20% - Accent6 3 4 4" xfId="19989"/>
    <cellStyle name="20% - Accent6 3 5" xfId="1115"/>
    <cellStyle name="20% - Accent6 3 5 2" xfId="1116"/>
    <cellStyle name="20% - Accent6 3 5 3" xfId="19991"/>
    <cellStyle name="20% - Accent6 3 6" xfId="1117"/>
    <cellStyle name="20% - Accent6 3 6 2" xfId="1118"/>
    <cellStyle name="20% - Accent6 3 6 3" xfId="1119"/>
    <cellStyle name="20% - Accent6 3 7" xfId="1120"/>
    <cellStyle name="20% - Accent6 3 7 2" xfId="1121"/>
    <cellStyle name="20% - Accent6 3 8" xfId="1122"/>
    <cellStyle name="20% - Accent6 3 9" xfId="1123"/>
    <cellStyle name="20% - Accent6 4" xfId="1124"/>
    <cellStyle name="20% - Accent6 4 2" xfId="1125"/>
    <cellStyle name="20% - Accent6 4 2 2" xfId="1126"/>
    <cellStyle name="20% - Accent6 4 2 2 2" xfId="1127"/>
    <cellStyle name="20% - Accent6 4 2 2 2 2" xfId="1128"/>
    <cellStyle name="20% - Accent6 4 2 2 2 2 2" xfId="19995"/>
    <cellStyle name="20% - Accent6 4 2 2 2 3" xfId="1129"/>
    <cellStyle name="20% - Accent6 4 2 2 2 4" xfId="19994"/>
    <cellStyle name="20% - Accent6 4 2 2 3" xfId="1130"/>
    <cellStyle name="20% - Accent6 4 2 2 3 2" xfId="1131"/>
    <cellStyle name="20% - Accent6 4 2 2 3 3" xfId="19996"/>
    <cellStyle name="20% - Accent6 4 2 2 4" xfId="1132"/>
    <cellStyle name="20% - Accent6 4 2 2 5" xfId="19993"/>
    <cellStyle name="20% - Accent6 4 2 3" xfId="1133"/>
    <cellStyle name="20% - Accent6 4 2 3 2" xfId="1134"/>
    <cellStyle name="20% - Accent6 4 2 3 2 2" xfId="19998"/>
    <cellStyle name="20% - Accent6 4 2 3 3" xfId="1135"/>
    <cellStyle name="20% - Accent6 4 2 3 4" xfId="19997"/>
    <cellStyle name="20% - Accent6 4 2 4" xfId="1136"/>
    <cellStyle name="20% - Accent6 4 2 4 2" xfId="1137"/>
    <cellStyle name="20% - Accent6 4 2 4 3" xfId="19999"/>
    <cellStyle name="20% - Accent6 4 2 5" xfId="1138"/>
    <cellStyle name="20% - Accent6 4 2 5 2" xfId="1139"/>
    <cellStyle name="20% - Accent6 4 2 6" xfId="1140"/>
    <cellStyle name="20% - Accent6 4 2 6 2" xfId="1141"/>
    <cellStyle name="20% - Accent6 4 2 7" xfId="1142"/>
    <cellStyle name="20% - Accent6 4 2 8" xfId="19992"/>
    <cellStyle name="20% - Accent6 4 3" xfId="1143"/>
    <cellStyle name="20% - Accent6 4 3 2" xfId="1144"/>
    <cellStyle name="20% - Accent6 4 3 2 2" xfId="20001"/>
    <cellStyle name="20% - Accent6 4 3 3" xfId="1145"/>
    <cellStyle name="20% - Accent6 4 3 3 2" xfId="20002"/>
    <cellStyle name="20% - Accent6 4 3 4" xfId="1146"/>
    <cellStyle name="20% - Accent6 4 3 5" xfId="20000"/>
    <cellStyle name="20% - Accent6 4 4" xfId="1147"/>
    <cellStyle name="20% - Accent6 4 4 2" xfId="1148"/>
    <cellStyle name="20% - Accent6 4 4 2 2" xfId="20004"/>
    <cellStyle name="20% - Accent6 4 4 3" xfId="1149"/>
    <cellStyle name="20% - Accent6 4 4 4" xfId="20003"/>
    <cellStyle name="20% - Accent6 4 5" xfId="1150"/>
    <cellStyle name="20% - Accent6 4 5 2" xfId="20005"/>
    <cellStyle name="20% - Accent6 4 6" xfId="1151"/>
    <cellStyle name="20% - Accent6 4 6 2" xfId="1152"/>
    <cellStyle name="20% - Accent6 4 7" xfId="1153"/>
    <cellStyle name="20% - Accent6 4 7 2" xfId="1154"/>
    <cellStyle name="20% - Accent6 4 8" xfId="1155"/>
    <cellStyle name="20% - Accent6 4 9" xfId="1156"/>
    <cellStyle name="20% - Accent6 5" xfId="1157"/>
    <cellStyle name="20% - Accent6 5 2" xfId="1158"/>
    <cellStyle name="20% - Accent6 5 2 2" xfId="1159"/>
    <cellStyle name="20% - Accent6 5 2 2 2" xfId="20007"/>
    <cellStyle name="20% - Accent6 5 2 3" xfId="1160"/>
    <cellStyle name="20% - Accent6 5 2 3 2" xfId="20008"/>
    <cellStyle name="20% - Accent6 5 2 4" xfId="1161"/>
    <cellStyle name="20% - Accent6 5 2 5" xfId="1162"/>
    <cellStyle name="20% - Accent6 5 3" xfId="1163"/>
    <cellStyle name="20% - Accent6 5 3 2" xfId="1164"/>
    <cellStyle name="20% - Accent6 5 3 2 2" xfId="1165"/>
    <cellStyle name="20% - Accent6 5 3 2 2 2" xfId="20011"/>
    <cellStyle name="20% - Accent6 5 3 2 3" xfId="20010"/>
    <cellStyle name="20% - Accent6 5 3 3" xfId="1166"/>
    <cellStyle name="20% - Accent6 5 3 3 2" xfId="20012"/>
    <cellStyle name="20% - Accent6 5 3 4" xfId="1167"/>
    <cellStyle name="20% - Accent6 5 3 5" xfId="20009"/>
    <cellStyle name="20% - Accent6 5 4" xfId="1168"/>
    <cellStyle name="20% - Accent6 5 4 2" xfId="1169"/>
    <cellStyle name="20% - Accent6 5 4 2 2" xfId="20014"/>
    <cellStyle name="20% - Accent6 5 4 3" xfId="20013"/>
    <cellStyle name="20% - Accent6 5 5" xfId="1170"/>
    <cellStyle name="20% - Accent6 5 5 2" xfId="20015"/>
    <cellStyle name="20% - Accent6 5 6" xfId="1171"/>
    <cellStyle name="20% - Accent6 5 7" xfId="20006"/>
    <cellStyle name="20% - Accent6 6" xfId="1172"/>
    <cellStyle name="20% - Accent6 6 2" xfId="1173"/>
    <cellStyle name="20% - Accent6 6 2 2" xfId="1174"/>
    <cellStyle name="20% - Accent6 6 2 2 2" xfId="1175"/>
    <cellStyle name="20% - Accent6 6 2 2 2 2" xfId="20019"/>
    <cellStyle name="20% - Accent6 6 2 2 3" xfId="20018"/>
    <cellStyle name="20% - Accent6 6 2 3" xfId="1176"/>
    <cellStyle name="20% - Accent6 6 2 3 2" xfId="20020"/>
    <cellStyle name="20% - Accent6 6 2 4" xfId="1177"/>
    <cellStyle name="20% - Accent6 6 2 5" xfId="20017"/>
    <cellStyle name="20% - Accent6 6 3" xfId="1178"/>
    <cellStyle name="20% - Accent6 6 3 2" xfId="1179"/>
    <cellStyle name="20% - Accent6 6 3 2 2" xfId="20022"/>
    <cellStyle name="20% - Accent6 6 3 3" xfId="1180"/>
    <cellStyle name="20% - Accent6 6 3 4" xfId="20021"/>
    <cellStyle name="20% - Accent6 6 4" xfId="1181"/>
    <cellStyle name="20% - Accent6 6 4 2" xfId="20023"/>
    <cellStyle name="20% - Accent6 6 5" xfId="1182"/>
    <cellStyle name="20% - Accent6 6 6" xfId="20016"/>
    <cellStyle name="20% - Accent6 7" xfId="1183"/>
    <cellStyle name="20% - Accent6 7 2" xfId="1184"/>
    <cellStyle name="20% - Accent6 7 2 2" xfId="1185"/>
    <cellStyle name="20% - Accent6 7 2 2 2" xfId="1186"/>
    <cellStyle name="20% - Accent6 7 2 2 2 2" xfId="20027"/>
    <cellStyle name="20% - Accent6 7 2 2 3" xfId="20026"/>
    <cellStyle name="20% - Accent6 7 2 3" xfId="1187"/>
    <cellStyle name="20% - Accent6 7 2 3 2" xfId="20028"/>
    <cellStyle name="20% - Accent6 7 2 4" xfId="20025"/>
    <cellStyle name="20% - Accent6 7 3" xfId="1188"/>
    <cellStyle name="20% - Accent6 7 3 2" xfId="1189"/>
    <cellStyle name="20% - Accent6 7 3 2 2" xfId="20030"/>
    <cellStyle name="20% - Accent6 7 3 3" xfId="20029"/>
    <cellStyle name="20% - Accent6 7 4" xfId="1190"/>
    <cellStyle name="20% - Accent6 7 4 2" xfId="20031"/>
    <cellStyle name="20% - Accent6 7 5" xfId="1191"/>
    <cellStyle name="20% - Accent6 7 6" xfId="20024"/>
    <cellStyle name="20% - Accent6 8" xfId="1192"/>
    <cellStyle name="20% - Accent6 8 2" xfId="1193"/>
    <cellStyle name="20% - Accent6 8 3" xfId="1194"/>
    <cellStyle name="20% - Accent6 8 3 2" xfId="20032"/>
    <cellStyle name="20% - Accent6 8 4" xfId="1195"/>
    <cellStyle name="20% - Accent6 9" xfId="1196"/>
    <cellStyle name="20% - Accent6 9 2" xfId="1197"/>
    <cellStyle name="20% - Accent6 9 2 2" xfId="20033"/>
    <cellStyle name="20% - Accent6 9 3" xfId="1198"/>
    <cellStyle name="3_RowTitle" xfId="25576"/>
    <cellStyle name="4_Currency" xfId="25577"/>
    <cellStyle name="4_Integer Number" xfId="25578"/>
    <cellStyle name="4_Percent" xfId="25579"/>
    <cellStyle name="40% - Accent1 10" xfId="1199"/>
    <cellStyle name="40% - Accent1 10 2" xfId="1200"/>
    <cellStyle name="40% - Accent1 10 2 2" xfId="20034"/>
    <cellStyle name="40% - Accent1 10 3" xfId="1201"/>
    <cellStyle name="40% - Accent1 11" xfId="1202"/>
    <cellStyle name="40% - Accent1 12" xfId="1203"/>
    <cellStyle name="40% - Accent1 2" xfId="1204"/>
    <cellStyle name="40% - Accent1 2 2" xfId="1205"/>
    <cellStyle name="40% - Accent1 2 2 2" xfId="1206"/>
    <cellStyle name="40% - Accent1 2 2 2 2" xfId="1207"/>
    <cellStyle name="40% - Accent1 2 2 2 3" xfId="1208"/>
    <cellStyle name="40% - Accent1 2 2 2 4" xfId="1209"/>
    <cellStyle name="40% - Accent1 2 2 3" xfId="1210"/>
    <cellStyle name="40% - Accent1 2 2 3 2" xfId="1211"/>
    <cellStyle name="40% - Accent1 2 2 3 2 2" xfId="1212"/>
    <cellStyle name="40% - Accent1 2 2 3 2 2 2" xfId="20038"/>
    <cellStyle name="40% - Accent1 2 2 3 2 3" xfId="20037"/>
    <cellStyle name="40% - Accent1 2 2 3 3" xfId="1213"/>
    <cellStyle name="40% - Accent1 2 2 3 3 2" xfId="20039"/>
    <cellStyle name="40% - Accent1 2 2 3 4" xfId="1214"/>
    <cellStyle name="40% - Accent1 2 2 3 5" xfId="20036"/>
    <cellStyle name="40% - Accent1 2 2 4" xfId="1215"/>
    <cellStyle name="40% - Accent1 2 2 4 2" xfId="1216"/>
    <cellStyle name="40% - Accent1 2 2 4 2 2" xfId="20041"/>
    <cellStyle name="40% - Accent1 2 2 4 3" xfId="1217"/>
    <cellStyle name="40% - Accent1 2 2 4 4" xfId="20040"/>
    <cellStyle name="40% - Accent1 2 2 5" xfId="1218"/>
    <cellStyle name="40% - Accent1 2 2 5 2" xfId="1219"/>
    <cellStyle name="40% - Accent1 2 2 5 3" xfId="20042"/>
    <cellStyle name="40% - Accent1 2 2 6" xfId="1220"/>
    <cellStyle name="40% - Accent1 2 2 6 2" xfId="1221"/>
    <cellStyle name="40% - Accent1 2 2 7" xfId="1222"/>
    <cellStyle name="40% - Accent1 2 2 8" xfId="20035"/>
    <cellStyle name="40% - Accent1 2 3" xfId="1223"/>
    <cellStyle name="40% - Accent1 2 3 2" xfId="1224"/>
    <cellStyle name="40% - Accent1 2 3 2 2" xfId="1225"/>
    <cellStyle name="40% - Accent1 2 3 2 3" xfId="1226"/>
    <cellStyle name="40% - Accent1 2 3 2 4" xfId="1227"/>
    <cellStyle name="40% - Accent1 2 3 2 5" xfId="20043"/>
    <cellStyle name="40% - Accent1 2 3 3" xfId="1228"/>
    <cellStyle name="40% - Accent1 2 3 4" xfId="1229"/>
    <cellStyle name="40% - Accent1 2 3 5" xfId="1230"/>
    <cellStyle name="40% - Accent1 2 4" xfId="1231"/>
    <cellStyle name="40% - Accent1 2 4 2" xfId="1232"/>
    <cellStyle name="40% - Accent1 2 5" xfId="1233"/>
    <cellStyle name="40% - Accent1 2 5 2" xfId="1234"/>
    <cellStyle name="40% - Accent1 2 5 3" xfId="1235"/>
    <cellStyle name="40% - Accent1 2 6" xfId="1236"/>
    <cellStyle name="40% - Accent1 2 6 2" xfId="1237"/>
    <cellStyle name="40% - Accent1 2 7" xfId="1238"/>
    <cellStyle name="40% - Accent1 2 7 2" xfId="1239"/>
    <cellStyle name="40% - Accent1 2 8" xfId="1240"/>
    <cellStyle name="40% - Accent1 3" xfId="1241"/>
    <cellStyle name="40% - Accent1 3 2" xfId="1242"/>
    <cellStyle name="40% - Accent1 3 2 2" xfId="1243"/>
    <cellStyle name="40% - Accent1 3 2 2 2" xfId="1244"/>
    <cellStyle name="40% - Accent1 3 2 2 2 2" xfId="1245"/>
    <cellStyle name="40% - Accent1 3 2 2 2 2 2" xfId="20047"/>
    <cellStyle name="40% - Accent1 3 2 2 2 3" xfId="1246"/>
    <cellStyle name="40% - Accent1 3 2 2 2 4" xfId="20046"/>
    <cellStyle name="40% - Accent1 3 2 2 3" xfId="1247"/>
    <cellStyle name="40% - Accent1 3 2 2 3 2" xfId="1248"/>
    <cellStyle name="40% - Accent1 3 2 2 3 3" xfId="20048"/>
    <cellStyle name="40% - Accent1 3 2 2 4" xfId="1249"/>
    <cellStyle name="40% - Accent1 3 2 2 5" xfId="20045"/>
    <cellStyle name="40% - Accent1 3 2 3" xfId="1250"/>
    <cellStyle name="40% - Accent1 3 2 3 2" xfId="1251"/>
    <cellStyle name="40% - Accent1 3 2 3 2 2" xfId="20050"/>
    <cellStyle name="40% - Accent1 3 2 3 3" xfId="1252"/>
    <cellStyle name="40% - Accent1 3 2 3 4" xfId="20049"/>
    <cellStyle name="40% - Accent1 3 2 4" xfId="1253"/>
    <cellStyle name="40% - Accent1 3 2 4 2" xfId="1254"/>
    <cellStyle name="40% - Accent1 3 2 4 3" xfId="20051"/>
    <cellStyle name="40% - Accent1 3 2 5" xfId="1255"/>
    <cellStyle name="40% - Accent1 3 2 5 2" xfId="1256"/>
    <cellStyle name="40% - Accent1 3 2 6" xfId="1257"/>
    <cellStyle name="40% - Accent1 3 2 6 2" xfId="1258"/>
    <cellStyle name="40% - Accent1 3 2 7" xfId="1259"/>
    <cellStyle name="40% - Accent1 3 2 8" xfId="20044"/>
    <cellStyle name="40% - Accent1 3 3" xfId="1260"/>
    <cellStyle name="40% - Accent1 3 3 2" xfId="1261"/>
    <cellStyle name="40% - Accent1 3 3 2 2" xfId="1262"/>
    <cellStyle name="40% - Accent1 3 3 2 2 2" xfId="20054"/>
    <cellStyle name="40% - Accent1 3 3 2 3" xfId="20053"/>
    <cellStyle name="40% - Accent1 3 3 3" xfId="1263"/>
    <cellStyle name="40% - Accent1 3 3 3 2" xfId="20055"/>
    <cellStyle name="40% - Accent1 3 3 4" xfId="1264"/>
    <cellStyle name="40% - Accent1 3 3 5" xfId="20052"/>
    <cellStyle name="40% - Accent1 3 4" xfId="1265"/>
    <cellStyle name="40% - Accent1 3 4 2" xfId="1266"/>
    <cellStyle name="40% - Accent1 3 4 2 2" xfId="20057"/>
    <cellStyle name="40% - Accent1 3 4 3" xfId="1267"/>
    <cellStyle name="40% - Accent1 3 4 4" xfId="20056"/>
    <cellStyle name="40% - Accent1 3 5" xfId="1268"/>
    <cellStyle name="40% - Accent1 3 5 2" xfId="1269"/>
    <cellStyle name="40% - Accent1 3 5 3" xfId="20058"/>
    <cellStyle name="40% - Accent1 3 6" xfId="1270"/>
    <cellStyle name="40% - Accent1 3 6 2" xfId="1271"/>
    <cellStyle name="40% - Accent1 3 6 3" xfId="1272"/>
    <cellStyle name="40% - Accent1 3 7" xfId="1273"/>
    <cellStyle name="40% - Accent1 3 7 2" xfId="1274"/>
    <cellStyle name="40% - Accent1 3 8" xfId="1275"/>
    <cellStyle name="40% - Accent1 3 9" xfId="1276"/>
    <cellStyle name="40% - Accent1 4" xfId="1277"/>
    <cellStyle name="40% - Accent1 4 2" xfId="1278"/>
    <cellStyle name="40% - Accent1 4 2 2" xfId="1279"/>
    <cellStyle name="40% - Accent1 4 2 2 2" xfId="1280"/>
    <cellStyle name="40% - Accent1 4 2 2 2 2" xfId="1281"/>
    <cellStyle name="40% - Accent1 4 2 2 2 2 2" xfId="20062"/>
    <cellStyle name="40% - Accent1 4 2 2 2 3" xfId="1282"/>
    <cellStyle name="40% - Accent1 4 2 2 2 4" xfId="20061"/>
    <cellStyle name="40% - Accent1 4 2 2 3" xfId="1283"/>
    <cellStyle name="40% - Accent1 4 2 2 3 2" xfId="1284"/>
    <cellStyle name="40% - Accent1 4 2 2 3 3" xfId="20063"/>
    <cellStyle name="40% - Accent1 4 2 2 4" xfId="1285"/>
    <cellStyle name="40% - Accent1 4 2 2 5" xfId="20060"/>
    <cellStyle name="40% - Accent1 4 2 3" xfId="1286"/>
    <cellStyle name="40% - Accent1 4 2 3 2" xfId="1287"/>
    <cellStyle name="40% - Accent1 4 2 3 2 2" xfId="20065"/>
    <cellStyle name="40% - Accent1 4 2 3 3" xfId="1288"/>
    <cellStyle name="40% - Accent1 4 2 3 4" xfId="20064"/>
    <cellStyle name="40% - Accent1 4 2 4" xfId="1289"/>
    <cellStyle name="40% - Accent1 4 2 4 2" xfId="1290"/>
    <cellStyle name="40% - Accent1 4 2 4 3" xfId="20066"/>
    <cellStyle name="40% - Accent1 4 2 5" xfId="1291"/>
    <cellStyle name="40% - Accent1 4 2 5 2" xfId="1292"/>
    <cellStyle name="40% - Accent1 4 2 6" xfId="1293"/>
    <cellStyle name="40% - Accent1 4 2 6 2" xfId="1294"/>
    <cellStyle name="40% - Accent1 4 2 7" xfId="1295"/>
    <cellStyle name="40% - Accent1 4 2 8" xfId="20059"/>
    <cellStyle name="40% - Accent1 4 3" xfId="1296"/>
    <cellStyle name="40% - Accent1 4 3 2" xfId="1297"/>
    <cellStyle name="40% - Accent1 4 3 2 2" xfId="20068"/>
    <cellStyle name="40% - Accent1 4 3 3" xfId="1298"/>
    <cellStyle name="40% - Accent1 4 3 3 2" xfId="20069"/>
    <cellStyle name="40% - Accent1 4 3 4" xfId="1299"/>
    <cellStyle name="40% - Accent1 4 3 5" xfId="20067"/>
    <cellStyle name="40% - Accent1 4 4" xfId="1300"/>
    <cellStyle name="40% - Accent1 4 4 2" xfId="1301"/>
    <cellStyle name="40% - Accent1 4 4 2 2" xfId="20071"/>
    <cellStyle name="40% - Accent1 4 4 3" xfId="1302"/>
    <cellStyle name="40% - Accent1 4 4 4" xfId="20070"/>
    <cellStyle name="40% - Accent1 4 5" xfId="1303"/>
    <cellStyle name="40% - Accent1 4 5 2" xfId="20072"/>
    <cellStyle name="40% - Accent1 4 6" xfId="1304"/>
    <cellStyle name="40% - Accent1 4 6 2" xfId="1305"/>
    <cellStyle name="40% - Accent1 4 7" xfId="1306"/>
    <cellStyle name="40% - Accent1 4 7 2" xfId="1307"/>
    <cellStyle name="40% - Accent1 4 8" xfId="1308"/>
    <cellStyle name="40% - Accent1 4 9" xfId="1309"/>
    <cellStyle name="40% - Accent1 5" xfId="1310"/>
    <cellStyle name="40% - Accent1 5 2" xfId="1311"/>
    <cellStyle name="40% - Accent1 5 2 2" xfId="1312"/>
    <cellStyle name="40% - Accent1 5 2 2 2" xfId="1313"/>
    <cellStyle name="40% - Accent1 5 2 2 2 2" xfId="1314"/>
    <cellStyle name="40% - Accent1 5 2 2 2 2 2" xfId="20076"/>
    <cellStyle name="40% - Accent1 5 2 2 2 3" xfId="20075"/>
    <cellStyle name="40% - Accent1 5 2 2 3" xfId="1315"/>
    <cellStyle name="40% - Accent1 5 2 2 3 2" xfId="20077"/>
    <cellStyle name="40% - Accent1 5 2 2 4" xfId="20074"/>
    <cellStyle name="40% - Accent1 5 2 3" xfId="1316"/>
    <cellStyle name="40% - Accent1 5 2 3 2" xfId="1317"/>
    <cellStyle name="40% - Accent1 5 2 3 2 2" xfId="20079"/>
    <cellStyle name="40% - Accent1 5 2 3 3" xfId="20078"/>
    <cellStyle name="40% - Accent1 5 2 4" xfId="1318"/>
    <cellStyle name="40% - Accent1 5 2 4 2" xfId="20080"/>
    <cellStyle name="40% - Accent1 5 2 5" xfId="1319"/>
    <cellStyle name="40% - Accent1 5 2 6" xfId="20073"/>
    <cellStyle name="40% - Accent1 5 3" xfId="1320"/>
    <cellStyle name="40% - Accent1 5 3 2" xfId="1321"/>
    <cellStyle name="40% - Accent1 5 3 3" xfId="20081"/>
    <cellStyle name="40% - Accent1 5 4" xfId="1322"/>
    <cellStyle name="40% - Accent1 5 5" xfId="1323"/>
    <cellStyle name="40% - Accent1 6" xfId="1324"/>
    <cellStyle name="40% - Accent1 6 2" xfId="1325"/>
    <cellStyle name="40% - Accent1 6 2 2" xfId="1326"/>
    <cellStyle name="40% - Accent1 6 2 2 2" xfId="20083"/>
    <cellStyle name="40% - Accent1 6 2 3" xfId="1327"/>
    <cellStyle name="40% - Accent1 6 2 4" xfId="1328"/>
    <cellStyle name="40% - Accent1 6 3" xfId="1329"/>
    <cellStyle name="40% - Accent1 6 3 2" xfId="1330"/>
    <cellStyle name="40% - Accent1 6 3 2 2" xfId="1331"/>
    <cellStyle name="40% - Accent1 6 3 2 2 2" xfId="20086"/>
    <cellStyle name="40% - Accent1 6 3 2 3" xfId="20085"/>
    <cellStyle name="40% - Accent1 6 3 3" xfId="1332"/>
    <cellStyle name="40% - Accent1 6 3 3 2" xfId="20087"/>
    <cellStyle name="40% - Accent1 6 3 4" xfId="1333"/>
    <cellStyle name="40% - Accent1 6 3 5" xfId="20084"/>
    <cellStyle name="40% - Accent1 6 4" xfId="1334"/>
    <cellStyle name="40% - Accent1 6 4 2" xfId="1335"/>
    <cellStyle name="40% - Accent1 6 4 2 2" xfId="20089"/>
    <cellStyle name="40% - Accent1 6 4 3" xfId="20088"/>
    <cellStyle name="40% - Accent1 6 5" xfId="1336"/>
    <cellStyle name="40% - Accent1 6 5 2" xfId="20090"/>
    <cellStyle name="40% - Accent1 6 6" xfId="1337"/>
    <cellStyle name="40% - Accent1 6 7" xfId="20082"/>
    <cellStyle name="40% - Accent1 7" xfId="1338"/>
    <cellStyle name="40% - Accent1 7 2" xfId="1339"/>
    <cellStyle name="40% - Accent1 7 2 2" xfId="1340"/>
    <cellStyle name="40% - Accent1 7 2 2 2" xfId="1341"/>
    <cellStyle name="40% - Accent1 7 2 2 2 2" xfId="20094"/>
    <cellStyle name="40% - Accent1 7 2 2 3" xfId="20093"/>
    <cellStyle name="40% - Accent1 7 2 3" xfId="1342"/>
    <cellStyle name="40% - Accent1 7 2 3 2" xfId="20095"/>
    <cellStyle name="40% - Accent1 7 2 4" xfId="20092"/>
    <cellStyle name="40% - Accent1 7 3" xfId="1343"/>
    <cellStyle name="40% - Accent1 7 3 2" xfId="1344"/>
    <cellStyle name="40% - Accent1 7 3 2 2" xfId="20097"/>
    <cellStyle name="40% - Accent1 7 3 3" xfId="20096"/>
    <cellStyle name="40% - Accent1 7 4" xfId="1345"/>
    <cellStyle name="40% - Accent1 7 4 2" xfId="20098"/>
    <cellStyle name="40% - Accent1 7 5" xfId="1346"/>
    <cellStyle name="40% - Accent1 7 6" xfId="20091"/>
    <cellStyle name="40% - Accent1 8" xfId="1347"/>
    <cellStyle name="40% - Accent1 8 2" xfId="1348"/>
    <cellStyle name="40% - Accent1 8 3" xfId="1349"/>
    <cellStyle name="40% - Accent1 8 3 2" xfId="20099"/>
    <cellStyle name="40% - Accent1 8 4" xfId="1350"/>
    <cellStyle name="40% - Accent1 9" xfId="1351"/>
    <cellStyle name="40% - Accent1 9 2" xfId="1352"/>
    <cellStyle name="40% - Accent1 9 2 2" xfId="20100"/>
    <cellStyle name="40% - Accent1 9 3" xfId="1353"/>
    <cellStyle name="40% - Accent2 10" xfId="1354"/>
    <cellStyle name="40% - Accent2 10 2" xfId="1355"/>
    <cellStyle name="40% - Accent2 10 2 2" xfId="20101"/>
    <cellStyle name="40% - Accent2 10 3" xfId="1356"/>
    <cellStyle name="40% - Accent2 11" xfId="1357"/>
    <cellStyle name="40% - Accent2 12" xfId="1358"/>
    <cellStyle name="40% - Accent2 2" xfId="1359"/>
    <cellStyle name="40% - Accent2 2 2" xfId="1360"/>
    <cellStyle name="40% - Accent2 2 2 2" xfId="1361"/>
    <cellStyle name="40% - Accent2 2 2 2 2" xfId="1362"/>
    <cellStyle name="40% - Accent2 2 2 2 3" xfId="1363"/>
    <cellStyle name="40% - Accent2 2 2 2 4" xfId="1364"/>
    <cellStyle name="40% - Accent2 2 2 3" xfId="1365"/>
    <cellStyle name="40% - Accent2 2 2 3 2" xfId="1366"/>
    <cellStyle name="40% - Accent2 2 2 3 2 2" xfId="1367"/>
    <cellStyle name="40% - Accent2 2 2 3 2 2 2" xfId="20105"/>
    <cellStyle name="40% - Accent2 2 2 3 2 3" xfId="20104"/>
    <cellStyle name="40% - Accent2 2 2 3 3" xfId="1368"/>
    <cellStyle name="40% - Accent2 2 2 3 3 2" xfId="20106"/>
    <cellStyle name="40% - Accent2 2 2 3 4" xfId="1369"/>
    <cellStyle name="40% - Accent2 2 2 3 5" xfId="20103"/>
    <cellStyle name="40% - Accent2 2 2 4" xfId="1370"/>
    <cellStyle name="40% - Accent2 2 2 4 2" xfId="1371"/>
    <cellStyle name="40% - Accent2 2 2 4 2 2" xfId="20108"/>
    <cellStyle name="40% - Accent2 2 2 4 3" xfId="1372"/>
    <cellStyle name="40% - Accent2 2 2 4 4" xfId="20107"/>
    <cellStyle name="40% - Accent2 2 2 5" xfId="1373"/>
    <cellStyle name="40% - Accent2 2 2 5 2" xfId="1374"/>
    <cellStyle name="40% - Accent2 2 2 5 3" xfId="20109"/>
    <cellStyle name="40% - Accent2 2 2 6" xfId="1375"/>
    <cellStyle name="40% - Accent2 2 2 6 2" xfId="1376"/>
    <cellStyle name="40% - Accent2 2 2 7" xfId="1377"/>
    <cellStyle name="40% - Accent2 2 2 8" xfId="20102"/>
    <cellStyle name="40% - Accent2 2 3" xfId="1378"/>
    <cellStyle name="40% - Accent2 2 3 2" xfId="1379"/>
    <cellStyle name="40% - Accent2 2 3 2 2" xfId="1380"/>
    <cellStyle name="40% - Accent2 2 3 2 3" xfId="1381"/>
    <cellStyle name="40% - Accent2 2 3 3" xfId="1382"/>
    <cellStyle name="40% - Accent2 2 3 4" xfId="1383"/>
    <cellStyle name="40% - Accent2 2 3 5" xfId="1384"/>
    <cellStyle name="40% - Accent2 2 4" xfId="1385"/>
    <cellStyle name="40% - Accent2 2 4 2" xfId="1386"/>
    <cellStyle name="40% - Accent2 2 5" xfId="1387"/>
    <cellStyle name="40% - Accent2 2 5 2" xfId="1388"/>
    <cellStyle name="40% - Accent2 2 6" xfId="1389"/>
    <cellStyle name="40% - Accent2 2 7" xfId="1390"/>
    <cellStyle name="40% - Accent2 2 8" xfId="1391"/>
    <cellStyle name="40% - Accent2 3" xfId="1392"/>
    <cellStyle name="40% - Accent2 3 2" xfId="1393"/>
    <cellStyle name="40% - Accent2 3 2 2" xfId="1394"/>
    <cellStyle name="40% - Accent2 3 2 2 2" xfId="1395"/>
    <cellStyle name="40% - Accent2 3 2 2 2 2" xfId="1396"/>
    <cellStyle name="40% - Accent2 3 2 2 2 2 2" xfId="20113"/>
    <cellStyle name="40% - Accent2 3 2 2 2 3" xfId="1397"/>
    <cellStyle name="40% - Accent2 3 2 2 2 4" xfId="20112"/>
    <cellStyle name="40% - Accent2 3 2 2 3" xfId="1398"/>
    <cellStyle name="40% - Accent2 3 2 2 3 2" xfId="1399"/>
    <cellStyle name="40% - Accent2 3 2 2 3 3" xfId="20114"/>
    <cellStyle name="40% - Accent2 3 2 2 4" xfId="1400"/>
    <cellStyle name="40% - Accent2 3 2 2 5" xfId="20111"/>
    <cellStyle name="40% - Accent2 3 2 3" xfId="1401"/>
    <cellStyle name="40% - Accent2 3 2 3 2" xfId="1402"/>
    <cellStyle name="40% - Accent2 3 2 3 2 2" xfId="20116"/>
    <cellStyle name="40% - Accent2 3 2 3 3" xfId="1403"/>
    <cellStyle name="40% - Accent2 3 2 3 4" xfId="20115"/>
    <cellStyle name="40% - Accent2 3 2 4" xfId="1404"/>
    <cellStyle name="40% - Accent2 3 2 4 2" xfId="1405"/>
    <cellStyle name="40% - Accent2 3 2 4 3" xfId="20117"/>
    <cellStyle name="40% - Accent2 3 2 5" xfId="1406"/>
    <cellStyle name="40% - Accent2 3 2 5 2" xfId="1407"/>
    <cellStyle name="40% - Accent2 3 2 6" xfId="1408"/>
    <cellStyle name="40% - Accent2 3 2 6 2" xfId="1409"/>
    <cellStyle name="40% - Accent2 3 2 7" xfId="1410"/>
    <cellStyle name="40% - Accent2 3 2 8" xfId="20110"/>
    <cellStyle name="40% - Accent2 3 3" xfId="1411"/>
    <cellStyle name="40% - Accent2 3 3 2" xfId="1412"/>
    <cellStyle name="40% - Accent2 3 3 2 2" xfId="1413"/>
    <cellStyle name="40% - Accent2 3 3 2 2 2" xfId="20120"/>
    <cellStyle name="40% - Accent2 3 3 2 3" xfId="20119"/>
    <cellStyle name="40% - Accent2 3 3 3" xfId="1414"/>
    <cellStyle name="40% - Accent2 3 3 3 2" xfId="20121"/>
    <cellStyle name="40% - Accent2 3 3 4" xfId="1415"/>
    <cellStyle name="40% - Accent2 3 3 5" xfId="20118"/>
    <cellStyle name="40% - Accent2 3 4" xfId="1416"/>
    <cellStyle name="40% - Accent2 3 4 2" xfId="1417"/>
    <cellStyle name="40% - Accent2 3 4 2 2" xfId="20123"/>
    <cellStyle name="40% - Accent2 3 4 3" xfId="1418"/>
    <cellStyle name="40% - Accent2 3 4 4" xfId="20122"/>
    <cellStyle name="40% - Accent2 3 5" xfId="1419"/>
    <cellStyle name="40% - Accent2 3 5 2" xfId="1420"/>
    <cellStyle name="40% - Accent2 3 5 3" xfId="20124"/>
    <cellStyle name="40% - Accent2 3 6" xfId="1421"/>
    <cellStyle name="40% - Accent2 3 6 2" xfId="1422"/>
    <cellStyle name="40% - Accent2 3 6 3" xfId="1423"/>
    <cellStyle name="40% - Accent2 3 7" xfId="1424"/>
    <cellStyle name="40% - Accent2 3 7 2" xfId="1425"/>
    <cellStyle name="40% - Accent2 3 8" xfId="1426"/>
    <cellStyle name="40% - Accent2 3 9" xfId="1427"/>
    <cellStyle name="40% - Accent2 4" xfId="1428"/>
    <cellStyle name="40% - Accent2 4 2" xfId="1429"/>
    <cellStyle name="40% - Accent2 4 2 2" xfId="1430"/>
    <cellStyle name="40% - Accent2 4 2 2 2" xfId="1431"/>
    <cellStyle name="40% - Accent2 4 2 2 2 2" xfId="1432"/>
    <cellStyle name="40% - Accent2 4 2 2 2 2 2" xfId="20128"/>
    <cellStyle name="40% - Accent2 4 2 2 2 3" xfId="1433"/>
    <cellStyle name="40% - Accent2 4 2 2 2 4" xfId="20127"/>
    <cellStyle name="40% - Accent2 4 2 2 3" xfId="1434"/>
    <cellStyle name="40% - Accent2 4 2 2 3 2" xfId="1435"/>
    <cellStyle name="40% - Accent2 4 2 2 3 3" xfId="20129"/>
    <cellStyle name="40% - Accent2 4 2 2 4" xfId="1436"/>
    <cellStyle name="40% - Accent2 4 2 2 5" xfId="20126"/>
    <cellStyle name="40% - Accent2 4 2 3" xfId="1437"/>
    <cellStyle name="40% - Accent2 4 2 3 2" xfId="1438"/>
    <cellStyle name="40% - Accent2 4 2 3 2 2" xfId="20131"/>
    <cellStyle name="40% - Accent2 4 2 3 3" xfId="1439"/>
    <cellStyle name="40% - Accent2 4 2 3 4" xfId="20130"/>
    <cellStyle name="40% - Accent2 4 2 4" xfId="1440"/>
    <cellStyle name="40% - Accent2 4 2 4 2" xfId="1441"/>
    <cellStyle name="40% - Accent2 4 2 4 3" xfId="20132"/>
    <cellStyle name="40% - Accent2 4 2 5" xfId="1442"/>
    <cellStyle name="40% - Accent2 4 2 5 2" xfId="1443"/>
    <cellStyle name="40% - Accent2 4 2 6" xfId="1444"/>
    <cellStyle name="40% - Accent2 4 2 6 2" xfId="1445"/>
    <cellStyle name="40% - Accent2 4 2 7" xfId="1446"/>
    <cellStyle name="40% - Accent2 4 2 8" xfId="20125"/>
    <cellStyle name="40% - Accent2 4 3" xfId="1447"/>
    <cellStyle name="40% - Accent2 4 3 2" xfId="1448"/>
    <cellStyle name="40% - Accent2 4 3 2 2" xfId="20134"/>
    <cellStyle name="40% - Accent2 4 3 3" xfId="1449"/>
    <cellStyle name="40% - Accent2 4 3 3 2" xfId="20135"/>
    <cellStyle name="40% - Accent2 4 3 4" xfId="1450"/>
    <cellStyle name="40% - Accent2 4 3 5" xfId="20133"/>
    <cellStyle name="40% - Accent2 4 4" xfId="1451"/>
    <cellStyle name="40% - Accent2 4 4 2" xfId="1452"/>
    <cellStyle name="40% - Accent2 4 4 2 2" xfId="20137"/>
    <cellStyle name="40% - Accent2 4 4 3" xfId="1453"/>
    <cellStyle name="40% - Accent2 4 4 4" xfId="20136"/>
    <cellStyle name="40% - Accent2 4 5" xfId="1454"/>
    <cellStyle name="40% - Accent2 4 5 2" xfId="20138"/>
    <cellStyle name="40% - Accent2 4 6" xfId="1455"/>
    <cellStyle name="40% - Accent2 4 6 2" xfId="1456"/>
    <cellStyle name="40% - Accent2 4 7" xfId="1457"/>
    <cellStyle name="40% - Accent2 4 7 2" xfId="1458"/>
    <cellStyle name="40% - Accent2 4 8" xfId="1459"/>
    <cellStyle name="40% - Accent2 4 9" xfId="1460"/>
    <cellStyle name="40% - Accent2 5" xfId="1461"/>
    <cellStyle name="40% - Accent2 5 2" xfId="1462"/>
    <cellStyle name="40% - Accent2 5 2 2" xfId="1463"/>
    <cellStyle name="40% - Accent2 5 2 2 2" xfId="20140"/>
    <cellStyle name="40% - Accent2 5 2 3" xfId="1464"/>
    <cellStyle name="40% - Accent2 5 2 3 2" xfId="20141"/>
    <cellStyle name="40% - Accent2 5 2 4" xfId="1465"/>
    <cellStyle name="40% - Accent2 5 2 5" xfId="1466"/>
    <cellStyle name="40% - Accent2 5 3" xfId="1467"/>
    <cellStyle name="40% - Accent2 5 3 2" xfId="1468"/>
    <cellStyle name="40% - Accent2 5 3 2 2" xfId="1469"/>
    <cellStyle name="40% - Accent2 5 3 2 2 2" xfId="20144"/>
    <cellStyle name="40% - Accent2 5 3 2 3" xfId="20143"/>
    <cellStyle name="40% - Accent2 5 3 3" xfId="1470"/>
    <cellStyle name="40% - Accent2 5 3 3 2" xfId="20145"/>
    <cellStyle name="40% - Accent2 5 3 4" xfId="1471"/>
    <cellStyle name="40% - Accent2 5 3 5" xfId="20142"/>
    <cellStyle name="40% - Accent2 5 4" xfId="1472"/>
    <cellStyle name="40% - Accent2 5 4 2" xfId="1473"/>
    <cellStyle name="40% - Accent2 5 4 2 2" xfId="20147"/>
    <cellStyle name="40% - Accent2 5 4 3" xfId="20146"/>
    <cellStyle name="40% - Accent2 5 5" xfId="1474"/>
    <cellStyle name="40% - Accent2 5 5 2" xfId="20148"/>
    <cellStyle name="40% - Accent2 5 6" xfId="1475"/>
    <cellStyle name="40% - Accent2 5 7" xfId="20139"/>
    <cellStyle name="40% - Accent2 6" xfId="1476"/>
    <cellStyle name="40% - Accent2 6 2" xfId="1477"/>
    <cellStyle name="40% - Accent2 6 2 2" xfId="1478"/>
    <cellStyle name="40% - Accent2 6 2 2 2" xfId="1479"/>
    <cellStyle name="40% - Accent2 6 2 2 2 2" xfId="20152"/>
    <cellStyle name="40% - Accent2 6 2 2 3" xfId="20151"/>
    <cellStyle name="40% - Accent2 6 2 3" xfId="1480"/>
    <cellStyle name="40% - Accent2 6 2 3 2" xfId="20153"/>
    <cellStyle name="40% - Accent2 6 2 4" xfId="1481"/>
    <cellStyle name="40% - Accent2 6 2 5" xfId="20150"/>
    <cellStyle name="40% - Accent2 6 3" xfId="1482"/>
    <cellStyle name="40% - Accent2 6 3 2" xfId="1483"/>
    <cellStyle name="40% - Accent2 6 3 2 2" xfId="20155"/>
    <cellStyle name="40% - Accent2 6 3 3" xfId="1484"/>
    <cellStyle name="40% - Accent2 6 3 4" xfId="20154"/>
    <cellStyle name="40% - Accent2 6 4" xfId="1485"/>
    <cellStyle name="40% - Accent2 6 4 2" xfId="20156"/>
    <cellStyle name="40% - Accent2 6 5" xfId="1486"/>
    <cellStyle name="40% - Accent2 6 6" xfId="20149"/>
    <cellStyle name="40% - Accent2 7" xfId="1487"/>
    <cellStyle name="40% - Accent2 7 2" xfId="1488"/>
    <cellStyle name="40% - Accent2 7 2 2" xfId="1489"/>
    <cellStyle name="40% - Accent2 7 2 2 2" xfId="1490"/>
    <cellStyle name="40% - Accent2 7 2 2 2 2" xfId="20160"/>
    <cellStyle name="40% - Accent2 7 2 2 3" xfId="20159"/>
    <cellStyle name="40% - Accent2 7 2 3" xfId="1491"/>
    <cellStyle name="40% - Accent2 7 2 3 2" xfId="20161"/>
    <cellStyle name="40% - Accent2 7 2 4" xfId="20158"/>
    <cellStyle name="40% - Accent2 7 3" xfId="1492"/>
    <cellStyle name="40% - Accent2 7 3 2" xfId="1493"/>
    <cellStyle name="40% - Accent2 7 3 2 2" xfId="20163"/>
    <cellStyle name="40% - Accent2 7 3 3" xfId="20162"/>
    <cellStyle name="40% - Accent2 7 4" xfId="1494"/>
    <cellStyle name="40% - Accent2 7 4 2" xfId="20164"/>
    <cellStyle name="40% - Accent2 7 5" xfId="1495"/>
    <cellStyle name="40% - Accent2 7 6" xfId="20157"/>
    <cellStyle name="40% - Accent2 8" xfId="1496"/>
    <cellStyle name="40% - Accent2 8 2" xfId="1497"/>
    <cellStyle name="40% - Accent2 8 3" xfId="1498"/>
    <cellStyle name="40% - Accent2 8 3 2" xfId="20165"/>
    <cellStyle name="40% - Accent2 8 4" xfId="1499"/>
    <cellStyle name="40% - Accent2 9" xfId="1500"/>
    <cellStyle name="40% - Accent2 9 2" xfId="1501"/>
    <cellStyle name="40% - Accent2 9 2 2" xfId="20166"/>
    <cellStyle name="40% - Accent2 9 3" xfId="1502"/>
    <cellStyle name="40% - Accent3 10" xfId="1503"/>
    <cellStyle name="40% - Accent3 10 2" xfId="1504"/>
    <cellStyle name="40% - Accent3 10 2 2" xfId="20167"/>
    <cellStyle name="40% - Accent3 10 3" xfId="1505"/>
    <cellStyle name="40% - Accent3 11" xfId="1506"/>
    <cellStyle name="40% - Accent3 12" xfId="1507"/>
    <cellStyle name="40% - Accent3 2" xfId="1508"/>
    <cellStyle name="40% - Accent3 2 2" xfId="1509"/>
    <cellStyle name="40% - Accent3 2 2 2" xfId="1510"/>
    <cellStyle name="40% - Accent3 2 2 2 2" xfId="1511"/>
    <cellStyle name="40% - Accent3 2 2 2 3" xfId="1512"/>
    <cellStyle name="40% - Accent3 2 2 2 4" xfId="1513"/>
    <cellStyle name="40% - Accent3 2 2 3" xfId="1514"/>
    <cellStyle name="40% - Accent3 2 2 3 2" xfId="1515"/>
    <cellStyle name="40% - Accent3 2 2 3 2 2" xfId="1516"/>
    <cellStyle name="40% - Accent3 2 2 3 2 2 2" xfId="20171"/>
    <cellStyle name="40% - Accent3 2 2 3 2 3" xfId="20170"/>
    <cellStyle name="40% - Accent3 2 2 3 3" xfId="1517"/>
    <cellStyle name="40% - Accent3 2 2 3 3 2" xfId="20172"/>
    <cellStyle name="40% - Accent3 2 2 3 4" xfId="1518"/>
    <cellStyle name="40% - Accent3 2 2 3 5" xfId="20169"/>
    <cellStyle name="40% - Accent3 2 2 4" xfId="1519"/>
    <cellStyle name="40% - Accent3 2 2 4 2" xfId="1520"/>
    <cellStyle name="40% - Accent3 2 2 4 2 2" xfId="20174"/>
    <cellStyle name="40% - Accent3 2 2 4 3" xfId="1521"/>
    <cellStyle name="40% - Accent3 2 2 4 4" xfId="20173"/>
    <cellStyle name="40% - Accent3 2 2 5" xfId="1522"/>
    <cellStyle name="40% - Accent3 2 2 5 2" xfId="1523"/>
    <cellStyle name="40% - Accent3 2 2 5 3" xfId="20175"/>
    <cellStyle name="40% - Accent3 2 2 6" xfId="1524"/>
    <cellStyle name="40% - Accent3 2 2 6 2" xfId="1525"/>
    <cellStyle name="40% - Accent3 2 2 7" xfId="1526"/>
    <cellStyle name="40% - Accent3 2 2 8" xfId="20168"/>
    <cellStyle name="40% - Accent3 2 3" xfId="1527"/>
    <cellStyle name="40% - Accent3 2 3 2" xfId="1528"/>
    <cellStyle name="40% - Accent3 2 3 2 2" xfId="1529"/>
    <cellStyle name="40% - Accent3 2 3 2 3" xfId="1530"/>
    <cellStyle name="40% - Accent3 2 3 2 4" xfId="1531"/>
    <cellStyle name="40% - Accent3 2 3 2 5" xfId="20176"/>
    <cellStyle name="40% - Accent3 2 3 3" xfId="1532"/>
    <cellStyle name="40% - Accent3 2 3 4" xfId="1533"/>
    <cellStyle name="40% - Accent3 2 3 5" xfId="1534"/>
    <cellStyle name="40% - Accent3 2 4" xfId="1535"/>
    <cellStyle name="40% - Accent3 2 4 2" xfId="1536"/>
    <cellStyle name="40% - Accent3 2 5" xfId="1537"/>
    <cellStyle name="40% - Accent3 2 5 2" xfId="1538"/>
    <cellStyle name="40% - Accent3 2 5 3" xfId="1539"/>
    <cellStyle name="40% - Accent3 2 6" xfId="1540"/>
    <cellStyle name="40% - Accent3 2 6 2" xfId="1541"/>
    <cellStyle name="40% - Accent3 2 7" xfId="1542"/>
    <cellStyle name="40% - Accent3 2 7 2" xfId="1543"/>
    <cellStyle name="40% - Accent3 2 8" xfId="1544"/>
    <cellStyle name="40% - Accent3 3" xfId="1545"/>
    <cellStyle name="40% - Accent3 3 2" xfId="1546"/>
    <cellStyle name="40% - Accent3 3 2 2" xfId="1547"/>
    <cellStyle name="40% - Accent3 3 2 2 2" xfId="1548"/>
    <cellStyle name="40% - Accent3 3 2 2 2 2" xfId="1549"/>
    <cellStyle name="40% - Accent3 3 2 2 2 2 2" xfId="20180"/>
    <cellStyle name="40% - Accent3 3 2 2 2 3" xfId="1550"/>
    <cellStyle name="40% - Accent3 3 2 2 2 4" xfId="20179"/>
    <cellStyle name="40% - Accent3 3 2 2 3" xfId="1551"/>
    <cellStyle name="40% - Accent3 3 2 2 3 2" xfId="1552"/>
    <cellStyle name="40% - Accent3 3 2 2 3 3" xfId="20181"/>
    <cellStyle name="40% - Accent3 3 2 2 4" xfId="1553"/>
    <cellStyle name="40% - Accent3 3 2 2 5" xfId="20178"/>
    <cellStyle name="40% - Accent3 3 2 3" xfId="1554"/>
    <cellStyle name="40% - Accent3 3 2 3 2" xfId="1555"/>
    <cellStyle name="40% - Accent3 3 2 3 2 2" xfId="20183"/>
    <cellStyle name="40% - Accent3 3 2 3 3" xfId="1556"/>
    <cellStyle name="40% - Accent3 3 2 3 4" xfId="20182"/>
    <cellStyle name="40% - Accent3 3 2 4" xfId="1557"/>
    <cellStyle name="40% - Accent3 3 2 4 2" xfId="1558"/>
    <cellStyle name="40% - Accent3 3 2 4 3" xfId="20184"/>
    <cellStyle name="40% - Accent3 3 2 5" xfId="1559"/>
    <cellStyle name="40% - Accent3 3 2 5 2" xfId="1560"/>
    <cellStyle name="40% - Accent3 3 2 6" xfId="1561"/>
    <cellStyle name="40% - Accent3 3 2 6 2" xfId="1562"/>
    <cellStyle name="40% - Accent3 3 2 7" xfId="1563"/>
    <cellStyle name="40% - Accent3 3 2 8" xfId="20177"/>
    <cellStyle name="40% - Accent3 3 3" xfId="1564"/>
    <cellStyle name="40% - Accent3 3 3 2" xfId="1565"/>
    <cellStyle name="40% - Accent3 3 3 2 2" xfId="1566"/>
    <cellStyle name="40% - Accent3 3 3 2 2 2" xfId="20187"/>
    <cellStyle name="40% - Accent3 3 3 2 3" xfId="20186"/>
    <cellStyle name="40% - Accent3 3 3 3" xfId="1567"/>
    <cellStyle name="40% - Accent3 3 3 3 2" xfId="20188"/>
    <cellStyle name="40% - Accent3 3 3 4" xfId="1568"/>
    <cellStyle name="40% - Accent3 3 3 5" xfId="20185"/>
    <cellStyle name="40% - Accent3 3 4" xfId="1569"/>
    <cellStyle name="40% - Accent3 3 4 2" xfId="1570"/>
    <cellStyle name="40% - Accent3 3 4 2 2" xfId="20190"/>
    <cellStyle name="40% - Accent3 3 4 3" xfId="1571"/>
    <cellStyle name="40% - Accent3 3 4 4" xfId="20189"/>
    <cellStyle name="40% - Accent3 3 5" xfId="1572"/>
    <cellStyle name="40% - Accent3 3 5 2" xfId="1573"/>
    <cellStyle name="40% - Accent3 3 5 3" xfId="20191"/>
    <cellStyle name="40% - Accent3 3 6" xfId="1574"/>
    <cellStyle name="40% - Accent3 3 6 2" xfId="1575"/>
    <cellStyle name="40% - Accent3 3 6 3" xfId="1576"/>
    <cellStyle name="40% - Accent3 3 7" xfId="1577"/>
    <cellStyle name="40% - Accent3 3 7 2" xfId="1578"/>
    <cellStyle name="40% - Accent3 3 8" xfId="1579"/>
    <cellStyle name="40% - Accent3 3 9" xfId="1580"/>
    <cellStyle name="40% - Accent3 4" xfId="1581"/>
    <cellStyle name="40% - Accent3 4 2" xfId="1582"/>
    <cellStyle name="40% - Accent3 4 2 2" xfId="1583"/>
    <cellStyle name="40% - Accent3 4 2 2 2" xfId="1584"/>
    <cellStyle name="40% - Accent3 4 2 2 2 2" xfId="1585"/>
    <cellStyle name="40% - Accent3 4 2 2 2 2 2" xfId="20195"/>
    <cellStyle name="40% - Accent3 4 2 2 2 3" xfId="1586"/>
    <cellStyle name="40% - Accent3 4 2 2 2 4" xfId="20194"/>
    <cellStyle name="40% - Accent3 4 2 2 3" xfId="1587"/>
    <cellStyle name="40% - Accent3 4 2 2 3 2" xfId="1588"/>
    <cellStyle name="40% - Accent3 4 2 2 3 3" xfId="20196"/>
    <cellStyle name="40% - Accent3 4 2 2 4" xfId="1589"/>
    <cellStyle name="40% - Accent3 4 2 2 5" xfId="20193"/>
    <cellStyle name="40% - Accent3 4 2 3" xfId="1590"/>
    <cellStyle name="40% - Accent3 4 2 3 2" xfId="1591"/>
    <cellStyle name="40% - Accent3 4 2 3 2 2" xfId="20198"/>
    <cellStyle name="40% - Accent3 4 2 3 3" xfId="1592"/>
    <cellStyle name="40% - Accent3 4 2 3 4" xfId="20197"/>
    <cellStyle name="40% - Accent3 4 2 4" xfId="1593"/>
    <cellStyle name="40% - Accent3 4 2 4 2" xfId="1594"/>
    <cellStyle name="40% - Accent3 4 2 4 3" xfId="20199"/>
    <cellStyle name="40% - Accent3 4 2 5" xfId="1595"/>
    <cellStyle name="40% - Accent3 4 2 5 2" xfId="1596"/>
    <cellStyle name="40% - Accent3 4 2 6" xfId="1597"/>
    <cellStyle name="40% - Accent3 4 2 6 2" xfId="1598"/>
    <cellStyle name="40% - Accent3 4 2 7" xfId="1599"/>
    <cellStyle name="40% - Accent3 4 2 8" xfId="20192"/>
    <cellStyle name="40% - Accent3 4 3" xfId="1600"/>
    <cellStyle name="40% - Accent3 4 3 2" xfId="1601"/>
    <cellStyle name="40% - Accent3 4 3 2 2" xfId="20201"/>
    <cellStyle name="40% - Accent3 4 3 3" xfId="1602"/>
    <cellStyle name="40% - Accent3 4 3 3 2" xfId="20202"/>
    <cellStyle name="40% - Accent3 4 3 4" xfId="1603"/>
    <cellStyle name="40% - Accent3 4 3 5" xfId="20200"/>
    <cellStyle name="40% - Accent3 4 4" xfId="1604"/>
    <cellStyle name="40% - Accent3 4 4 2" xfId="1605"/>
    <cellStyle name="40% - Accent3 4 4 2 2" xfId="20204"/>
    <cellStyle name="40% - Accent3 4 4 3" xfId="1606"/>
    <cellStyle name="40% - Accent3 4 4 4" xfId="20203"/>
    <cellStyle name="40% - Accent3 4 5" xfId="1607"/>
    <cellStyle name="40% - Accent3 4 5 2" xfId="20205"/>
    <cellStyle name="40% - Accent3 4 6" xfId="1608"/>
    <cellStyle name="40% - Accent3 4 6 2" xfId="1609"/>
    <cellStyle name="40% - Accent3 4 7" xfId="1610"/>
    <cellStyle name="40% - Accent3 4 7 2" xfId="1611"/>
    <cellStyle name="40% - Accent3 4 8" xfId="1612"/>
    <cellStyle name="40% - Accent3 4 9" xfId="1613"/>
    <cellStyle name="40% - Accent3 5" xfId="1614"/>
    <cellStyle name="40% - Accent3 5 2" xfId="1615"/>
    <cellStyle name="40% - Accent3 5 2 2" xfId="1616"/>
    <cellStyle name="40% - Accent3 5 2 2 2" xfId="1617"/>
    <cellStyle name="40% - Accent3 5 2 2 2 2" xfId="1618"/>
    <cellStyle name="40% - Accent3 5 2 2 2 2 2" xfId="20209"/>
    <cellStyle name="40% - Accent3 5 2 2 2 3" xfId="20208"/>
    <cellStyle name="40% - Accent3 5 2 2 3" xfId="1619"/>
    <cellStyle name="40% - Accent3 5 2 2 3 2" xfId="20210"/>
    <cellStyle name="40% - Accent3 5 2 2 4" xfId="20207"/>
    <cellStyle name="40% - Accent3 5 2 3" xfId="1620"/>
    <cellStyle name="40% - Accent3 5 2 3 2" xfId="1621"/>
    <cellStyle name="40% - Accent3 5 2 3 2 2" xfId="20212"/>
    <cellStyle name="40% - Accent3 5 2 3 3" xfId="20211"/>
    <cellStyle name="40% - Accent3 5 2 4" xfId="1622"/>
    <cellStyle name="40% - Accent3 5 2 4 2" xfId="20213"/>
    <cellStyle name="40% - Accent3 5 2 5" xfId="1623"/>
    <cellStyle name="40% - Accent3 5 2 6" xfId="20206"/>
    <cellStyle name="40% - Accent3 5 3" xfId="1624"/>
    <cellStyle name="40% - Accent3 5 3 2" xfId="1625"/>
    <cellStyle name="40% - Accent3 5 3 3" xfId="20214"/>
    <cellStyle name="40% - Accent3 5 4" xfId="1626"/>
    <cellStyle name="40% - Accent3 5 5" xfId="1627"/>
    <cellStyle name="40% - Accent3 6" xfId="1628"/>
    <cellStyle name="40% - Accent3 6 2" xfId="1629"/>
    <cellStyle name="40% - Accent3 6 2 2" xfId="1630"/>
    <cellStyle name="40% - Accent3 6 2 2 2" xfId="20216"/>
    <cellStyle name="40% - Accent3 6 2 3" xfId="1631"/>
    <cellStyle name="40% - Accent3 6 2 4" xfId="1632"/>
    <cellStyle name="40% - Accent3 6 3" xfId="1633"/>
    <cellStyle name="40% - Accent3 6 3 2" xfId="1634"/>
    <cellStyle name="40% - Accent3 6 3 2 2" xfId="1635"/>
    <cellStyle name="40% - Accent3 6 3 2 2 2" xfId="20219"/>
    <cellStyle name="40% - Accent3 6 3 2 3" xfId="20218"/>
    <cellStyle name="40% - Accent3 6 3 3" xfId="1636"/>
    <cellStyle name="40% - Accent3 6 3 3 2" xfId="20220"/>
    <cellStyle name="40% - Accent3 6 3 4" xfId="1637"/>
    <cellStyle name="40% - Accent3 6 3 5" xfId="20217"/>
    <cellStyle name="40% - Accent3 6 4" xfId="1638"/>
    <cellStyle name="40% - Accent3 6 4 2" xfId="1639"/>
    <cellStyle name="40% - Accent3 6 4 2 2" xfId="20222"/>
    <cellStyle name="40% - Accent3 6 4 3" xfId="20221"/>
    <cellStyle name="40% - Accent3 6 5" xfId="1640"/>
    <cellStyle name="40% - Accent3 6 5 2" xfId="20223"/>
    <cellStyle name="40% - Accent3 6 6" xfId="1641"/>
    <cellStyle name="40% - Accent3 6 7" xfId="20215"/>
    <cellStyle name="40% - Accent3 7" xfId="1642"/>
    <cellStyle name="40% - Accent3 7 2" xfId="1643"/>
    <cellStyle name="40% - Accent3 7 2 2" xfId="1644"/>
    <cellStyle name="40% - Accent3 7 2 2 2" xfId="1645"/>
    <cellStyle name="40% - Accent3 7 2 2 2 2" xfId="20227"/>
    <cellStyle name="40% - Accent3 7 2 2 3" xfId="20226"/>
    <cellStyle name="40% - Accent3 7 2 3" xfId="1646"/>
    <cellStyle name="40% - Accent3 7 2 3 2" xfId="20228"/>
    <cellStyle name="40% - Accent3 7 2 4" xfId="20225"/>
    <cellStyle name="40% - Accent3 7 3" xfId="1647"/>
    <cellStyle name="40% - Accent3 7 3 2" xfId="1648"/>
    <cellStyle name="40% - Accent3 7 3 2 2" xfId="20230"/>
    <cellStyle name="40% - Accent3 7 3 3" xfId="20229"/>
    <cellStyle name="40% - Accent3 7 4" xfId="1649"/>
    <cellStyle name="40% - Accent3 7 4 2" xfId="20231"/>
    <cellStyle name="40% - Accent3 7 5" xfId="1650"/>
    <cellStyle name="40% - Accent3 7 6" xfId="20224"/>
    <cellStyle name="40% - Accent3 8" xfId="1651"/>
    <cellStyle name="40% - Accent3 8 2" xfId="1652"/>
    <cellStyle name="40% - Accent3 8 3" xfId="1653"/>
    <cellStyle name="40% - Accent3 8 3 2" xfId="20232"/>
    <cellStyle name="40% - Accent3 8 4" xfId="1654"/>
    <cellStyle name="40% - Accent3 9" xfId="1655"/>
    <cellStyle name="40% - Accent3 9 2" xfId="1656"/>
    <cellStyle name="40% - Accent3 9 2 2" xfId="20233"/>
    <cellStyle name="40% - Accent3 9 3" xfId="1657"/>
    <cellStyle name="40% - Accent4 10" xfId="1658"/>
    <cellStyle name="40% - Accent4 10 2" xfId="1659"/>
    <cellStyle name="40% - Accent4 10 2 2" xfId="20234"/>
    <cellStyle name="40% - Accent4 10 3" xfId="1660"/>
    <cellStyle name="40% - Accent4 11" xfId="1661"/>
    <cellStyle name="40% - Accent4 12" xfId="1662"/>
    <cellStyle name="40% - Accent4 2" xfId="1663"/>
    <cellStyle name="40% - Accent4 2 2" xfId="1664"/>
    <cellStyle name="40% - Accent4 2 2 2" xfId="1665"/>
    <cellStyle name="40% - Accent4 2 2 2 2" xfId="1666"/>
    <cellStyle name="40% - Accent4 2 2 2 3" xfId="1667"/>
    <cellStyle name="40% - Accent4 2 2 2 4" xfId="1668"/>
    <cellStyle name="40% - Accent4 2 2 3" xfId="1669"/>
    <cellStyle name="40% - Accent4 2 2 3 2" xfId="1670"/>
    <cellStyle name="40% - Accent4 2 2 3 2 2" xfId="1671"/>
    <cellStyle name="40% - Accent4 2 2 3 2 2 2" xfId="20238"/>
    <cellStyle name="40% - Accent4 2 2 3 2 3" xfId="20237"/>
    <cellStyle name="40% - Accent4 2 2 3 3" xfId="1672"/>
    <cellStyle name="40% - Accent4 2 2 3 3 2" xfId="20239"/>
    <cellStyle name="40% - Accent4 2 2 3 4" xfId="1673"/>
    <cellStyle name="40% - Accent4 2 2 3 5" xfId="20236"/>
    <cellStyle name="40% - Accent4 2 2 4" xfId="1674"/>
    <cellStyle name="40% - Accent4 2 2 4 2" xfId="1675"/>
    <cellStyle name="40% - Accent4 2 2 4 2 2" xfId="20241"/>
    <cellStyle name="40% - Accent4 2 2 4 3" xfId="1676"/>
    <cellStyle name="40% - Accent4 2 2 4 4" xfId="20240"/>
    <cellStyle name="40% - Accent4 2 2 5" xfId="1677"/>
    <cellStyle name="40% - Accent4 2 2 5 2" xfId="1678"/>
    <cellStyle name="40% - Accent4 2 2 5 3" xfId="20242"/>
    <cellStyle name="40% - Accent4 2 2 6" xfId="1679"/>
    <cellStyle name="40% - Accent4 2 2 6 2" xfId="1680"/>
    <cellStyle name="40% - Accent4 2 2 7" xfId="1681"/>
    <cellStyle name="40% - Accent4 2 2 8" xfId="20235"/>
    <cellStyle name="40% - Accent4 2 3" xfId="1682"/>
    <cellStyle name="40% - Accent4 2 3 2" xfId="1683"/>
    <cellStyle name="40% - Accent4 2 3 2 2" xfId="1684"/>
    <cellStyle name="40% - Accent4 2 3 2 3" xfId="1685"/>
    <cellStyle name="40% - Accent4 2 3 2 4" xfId="1686"/>
    <cellStyle name="40% - Accent4 2 3 2 5" xfId="20243"/>
    <cellStyle name="40% - Accent4 2 3 3" xfId="1687"/>
    <cellStyle name="40% - Accent4 2 3 4" xfId="1688"/>
    <cellStyle name="40% - Accent4 2 3 5" xfId="1689"/>
    <cellStyle name="40% - Accent4 2 4" xfId="1690"/>
    <cellStyle name="40% - Accent4 2 4 2" xfId="1691"/>
    <cellStyle name="40% - Accent4 2 5" xfId="1692"/>
    <cellStyle name="40% - Accent4 2 5 2" xfId="1693"/>
    <cellStyle name="40% - Accent4 2 5 3" xfId="1694"/>
    <cellStyle name="40% - Accent4 2 6" xfId="1695"/>
    <cellStyle name="40% - Accent4 2 6 2" xfId="1696"/>
    <cellStyle name="40% - Accent4 2 7" xfId="1697"/>
    <cellStyle name="40% - Accent4 2 7 2" xfId="1698"/>
    <cellStyle name="40% - Accent4 2 8" xfId="1699"/>
    <cellStyle name="40% - Accent4 3" xfId="1700"/>
    <cellStyle name="40% - Accent4 3 2" xfId="1701"/>
    <cellStyle name="40% - Accent4 3 2 2" xfId="1702"/>
    <cellStyle name="40% - Accent4 3 2 2 2" xfId="1703"/>
    <cellStyle name="40% - Accent4 3 2 2 2 2" xfId="1704"/>
    <cellStyle name="40% - Accent4 3 2 2 2 2 2" xfId="20247"/>
    <cellStyle name="40% - Accent4 3 2 2 2 3" xfId="1705"/>
    <cellStyle name="40% - Accent4 3 2 2 2 4" xfId="20246"/>
    <cellStyle name="40% - Accent4 3 2 2 3" xfId="1706"/>
    <cellStyle name="40% - Accent4 3 2 2 3 2" xfId="1707"/>
    <cellStyle name="40% - Accent4 3 2 2 3 3" xfId="20248"/>
    <cellStyle name="40% - Accent4 3 2 2 4" xfId="1708"/>
    <cellStyle name="40% - Accent4 3 2 2 5" xfId="20245"/>
    <cellStyle name="40% - Accent4 3 2 3" xfId="1709"/>
    <cellStyle name="40% - Accent4 3 2 3 2" xfId="1710"/>
    <cellStyle name="40% - Accent4 3 2 3 2 2" xfId="20250"/>
    <cellStyle name="40% - Accent4 3 2 3 3" xfId="1711"/>
    <cellStyle name="40% - Accent4 3 2 3 4" xfId="20249"/>
    <cellStyle name="40% - Accent4 3 2 4" xfId="1712"/>
    <cellStyle name="40% - Accent4 3 2 4 2" xfId="1713"/>
    <cellStyle name="40% - Accent4 3 2 4 3" xfId="20251"/>
    <cellStyle name="40% - Accent4 3 2 5" xfId="1714"/>
    <cellStyle name="40% - Accent4 3 2 5 2" xfId="1715"/>
    <cellStyle name="40% - Accent4 3 2 6" xfId="1716"/>
    <cellStyle name="40% - Accent4 3 2 6 2" xfId="1717"/>
    <cellStyle name="40% - Accent4 3 2 7" xfId="1718"/>
    <cellStyle name="40% - Accent4 3 2 8" xfId="20244"/>
    <cellStyle name="40% - Accent4 3 3" xfId="1719"/>
    <cellStyle name="40% - Accent4 3 3 2" xfId="1720"/>
    <cellStyle name="40% - Accent4 3 3 2 2" xfId="1721"/>
    <cellStyle name="40% - Accent4 3 3 2 2 2" xfId="20254"/>
    <cellStyle name="40% - Accent4 3 3 2 3" xfId="20253"/>
    <cellStyle name="40% - Accent4 3 3 3" xfId="1722"/>
    <cellStyle name="40% - Accent4 3 3 3 2" xfId="20255"/>
    <cellStyle name="40% - Accent4 3 3 4" xfId="1723"/>
    <cellStyle name="40% - Accent4 3 3 5" xfId="20252"/>
    <cellStyle name="40% - Accent4 3 4" xfId="1724"/>
    <cellStyle name="40% - Accent4 3 4 2" xfId="1725"/>
    <cellStyle name="40% - Accent4 3 4 2 2" xfId="20257"/>
    <cellStyle name="40% - Accent4 3 4 3" xfId="1726"/>
    <cellStyle name="40% - Accent4 3 4 4" xfId="20256"/>
    <cellStyle name="40% - Accent4 3 5" xfId="1727"/>
    <cellStyle name="40% - Accent4 3 5 2" xfId="1728"/>
    <cellStyle name="40% - Accent4 3 5 3" xfId="20258"/>
    <cellStyle name="40% - Accent4 3 6" xfId="1729"/>
    <cellStyle name="40% - Accent4 3 6 2" xfId="1730"/>
    <cellStyle name="40% - Accent4 3 6 3" xfId="1731"/>
    <cellStyle name="40% - Accent4 3 7" xfId="1732"/>
    <cellStyle name="40% - Accent4 3 7 2" xfId="1733"/>
    <cellStyle name="40% - Accent4 3 8" xfId="1734"/>
    <cellStyle name="40% - Accent4 3 9" xfId="1735"/>
    <cellStyle name="40% - Accent4 4" xfId="1736"/>
    <cellStyle name="40% - Accent4 4 2" xfId="1737"/>
    <cellStyle name="40% - Accent4 4 2 2" xfId="1738"/>
    <cellStyle name="40% - Accent4 4 2 2 2" xfId="1739"/>
    <cellStyle name="40% - Accent4 4 2 2 2 2" xfId="1740"/>
    <cellStyle name="40% - Accent4 4 2 2 2 2 2" xfId="20262"/>
    <cellStyle name="40% - Accent4 4 2 2 2 3" xfId="1741"/>
    <cellStyle name="40% - Accent4 4 2 2 2 4" xfId="20261"/>
    <cellStyle name="40% - Accent4 4 2 2 3" xfId="1742"/>
    <cellStyle name="40% - Accent4 4 2 2 3 2" xfId="1743"/>
    <cellStyle name="40% - Accent4 4 2 2 3 3" xfId="20263"/>
    <cellStyle name="40% - Accent4 4 2 2 4" xfId="1744"/>
    <cellStyle name="40% - Accent4 4 2 2 5" xfId="20260"/>
    <cellStyle name="40% - Accent4 4 2 3" xfId="1745"/>
    <cellStyle name="40% - Accent4 4 2 3 2" xfId="1746"/>
    <cellStyle name="40% - Accent4 4 2 3 2 2" xfId="20265"/>
    <cellStyle name="40% - Accent4 4 2 3 3" xfId="1747"/>
    <cellStyle name="40% - Accent4 4 2 3 4" xfId="20264"/>
    <cellStyle name="40% - Accent4 4 2 4" xfId="1748"/>
    <cellStyle name="40% - Accent4 4 2 4 2" xfId="1749"/>
    <cellStyle name="40% - Accent4 4 2 4 3" xfId="20266"/>
    <cellStyle name="40% - Accent4 4 2 5" xfId="1750"/>
    <cellStyle name="40% - Accent4 4 2 5 2" xfId="1751"/>
    <cellStyle name="40% - Accent4 4 2 6" xfId="1752"/>
    <cellStyle name="40% - Accent4 4 2 6 2" xfId="1753"/>
    <cellStyle name="40% - Accent4 4 2 7" xfId="1754"/>
    <cellStyle name="40% - Accent4 4 2 8" xfId="20259"/>
    <cellStyle name="40% - Accent4 4 3" xfId="1755"/>
    <cellStyle name="40% - Accent4 4 3 2" xfId="1756"/>
    <cellStyle name="40% - Accent4 4 3 2 2" xfId="20268"/>
    <cellStyle name="40% - Accent4 4 3 3" xfId="1757"/>
    <cellStyle name="40% - Accent4 4 3 3 2" xfId="20269"/>
    <cellStyle name="40% - Accent4 4 3 4" xfId="1758"/>
    <cellStyle name="40% - Accent4 4 3 5" xfId="20267"/>
    <cellStyle name="40% - Accent4 4 4" xfId="1759"/>
    <cellStyle name="40% - Accent4 4 4 2" xfId="1760"/>
    <cellStyle name="40% - Accent4 4 4 2 2" xfId="20271"/>
    <cellStyle name="40% - Accent4 4 4 3" xfId="1761"/>
    <cellStyle name="40% - Accent4 4 4 4" xfId="20270"/>
    <cellStyle name="40% - Accent4 4 5" xfId="1762"/>
    <cellStyle name="40% - Accent4 4 5 2" xfId="20272"/>
    <cellStyle name="40% - Accent4 4 6" xfId="1763"/>
    <cellStyle name="40% - Accent4 4 6 2" xfId="1764"/>
    <cellStyle name="40% - Accent4 4 7" xfId="1765"/>
    <cellStyle name="40% - Accent4 4 7 2" xfId="1766"/>
    <cellStyle name="40% - Accent4 4 8" xfId="1767"/>
    <cellStyle name="40% - Accent4 4 9" xfId="1768"/>
    <cellStyle name="40% - Accent4 5" xfId="1769"/>
    <cellStyle name="40% - Accent4 5 2" xfId="1770"/>
    <cellStyle name="40% - Accent4 5 2 2" xfId="1771"/>
    <cellStyle name="40% - Accent4 5 2 2 2" xfId="1772"/>
    <cellStyle name="40% - Accent4 5 2 2 2 2" xfId="1773"/>
    <cellStyle name="40% - Accent4 5 2 2 2 2 2" xfId="20276"/>
    <cellStyle name="40% - Accent4 5 2 2 2 3" xfId="20275"/>
    <cellStyle name="40% - Accent4 5 2 2 3" xfId="1774"/>
    <cellStyle name="40% - Accent4 5 2 2 3 2" xfId="20277"/>
    <cellStyle name="40% - Accent4 5 2 2 4" xfId="20274"/>
    <cellStyle name="40% - Accent4 5 2 3" xfId="1775"/>
    <cellStyle name="40% - Accent4 5 2 3 2" xfId="1776"/>
    <cellStyle name="40% - Accent4 5 2 3 2 2" xfId="20279"/>
    <cellStyle name="40% - Accent4 5 2 3 3" xfId="20278"/>
    <cellStyle name="40% - Accent4 5 2 4" xfId="1777"/>
    <cellStyle name="40% - Accent4 5 2 4 2" xfId="20280"/>
    <cellStyle name="40% - Accent4 5 2 5" xfId="1778"/>
    <cellStyle name="40% - Accent4 5 2 6" xfId="20273"/>
    <cellStyle name="40% - Accent4 5 3" xfId="1779"/>
    <cellStyle name="40% - Accent4 5 3 2" xfId="1780"/>
    <cellStyle name="40% - Accent4 5 3 3" xfId="20281"/>
    <cellStyle name="40% - Accent4 5 4" xfId="1781"/>
    <cellStyle name="40% - Accent4 5 5" xfId="1782"/>
    <cellStyle name="40% - Accent4 6" xfId="1783"/>
    <cellStyle name="40% - Accent4 6 2" xfId="1784"/>
    <cellStyle name="40% - Accent4 6 2 2" xfId="1785"/>
    <cellStyle name="40% - Accent4 6 2 2 2" xfId="20283"/>
    <cellStyle name="40% - Accent4 6 2 3" xfId="1786"/>
    <cellStyle name="40% - Accent4 6 2 4" xfId="1787"/>
    <cellStyle name="40% - Accent4 6 3" xfId="1788"/>
    <cellStyle name="40% - Accent4 6 3 2" xfId="1789"/>
    <cellStyle name="40% - Accent4 6 3 2 2" xfId="1790"/>
    <cellStyle name="40% - Accent4 6 3 2 2 2" xfId="20286"/>
    <cellStyle name="40% - Accent4 6 3 2 3" xfId="20285"/>
    <cellStyle name="40% - Accent4 6 3 3" xfId="1791"/>
    <cellStyle name="40% - Accent4 6 3 3 2" xfId="20287"/>
    <cellStyle name="40% - Accent4 6 3 4" xfId="1792"/>
    <cellStyle name="40% - Accent4 6 3 5" xfId="20284"/>
    <cellStyle name="40% - Accent4 6 4" xfId="1793"/>
    <cellStyle name="40% - Accent4 6 4 2" xfId="1794"/>
    <cellStyle name="40% - Accent4 6 4 2 2" xfId="20289"/>
    <cellStyle name="40% - Accent4 6 4 3" xfId="20288"/>
    <cellStyle name="40% - Accent4 6 5" xfId="1795"/>
    <cellStyle name="40% - Accent4 6 5 2" xfId="20290"/>
    <cellStyle name="40% - Accent4 6 6" xfId="1796"/>
    <cellStyle name="40% - Accent4 6 7" xfId="20282"/>
    <cellStyle name="40% - Accent4 7" xfId="1797"/>
    <cellStyle name="40% - Accent4 7 2" xfId="1798"/>
    <cellStyle name="40% - Accent4 7 2 2" xfId="1799"/>
    <cellStyle name="40% - Accent4 7 2 2 2" xfId="1800"/>
    <cellStyle name="40% - Accent4 7 2 2 2 2" xfId="20294"/>
    <cellStyle name="40% - Accent4 7 2 2 3" xfId="20293"/>
    <cellStyle name="40% - Accent4 7 2 3" xfId="1801"/>
    <cellStyle name="40% - Accent4 7 2 3 2" xfId="20295"/>
    <cellStyle name="40% - Accent4 7 2 4" xfId="20292"/>
    <cellStyle name="40% - Accent4 7 3" xfId="1802"/>
    <cellStyle name="40% - Accent4 7 3 2" xfId="1803"/>
    <cellStyle name="40% - Accent4 7 3 2 2" xfId="20297"/>
    <cellStyle name="40% - Accent4 7 3 3" xfId="20296"/>
    <cellStyle name="40% - Accent4 7 4" xfId="1804"/>
    <cellStyle name="40% - Accent4 7 4 2" xfId="20298"/>
    <cellStyle name="40% - Accent4 7 5" xfId="1805"/>
    <cellStyle name="40% - Accent4 7 6" xfId="20291"/>
    <cellStyle name="40% - Accent4 8" xfId="1806"/>
    <cellStyle name="40% - Accent4 8 2" xfId="1807"/>
    <cellStyle name="40% - Accent4 8 3" xfId="1808"/>
    <cellStyle name="40% - Accent4 8 3 2" xfId="20299"/>
    <cellStyle name="40% - Accent4 8 4" xfId="1809"/>
    <cellStyle name="40% - Accent4 9" xfId="1810"/>
    <cellStyle name="40% - Accent4 9 2" xfId="1811"/>
    <cellStyle name="40% - Accent4 9 2 2" xfId="20300"/>
    <cellStyle name="40% - Accent4 9 3" xfId="1812"/>
    <cellStyle name="40% - Accent5 10" xfId="1813"/>
    <cellStyle name="40% - Accent5 10 2" xfId="1814"/>
    <cellStyle name="40% - Accent5 10 2 2" xfId="20301"/>
    <cellStyle name="40% - Accent5 10 3" xfId="1815"/>
    <cellStyle name="40% - Accent5 11" xfId="1816"/>
    <cellStyle name="40% - Accent5 12" xfId="1817"/>
    <cellStyle name="40% - Accent5 2" xfId="1818"/>
    <cellStyle name="40% - Accent5 2 2" xfId="1819"/>
    <cellStyle name="40% - Accent5 2 2 2" xfId="1820"/>
    <cellStyle name="40% - Accent5 2 2 2 2" xfId="1821"/>
    <cellStyle name="40% - Accent5 2 2 2 3" xfId="1822"/>
    <cellStyle name="40% - Accent5 2 2 2 4" xfId="1823"/>
    <cellStyle name="40% - Accent5 2 2 3" xfId="1824"/>
    <cellStyle name="40% - Accent5 2 2 3 2" xfId="1825"/>
    <cellStyle name="40% - Accent5 2 2 3 2 2" xfId="1826"/>
    <cellStyle name="40% - Accent5 2 2 3 2 2 2" xfId="20305"/>
    <cellStyle name="40% - Accent5 2 2 3 2 3" xfId="20304"/>
    <cellStyle name="40% - Accent5 2 2 3 3" xfId="1827"/>
    <cellStyle name="40% - Accent5 2 2 3 3 2" xfId="20306"/>
    <cellStyle name="40% - Accent5 2 2 3 4" xfId="1828"/>
    <cellStyle name="40% - Accent5 2 2 3 5" xfId="20303"/>
    <cellStyle name="40% - Accent5 2 2 4" xfId="1829"/>
    <cellStyle name="40% - Accent5 2 2 4 2" xfId="1830"/>
    <cellStyle name="40% - Accent5 2 2 4 2 2" xfId="20308"/>
    <cellStyle name="40% - Accent5 2 2 4 3" xfId="1831"/>
    <cellStyle name="40% - Accent5 2 2 4 4" xfId="20307"/>
    <cellStyle name="40% - Accent5 2 2 5" xfId="1832"/>
    <cellStyle name="40% - Accent5 2 2 5 2" xfId="1833"/>
    <cellStyle name="40% - Accent5 2 2 5 3" xfId="20309"/>
    <cellStyle name="40% - Accent5 2 2 6" xfId="1834"/>
    <cellStyle name="40% - Accent5 2 2 6 2" xfId="1835"/>
    <cellStyle name="40% - Accent5 2 2 7" xfId="1836"/>
    <cellStyle name="40% - Accent5 2 2 8" xfId="20302"/>
    <cellStyle name="40% - Accent5 2 3" xfId="1837"/>
    <cellStyle name="40% - Accent5 2 3 2" xfId="1838"/>
    <cellStyle name="40% - Accent5 2 3 2 2" xfId="1839"/>
    <cellStyle name="40% - Accent5 2 3 2 3" xfId="1840"/>
    <cellStyle name="40% - Accent5 2 3 3" xfId="1841"/>
    <cellStyle name="40% - Accent5 2 3 4" xfId="1842"/>
    <cellStyle name="40% - Accent5 2 3 5" xfId="1843"/>
    <cellStyle name="40% - Accent5 2 4" xfId="1844"/>
    <cellStyle name="40% - Accent5 2 4 2" xfId="1845"/>
    <cellStyle name="40% - Accent5 2 5" xfId="1846"/>
    <cellStyle name="40% - Accent5 2 5 2" xfId="1847"/>
    <cellStyle name="40% - Accent5 2 6" xfId="1848"/>
    <cellStyle name="40% - Accent5 2 7" xfId="1849"/>
    <cellStyle name="40% - Accent5 2 8" xfId="1850"/>
    <cellStyle name="40% - Accent5 3" xfId="1851"/>
    <cellStyle name="40% - Accent5 3 2" xfId="1852"/>
    <cellStyle name="40% - Accent5 3 2 2" xfId="1853"/>
    <cellStyle name="40% - Accent5 3 2 2 2" xfId="1854"/>
    <cellStyle name="40% - Accent5 3 2 2 2 2" xfId="1855"/>
    <cellStyle name="40% - Accent5 3 2 2 2 2 2" xfId="20313"/>
    <cellStyle name="40% - Accent5 3 2 2 2 3" xfId="1856"/>
    <cellStyle name="40% - Accent5 3 2 2 2 4" xfId="20312"/>
    <cellStyle name="40% - Accent5 3 2 2 3" xfId="1857"/>
    <cellStyle name="40% - Accent5 3 2 2 3 2" xfId="1858"/>
    <cellStyle name="40% - Accent5 3 2 2 3 3" xfId="20314"/>
    <cellStyle name="40% - Accent5 3 2 2 4" xfId="1859"/>
    <cellStyle name="40% - Accent5 3 2 2 5" xfId="20311"/>
    <cellStyle name="40% - Accent5 3 2 3" xfId="1860"/>
    <cellStyle name="40% - Accent5 3 2 3 2" xfId="1861"/>
    <cellStyle name="40% - Accent5 3 2 3 2 2" xfId="20316"/>
    <cellStyle name="40% - Accent5 3 2 3 3" xfId="1862"/>
    <cellStyle name="40% - Accent5 3 2 3 4" xfId="20315"/>
    <cellStyle name="40% - Accent5 3 2 4" xfId="1863"/>
    <cellStyle name="40% - Accent5 3 2 4 2" xfId="1864"/>
    <cellStyle name="40% - Accent5 3 2 4 3" xfId="20317"/>
    <cellStyle name="40% - Accent5 3 2 5" xfId="1865"/>
    <cellStyle name="40% - Accent5 3 2 5 2" xfId="1866"/>
    <cellStyle name="40% - Accent5 3 2 6" xfId="1867"/>
    <cellStyle name="40% - Accent5 3 2 6 2" xfId="1868"/>
    <cellStyle name="40% - Accent5 3 2 7" xfId="1869"/>
    <cellStyle name="40% - Accent5 3 2 8" xfId="20310"/>
    <cellStyle name="40% - Accent5 3 3" xfId="1870"/>
    <cellStyle name="40% - Accent5 3 3 2" xfId="1871"/>
    <cellStyle name="40% - Accent5 3 3 2 2" xfId="1872"/>
    <cellStyle name="40% - Accent5 3 3 2 2 2" xfId="20320"/>
    <cellStyle name="40% - Accent5 3 3 2 3" xfId="20319"/>
    <cellStyle name="40% - Accent5 3 3 3" xfId="1873"/>
    <cellStyle name="40% - Accent5 3 3 3 2" xfId="20321"/>
    <cellStyle name="40% - Accent5 3 3 4" xfId="1874"/>
    <cellStyle name="40% - Accent5 3 3 5" xfId="20318"/>
    <cellStyle name="40% - Accent5 3 4" xfId="1875"/>
    <cellStyle name="40% - Accent5 3 4 2" xfId="1876"/>
    <cellStyle name="40% - Accent5 3 4 2 2" xfId="20323"/>
    <cellStyle name="40% - Accent5 3 4 3" xfId="1877"/>
    <cellStyle name="40% - Accent5 3 4 4" xfId="20322"/>
    <cellStyle name="40% - Accent5 3 5" xfId="1878"/>
    <cellStyle name="40% - Accent5 3 5 2" xfId="1879"/>
    <cellStyle name="40% - Accent5 3 5 3" xfId="20324"/>
    <cellStyle name="40% - Accent5 3 6" xfId="1880"/>
    <cellStyle name="40% - Accent5 3 6 2" xfId="1881"/>
    <cellStyle name="40% - Accent5 3 6 3" xfId="1882"/>
    <cellStyle name="40% - Accent5 3 7" xfId="1883"/>
    <cellStyle name="40% - Accent5 3 7 2" xfId="1884"/>
    <cellStyle name="40% - Accent5 3 8" xfId="1885"/>
    <cellStyle name="40% - Accent5 3 9" xfId="1886"/>
    <cellStyle name="40% - Accent5 4" xfId="1887"/>
    <cellStyle name="40% - Accent5 4 2" xfId="1888"/>
    <cellStyle name="40% - Accent5 4 2 2" xfId="1889"/>
    <cellStyle name="40% - Accent5 4 2 2 2" xfId="1890"/>
    <cellStyle name="40% - Accent5 4 2 2 2 2" xfId="1891"/>
    <cellStyle name="40% - Accent5 4 2 2 2 2 2" xfId="20328"/>
    <cellStyle name="40% - Accent5 4 2 2 2 3" xfId="1892"/>
    <cellStyle name="40% - Accent5 4 2 2 2 4" xfId="20327"/>
    <cellStyle name="40% - Accent5 4 2 2 3" xfId="1893"/>
    <cellStyle name="40% - Accent5 4 2 2 3 2" xfId="1894"/>
    <cellStyle name="40% - Accent5 4 2 2 3 3" xfId="20329"/>
    <cellStyle name="40% - Accent5 4 2 2 4" xfId="1895"/>
    <cellStyle name="40% - Accent5 4 2 2 5" xfId="20326"/>
    <cellStyle name="40% - Accent5 4 2 3" xfId="1896"/>
    <cellStyle name="40% - Accent5 4 2 3 2" xfId="1897"/>
    <cellStyle name="40% - Accent5 4 2 3 2 2" xfId="20331"/>
    <cellStyle name="40% - Accent5 4 2 3 3" xfId="1898"/>
    <cellStyle name="40% - Accent5 4 2 3 4" xfId="20330"/>
    <cellStyle name="40% - Accent5 4 2 4" xfId="1899"/>
    <cellStyle name="40% - Accent5 4 2 4 2" xfId="1900"/>
    <cellStyle name="40% - Accent5 4 2 4 3" xfId="20332"/>
    <cellStyle name="40% - Accent5 4 2 5" xfId="1901"/>
    <cellStyle name="40% - Accent5 4 2 5 2" xfId="1902"/>
    <cellStyle name="40% - Accent5 4 2 6" xfId="1903"/>
    <cellStyle name="40% - Accent5 4 2 6 2" xfId="1904"/>
    <cellStyle name="40% - Accent5 4 2 7" xfId="1905"/>
    <cellStyle name="40% - Accent5 4 2 8" xfId="20325"/>
    <cellStyle name="40% - Accent5 4 3" xfId="1906"/>
    <cellStyle name="40% - Accent5 4 3 2" xfId="1907"/>
    <cellStyle name="40% - Accent5 4 3 2 2" xfId="20334"/>
    <cellStyle name="40% - Accent5 4 3 3" xfId="1908"/>
    <cellStyle name="40% - Accent5 4 3 3 2" xfId="20335"/>
    <cellStyle name="40% - Accent5 4 3 4" xfId="1909"/>
    <cellStyle name="40% - Accent5 4 3 5" xfId="20333"/>
    <cellStyle name="40% - Accent5 4 4" xfId="1910"/>
    <cellStyle name="40% - Accent5 4 4 2" xfId="1911"/>
    <cellStyle name="40% - Accent5 4 4 2 2" xfId="20337"/>
    <cellStyle name="40% - Accent5 4 4 3" xfId="1912"/>
    <cellStyle name="40% - Accent5 4 4 4" xfId="20336"/>
    <cellStyle name="40% - Accent5 4 5" xfId="1913"/>
    <cellStyle name="40% - Accent5 4 5 2" xfId="20338"/>
    <cellStyle name="40% - Accent5 4 6" xfId="1914"/>
    <cellStyle name="40% - Accent5 4 6 2" xfId="1915"/>
    <cellStyle name="40% - Accent5 4 7" xfId="1916"/>
    <cellStyle name="40% - Accent5 4 7 2" xfId="1917"/>
    <cellStyle name="40% - Accent5 4 8" xfId="1918"/>
    <cellStyle name="40% - Accent5 4 9" xfId="1919"/>
    <cellStyle name="40% - Accent5 5" xfId="1920"/>
    <cellStyle name="40% - Accent5 5 2" xfId="1921"/>
    <cellStyle name="40% - Accent5 5 2 2" xfId="1922"/>
    <cellStyle name="40% - Accent5 5 2 2 2" xfId="20340"/>
    <cellStyle name="40% - Accent5 5 2 3" xfId="1923"/>
    <cellStyle name="40% - Accent5 5 2 3 2" xfId="20341"/>
    <cellStyle name="40% - Accent5 5 2 4" xfId="1924"/>
    <cellStyle name="40% - Accent5 5 2 5" xfId="1925"/>
    <cellStyle name="40% - Accent5 5 3" xfId="1926"/>
    <cellStyle name="40% - Accent5 5 3 2" xfId="1927"/>
    <cellStyle name="40% - Accent5 5 3 2 2" xfId="1928"/>
    <cellStyle name="40% - Accent5 5 3 2 2 2" xfId="20344"/>
    <cellStyle name="40% - Accent5 5 3 2 3" xfId="20343"/>
    <cellStyle name="40% - Accent5 5 3 3" xfId="1929"/>
    <cellStyle name="40% - Accent5 5 3 3 2" xfId="20345"/>
    <cellStyle name="40% - Accent5 5 3 4" xfId="1930"/>
    <cellStyle name="40% - Accent5 5 3 5" xfId="20342"/>
    <cellStyle name="40% - Accent5 5 4" xfId="1931"/>
    <cellStyle name="40% - Accent5 5 4 2" xfId="1932"/>
    <cellStyle name="40% - Accent5 5 4 2 2" xfId="20347"/>
    <cellStyle name="40% - Accent5 5 4 3" xfId="20346"/>
    <cellStyle name="40% - Accent5 5 5" xfId="1933"/>
    <cellStyle name="40% - Accent5 5 5 2" xfId="20348"/>
    <cellStyle name="40% - Accent5 5 6" xfId="1934"/>
    <cellStyle name="40% - Accent5 5 7" xfId="20339"/>
    <cellStyle name="40% - Accent5 6" xfId="1935"/>
    <cellStyle name="40% - Accent5 6 2" xfId="1936"/>
    <cellStyle name="40% - Accent5 6 2 2" xfId="1937"/>
    <cellStyle name="40% - Accent5 6 2 2 2" xfId="1938"/>
    <cellStyle name="40% - Accent5 6 2 2 2 2" xfId="20352"/>
    <cellStyle name="40% - Accent5 6 2 2 3" xfId="20351"/>
    <cellStyle name="40% - Accent5 6 2 3" xfId="1939"/>
    <cellStyle name="40% - Accent5 6 2 3 2" xfId="20353"/>
    <cellStyle name="40% - Accent5 6 2 4" xfId="1940"/>
    <cellStyle name="40% - Accent5 6 2 5" xfId="20350"/>
    <cellStyle name="40% - Accent5 6 3" xfId="1941"/>
    <cellStyle name="40% - Accent5 6 3 2" xfId="1942"/>
    <cellStyle name="40% - Accent5 6 3 2 2" xfId="20355"/>
    <cellStyle name="40% - Accent5 6 3 3" xfId="1943"/>
    <cellStyle name="40% - Accent5 6 3 4" xfId="20354"/>
    <cellStyle name="40% - Accent5 6 4" xfId="1944"/>
    <cellStyle name="40% - Accent5 6 4 2" xfId="20356"/>
    <cellStyle name="40% - Accent5 6 5" xfId="1945"/>
    <cellStyle name="40% - Accent5 6 6" xfId="20349"/>
    <cellStyle name="40% - Accent5 7" xfId="1946"/>
    <cellStyle name="40% - Accent5 7 2" xfId="1947"/>
    <cellStyle name="40% - Accent5 7 2 2" xfId="1948"/>
    <cellStyle name="40% - Accent5 7 2 2 2" xfId="1949"/>
    <cellStyle name="40% - Accent5 7 2 2 2 2" xfId="20360"/>
    <cellStyle name="40% - Accent5 7 2 2 3" xfId="20359"/>
    <cellStyle name="40% - Accent5 7 2 3" xfId="1950"/>
    <cellStyle name="40% - Accent5 7 2 3 2" xfId="20361"/>
    <cellStyle name="40% - Accent5 7 2 4" xfId="20358"/>
    <cellStyle name="40% - Accent5 7 3" xfId="1951"/>
    <cellStyle name="40% - Accent5 7 3 2" xfId="1952"/>
    <cellStyle name="40% - Accent5 7 3 2 2" xfId="20363"/>
    <cellStyle name="40% - Accent5 7 3 3" xfId="20362"/>
    <cellStyle name="40% - Accent5 7 4" xfId="1953"/>
    <cellStyle name="40% - Accent5 7 4 2" xfId="20364"/>
    <cellStyle name="40% - Accent5 7 5" xfId="1954"/>
    <cellStyle name="40% - Accent5 7 6" xfId="20357"/>
    <cellStyle name="40% - Accent5 8" xfId="1955"/>
    <cellStyle name="40% - Accent5 8 2" xfId="1956"/>
    <cellStyle name="40% - Accent5 8 3" xfId="1957"/>
    <cellStyle name="40% - Accent5 8 3 2" xfId="20365"/>
    <cellStyle name="40% - Accent5 8 4" xfId="1958"/>
    <cellStyle name="40% - Accent5 9" xfId="1959"/>
    <cellStyle name="40% - Accent5 9 2" xfId="1960"/>
    <cellStyle name="40% - Accent5 9 2 2" xfId="20366"/>
    <cellStyle name="40% - Accent5 9 3" xfId="1961"/>
    <cellStyle name="40% - Accent6 10" xfId="1962"/>
    <cellStyle name="40% - Accent6 10 2" xfId="1963"/>
    <cellStyle name="40% - Accent6 10 2 2" xfId="20367"/>
    <cellStyle name="40% - Accent6 10 3" xfId="1964"/>
    <cellStyle name="40% - Accent6 11" xfId="1965"/>
    <cellStyle name="40% - Accent6 12" xfId="1966"/>
    <cellStyle name="40% - Accent6 2" xfId="1967"/>
    <cellStyle name="40% - Accent6 2 2" xfId="1968"/>
    <cellStyle name="40% - Accent6 2 2 2" xfId="1969"/>
    <cellStyle name="40% - Accent6 2 2 2 2" xfId="1970"/>
    <cellStyle name="40% - Accent6 2 2 2 3" xfId="1971"/>
    <cellStyle name="40% - Accent6 2 2 2 4" xfId="1972"/>
    <cellStyle name="40% - Accent6 2 2 3" xfId="1973"/>
    <cellStyle name="40% - Accent6 2 2 3 2" xfId="1974"/>
    <cellStyle name="40% - Accent6 2 2 3 2 2" xfId="1975"/>
    <cellStyle name="40% - Accent6 2 2 3 2 2 2" xfId="20371"/>
    <cellStyle name="40% - Accent6 2 2 3 2 3" xfId="20370"/>
    <cellStyle name="40% - Accent6 2 2 3 3" xfId="1976"/>
    <cellStyle name="40% - Accent6 2 2 3 3 2" xfId="20372"/>
    <cellStyle name="40% - Accent6 2 2 3 4" xfId="1977"/>
    <cellStyle name="40% - Accent6 2 2 3 5" xfId="20369"/>
    <cellStyle name="40% - Accent6 2 2 4" xfId="1978"/>
    <cellStyle name="40% - Accent6 2 2 4 2" xfId="1979"/>
    <cellStyle name="40% - Accent6 2 2 4 2 2" xfId="20374"/>
    <cellStyle name="40% - Accent6 2 2 4 3" xfId="1980"/>
    <cellStyle name="40% - Accent6 2 2 4 4" xfId="20373"/>
    <cellStyle name="40% - Accent6 2 2 5" xfId="1981"/>
    <cellStyle name="40% - Accent6 2 2 5 2" xfId="1982"/>
    <cellStyle name="40% - Accent6 2 2 5 3" xfId="20375"/>
    <cellStyle name="40% - Accent6 2 2 6" xfId="1983"/>
    <cellStyle name="40% - Accent6 2 2 6 2" xfId="1984"/>
    <cellStyle name="40% - Accent6 2 2 7" xfId="1985"/>
    <cellStyle name="40% - Accent6 2 2 8" xfId="20368"/>
    <cellStyle name="40% - Accent6 2 3" xfId="1986"/>
    <cellStyle name="40% - Accent6 2 3 2" xfId="1987"/>
    <cellStyle name="40% - Accent6 2 3 2 2" xfId="1988"/>
    <cellStyle name="40% - Accent6 2 3 2 3" xfId="1989"/>
    <cellStyle name="40% - Accent6 2 3 2 4" xfId="1990"/>
    <cellStyle name="40% - Accent6 2 3 2 5" xfId="20376"/>
    <cellStyle name="40% - Accent6 2 3 3" xfId="1991"/>
    <cellStyle name="40% - Accent6 2 3 4" xfId="1992"/>
    <cellStyle name="40% - Accent6 2 3 5" xfId="1993"/>
    <cellStyle name="40% - Accent6 2 4" xfId="1994"/>
    <cellStyle name="40% - Accent6 2 4 2" xfId="1995"/>
    <cellStyle name="40% - Accent6 2 5" xfId="1996"/>
    <cellStyle name="40% - Accent6 2 5 2" xfId="1997"/>
    <cellStyle name="40% - Accent6 2 5 3" xfId="1998"/>
    <cellStyle name="40% - Accent6 2 6" xfId="1999"/>
    <cellStyle name="40% - Accent6 2 6 2" xfId="2000"/>
    <cellStyle name="40% - Accent6 2 7" xfId="2001"/>
    <cellStyle name="40% - Accent6 2 7 2" xfId="2002"/>
    <cellStyle name="40% - Accent6 2 8" xfId="2003"/>
    <cellStyle name="40% - Accent6 3" xfId="2004"/>
    <cellStyle name="40% - Accent6 3 2" xfId="2005"/>
    <cellStyle name="40% - Accent6 3 2 2" xfId="2006"/>
    <cellStyle name="40% - Accent6 3 2 2 2" xfId="2007"/>
    <cellStyle name="40% - Accent6 3 2 2 2 2" xfId="2008"/>
    <cellStyle name="40% - Accent6 3 2 2 2 2 2" xfId="20380"/>
    <cellStyle name="40% - Accent6 3 2 2 2 3" xfId="2009"/>
    <cellStyle name="40% - Accent6 3 2 2 2 4" xfId="20379"/>
    <cellStyle name="40% - Accent6 3 2 2 3" xfId="2010"/>
    <cellStyle name="40% - Accent6 3 2 2 3 2" xfId="2011"/>
    <cellStyle name="40% - Accent6 3 2 2 3 3" xfId="20381"/>
    <cellStyle name="40% - Accent6 3 2 2 4" xfId="2012"/>
    <cellStyle name="40% - Accent6 3 2 2 5" xfId="20378"/>
    <cellStyle name="40% - Accent6 3 2 3" xfId="2013"/>
    <cellStyle name="40% - Accent6 3 2 3 2" xfId="2014"/>
    <cellStyle name="40% - Accent6 3 2 3 2 2" xfId="20383"/>
    <cellStyle name="40% - Accent6 3 2 3 3" xfId="2015"/>
    <cellStyle name="40% - Accent6 3 2 3 4" xfId="20382"/>
    <cellStyle name="40% - Accent6 3 2 4" xfId="2016"/>
    <cellStyle name="40% - Accent6 3 2 4 2" xfId="2017"/>
    <cellStyle name="40% - Accent6 3 2 4 3" xfId="20384"/>
    <cellStyle name="40% - Accent6 3 2 5" xfId="2018"/>
    <cellStyle name="40% - Accent6 3 2 5 2" xfId="2019"/>
    <cellStyle name="40% - Accent6 3 2 6" xfId="2020"/>
    <cellStyle name="40% - Accent6 3 2 6 2" xfId="2021"/>
    <cellStyle name="40% - Accent6 3 2 7" xfId="2022"/>
    <cellStyle name="40% - Accent6 3 2 8" xfId="20377"/>
    <cellStyle name="40% - Accent6 3 3" xfId="2023"/>
    <cellStyle name="40% - Accent6 3 3 2" xfId="2024"/>
    <cellStyle name="40% - Accent6 3 3 2 2" xfId="2025"/>
    <cellStyle name="40% - Accent6 3 3 2 2 2" xfId="20387"/>
    <cellStyle name="40% - Accent6 3 3 2 3" xfId="20386"/>
    <cellStyle name="40% - Accent6 3 3 3" xfId="2026"/>
    <cellStyle name="40% - Accent6 3 3 3 2" xfId="20388"/>
    <cellStyle name="40% - Accent6 3 3 4" xfId="2027"/>
    <cellStyle name="40% - Accent6 3 3 5" xfId="20385"/>
    <cellStyle name="40% - Accent6 3 4" xfId="2028"/>
    <cellStyle name="40% - Accent6 3 4 2" xfId="2029"/>
    <cellStyle name="40% - Accent6 3 4 2 2" xfId="20390"/>
    <cellStyle name="40% - Accent6 3 4 3" xfId="2030"/>
    <cellStyle name="40% - Accent6 3 4 4" xfId="20389"/>
    <cellStyle name="40% - Accent6 3 5" xfId="2031"/>
    <cellStyle name="40% - Accent6 3 5 2" xfId="2032"/>
    <cellStyle name="40% - Accent6 3 5 3" xfId="20391"/>
    <cellStyle name="40% - Accent6 3 6" xfId="2033"/>
    <cellStyle name="40% - Accent6 3 6 2" xfId="2034"/>
    <cellStyle name="40% - Accent6 3 6 3" xfId="2035"/>
    <cellStyle name="40% - Accent6 3 7" xfId="2036"/>
    <cellStyle name="40% - Accent6 3 7 2" xfId="2037"/>
    <cellStyle name="40% - Accent6 3 8" xfId="2038"/>
    <cellStyle name="40% - Accent6 3 9" xfId="2039"/>
    <cellStyle name="40% - Accent6 4" xfId="2040"/>
    <cellStyle name="40% - Accent6 4 2" xfId="2041"/>
    <cellStyle name="40% - Accent6 4 2 2" xfId="2042"/>
    <cellStyle name="40% - Accent6 4 2 2 2" xfId="2043"/>
    <cellStyle name="40% - Accent6 4 2 2 2 2" xfId="2044"/>
    <cellStyle name="40% - Accent6 4 2 2 2 2 2" xfId="20395"/>
    <cellStyle name="40% - Accent6 4 2 2 2 3" xfId="2045"/>
    <cellStyle name="40% - Accent6 4 2 2 2 4" xfId="20394"/>
    <cellStyle name="40% - Accent6 4 2 2 3" xfId="2046"/>
    <cellStyle name="40% - Accent6 4 2 2 3 2" xfId="2047"/>
    <cellStyle name="40% - Accent6 4 2 2 3 3" xfId="20396"/>
    <cellStyle name="40% - Accent6 4 2 2 4" xfId="2048"/>
    <cellStyle name="40% - Accent6 4 2 2 5" xfId="20393"/>
    <cellStyle name="40% - Accent6 4 2 3" xfId="2049"/>
    <cellStyle name="40% - Accent6 4 2 3 2" xfId="2050"/>
    <cellStyle name="40% - Accent6 4 2 3 2 2" xfId="20398"/>
    <cellStyle name="40% - Accent6 4 2 3 3" xfId="2051"/>
    <cellStyle name="40% - Accent6 4 2 3 4" xfId="20397"/>
    <cellStyle name="40% - Accent6 4 2 4" xfId="2052"/>
    <cellStyle name="40% - Accent6 4 2 4 2" xfId="2053"/>
    <cellStyle name="40% - Accent6 4 2 4 3" xfId="20399"/>
    <cellStyle name="40% - Accent6 4 2 5" xfId="2054"/>
    <cellStyle name="40% - Accent6 4 2 5 2" xfId="2055"/>
    <cellStyle name="40% - Accent6 4 2 6" xfId="2056"/>
    <cellStyle name="40% - Accent6 4 2 6 2" xfId="2057"/>
    <cellStyle name="40% - Accent6 4 2 7" xfId="2058"/>
    <cellStyle name="40% - Accent6 4 2 8" xfId="20392"/>
    <cellStyle name="40% - Accent6 4 3" xfId="2059"/>
    <cellStyle name="40% - Accent6 4 3 2" xfId="2060"/>
    <cellStyle name="40% - Accent6 4 3 2 2" xfId="20401"/>
    <cellStyle name="40% - Accent6 4 3 3" xfId="2061"/>
    <cellStyle name="40% - Accent6 4 3 3 2" xfId="20402"/>
    <cellStyle name="40% - Accent6 4 3 4" xfId="2062"/>
    <cellStyle name="40% - Accent6 4 3 5" xfId="20400"/>
    <cellStyle name="40% - Accent6 4 4" xfId="2063"/>
    <cellStyle name="40% - Accent6 4 4 2" xfId="2064"/>
    <cellStyle name="40% - Accent6 4 4 2 2" xfId="20404"/>
    <cellStyle name="40% - Accent6 4 4 3" xfId="2065"/>
    <cellStyle name="40% - Accent6 4 4 4" xfId="20403"/>
    <cellStyle name="40% - Accent6 4 5" xfId="2066"/>
    <cellStyle name="40% - Accent6 4 5 2" xfId="20405"/>
    <cellStyle name="40% - Accent6 4 6" xfId="2067"/>
    <cellStyle name="40% - Accent6 4 6 2" xfId="2068"/>
    <cellStyle name="40% - Accent6 4 7" xfId="2069"/>
    <cellStyle name="40% - Accent6 4 7 2" xfId="2070"/>
    <cellStyle name="40% - Accent6 4 8" xfId="2071"/>
    <cellStyle name="40% - Accent6 4 9" xfId="2072"/>
    <cellStyle name="40% - Accent6 5" xfId="2073"/>
    <cellStyle name="40% - Accent6 5 2" xfId="2074"/>
    <cellStyle name="40% - Accent6 5 2 2" xfId="2075"/>
    <cellStyle name="40% - Accent6 5 2 2 2" xfId="2076"/>
    <cellStyle name="40% - Accent6 5 2 2 2 2" xfId="2077"/>
    <cellStyle name="40% - Accent6 5 2 2 2 2 2" xfId="20409"/>
    <cellStyle name="40% - Accent6 5 2 2 2 3" xfId="20408"/>
    <cellStyle name="40% - Accent6 5 2 2 3" xfId="2078"/>
    <cellStyle name="40% - Accent6 5 2 2 3 2" xfId="20410"/>
    <cellStyle name="40% - Accent6 5 2 2 4" xfId="20407"/>
    <cellStyle name="40% - Accent6 5 2 3" xfId="2079"/>
    <cellStyle name="40% - Accent6 5 2 3 2" xfId="2080"/>
    <cellStyle name="40% - Accent6 5 2 3 2 2" xfId="20412"/>
    <cellStyle name="40% - Accent6 5 2 3 3" xfId="20411"/>
    <cellStyle name="40% - Accent6 5 2 4" xfId="2081"/>
    <cellStyle name="40% - Accent6 5 2 4 2" xfId="20413"/>
    <cellStyle name="40% - Accent6 5 2 5" xfId="2082"/>
    <cellStyle name="40% - Accent6 5 2 6" xfId="20406"/>
    <cellStyle name="40% - Accent6 5 3" xfId="2083"/>
    <cellStyle name="40% - Accent6 5 3 2" xfId="2084"/>
    <cellStyle name="40% - Accent6 5 3 3" xfId="20414"/>
    <cellStyle name="40% - Accent6 5 4" xfId="2085"/>
    <cellStyle name="40% - Accent6 5 5" xfId="2086"/>
    <cellStyle name="40% - Accent6 6" xfId="2087"/>
    <cellStyle name="40% - Accent6 6 2" xfId="2088"/>
    <cellStyle name="40% - Accent6 6 2 2" xfId="2089"/>
    <cellStyle name="40% - Accent6 6 2 2 2" xfId="20416"/>
    <cellStyle name="40% - Accent6 6 2 3" xfId="2090"/>
    <cellStyle name="40% - Accent6 6 2 4" xfId="2091"/>
    <cellStyle name="40% - Accent6 6 3" xfId="2092"/>
    <cellStyle name="40% - Accent6 6 3 2" xfId="2093"/>
    <cellStyle name="40% - Accent6 6 3 2 2" xfId="2094"/>
    <cellStyle name="40% - Accent6 6 3 2 2 2" xfId="20419"/>
    <cellStyle name="40% - Accent6 6 3 2 3" xfId="20418"/>
    <cellStyle name="40% - Accent6 6 3 3" xfId="2095"/>
    <cellStyle name="40% - Accent6 6 3 3 2" xfId="20420"/>
    <cellStyle name="40% - Accent6 6 3 4" xfId="2096"/>
    <cellStyle name="40% - Accent6 6 3 5" xfId="20417"/>
    <cellStyle name="40% - Accent6 6 4" xfId="2097"/>
    <cellStyle name="40% - Accent6 6 4 2" xfId="2098"/>
    <cellStyle name="40% - Accent6 6 4 2 2" xfId="20422"/>
    <cellStyle name="40% - Accent6 6 4 3" xfId="20421"/>
    <cellStyle name="40% - Accent6 6 5" xfId="2099"/>
    <cellStyle name="40% - Accent6 6 5 2" xfId="20423"/>
    <cellStyle name="40% - Accent6 6 6" xfId="2100"/>
    <cellStyle name="40% - Accent6 6 7" xfId="20415"/>
    <cellStyle name="40% - Accent6 7" xfId="2101"/>
    <cellStyle name="40% - Accent6 7 2" xfId="2102"/>
    <cellStyle name="40% - Accent6 7 2 2" xfId="2103"/>
    <cellStyle name="40% - Accent6 7 2 2 2" xfId="2104"/>
    <cellStyle name="40% - Accent6 7 2 2 2 2" xfId="20427"/>
    <cellStyle name="40% - Accent6 7 2 2 3" xfId="20426"/>
    <cellStyle name="40% - Accent6 7 2 3" xfId="2105"/>
    <cellStyle name="40% - Accent6 7 2 3 2" xfId="20428"/>
    <cellStyle name="40% - Accent6 7 2 4" xfId="20425"/>
    <cellStyle name="40% - Accent6 7 3" xfId="2106"/>
    <cellStyle name="40% - Accent6 7 3 2" xfId="2107"/>
    <cellStyle name="40% - Accent6 7 3 2 2" xfId="20430"/>
    <cellStyle name="40% - Accent6 7 3 3" xfId="20429"/>
    <cellStyle name="40% - Accent6 7 4" xfId="2108"/>
    <cellStyle name="40% - Accent6 7 4 2" xfId="20431"/>
    <cellStyle name="40% - Accent6 7 5" xfId="2109"/>
    <cellStyle name="40% - Accent6 7 6" xfId="20424"/>
    <cellStyle name="40% - Accent6 8" xfId="2110"/>
    <cellStyle name="40% - Accent6 8 2" xfId="2111"/>
    <cellStyle name="40% - Accent6 8 3" xfId="2112"/>
    <cellStyle name="40% - Accent6 8 3 2" xfId="20432"/>
    <cellStyle name="40% - Accent6 8 4" xfId="2113"/>
    <cellStyle name="40% - Accent6 9" xfId="2114"/>
    <cellStyle name="40% - Accent6 9 2" xfId="2115"/>
    <cellStyle name="40% - Accent6 9 2 2" xfId="20433"/>
    <cellStyle name="40% - Accent6 9 3" xfId="2116"/>
    <cellStyle name="⁴㉛湝琀" xfId="2117"/>
    <cellStyle name="⁴〮渰琀" xfId="2118"/>
    <cellStyle name="60% - Accent1 10" xfId="2119"/>
    <cellStyle name="60% - Accent1 11" xfId="2120"/>
    <cellStyle name="60% - Accent1 2" xfId="2121"/>
    <cellStyle name="60% - Accent1 2 2" xfId="2122"/>
    <cellStyle name="60% - Accent1 2 2 2" xfId="2123"/>
    <cellStyle name="60% - Accent1 2 2 3" xfId="2124"/>
    <cellStyle name="60% - Accent1 2 3" xfId="2125"/>
    <cellStyle name="60% - Accent1 2 3 2" xfId="2126"/>
    <cellStyle name="60% - Accent1 2 4" xfId="2127"/>
    <cellStyle name="60% - Accent1 2 5" xfId="2128"/>
    <cellStyle name="60% - Accent1 2 6" xfId="2129"/>
    <cellStyle name="60% - Accent1 3" xfId="2130"/>
    <cellStyle name="60% - Accent1 3 2" xfId="2131"/>
    <cellStyle name="60% - Accent1 3 2 2" xfId="2132"/>
    <cellStyle name="60% - Accent1 3 3" xfId="2133"/>
    <cellStyle name="60% - Accent1 3 4" xfId="2134"/>
    <cellStyle name="60% - Accent1 4" xfId="2135"/>
    <cellStyle name="60% - Accent1 4 2" xfId="2136"/>
    <cellStyle name="60% - Accent1 4 2 2" xfId="2137"/>
    <cellStyle name="60% - Accent1 4 3" xfId="2138"/>
    <cellStyle name="60% - Accent1 5" xfId="2139"/>
    <cellStyle name="60% - Accent1 5 2" xfId="2140"/>
    <cellStyle name="60% - Accent1 5 3" xfId="2141"/>
    <cellStyle name="60% - Accent1 6" xfId="2142"/>
    <cellStyle name="60% - Accent1 7" xfId="2143"/>
    <cellStyle name="60% - Accent1 8" xfId="2144"/>
    <cellStyle name="60% - Accent1 9" xfId="2145"/>
    <cellStyle name="60% - Accent2 10" xfId="2146"/>
    <cellStyle name="60% - Accent2 11" xfId="2147"/>
    <cellStyle name="60% - Accent2 2" xfId="2148"/>
    <cellStyle name="60% - Accent2 2 2" xfId="2149"/>
    <cellStyle name="60% - Accent2 2 2 2" xfId="2150"/>
    <cellStyle name="60% - Accent2 2 2 3" xfId="2151"/>
    <cellStyle name="60% - Accent2 2 3" xfId="2152"/>
    <cellStyle name="60% - Accent2 2 4" xfId="2153"/>
    <cellStyle name="60% - Accent2 2 5" xfId="2154"/>
    <cellStyle name="60% - Accent2 2 6" xfId="2155"/>
    <cellStyle name="60% - Accent2 3" xfId="2156"/>
    <cellStyle name="60% - Accent2 3 2" xfId="2157"/>
    <cellStyle name="60% - Accent2 3 2 2" xfId="2158"/>
    <cellStyle name="60% - Accent2 4" xfId="2159"/>
    <cellStyle name="60% - Accent2 4 2" xfId="2160"/>
    <cellStyle name="60% - Accent2 4 2 2" xfId="2161"/>
    <cellStyle name="60% - Accent2 5" xfId="2162"/>
    <cellStyle name="60% - Accent2 5 2" xfId="2163"/>
    <cellStyle name="60% - Accent2 6" xfId="2164"/>
    <cellStyle name="60% - Accent2 7" xfId="2165"/>
    <cellStyle name="60% - Accent2 8" xfId="2166"/>
    <cellStyle name="60% - Accent2 9" xfId="2167"/>
    <cellStyle name="60% - Accent3 10" xfId="2168"/>
    <cellStyle name="60% - Accent3 11" xfId="2169"/>
    <cellStyle name="60% - Accent3 2" xfId="2170"/>
    <cellStyle name="60% - Accent3 2 2" xfId="2171"/>
    <cellStyle name="60% - Accent3 2 2 2" xfId="2172"/>
    <cellStyle name="60% - Accent3 2 2 3" xfId="2173"/>
    <cellStyle name="60% - Accent3 2 3" xfId="2174"/>
    <cellStyle name="60% - Accent3 2 3 2" xfId="2175"/>
    <cellStyle name="60% - Accent3 2 4" xfId="2176"/>
    <cellStyle name="60% - Accent3 2 5" xfId="2177"/>
    <cellStyle name="60% - Accent3 2 6" xfId="2178"/>
    <cellStyle name="60% - Accent3 3" xfId="2179"/>
    <cellStyle name="60% - Accent3 3 2" xfId="2180"/>
    <cellStyle name="60% - Accent3 3 2 2" xfId="2181"/>
    <cellStyle name="60% - Accent3 3 3" xfId="2182"/>
    <cellStyle name="60% - Accent3 3 4" xfId="2183"/>
    <cellStyle name="60% - Accent3 4" xfId="2184"/>
    <cellStyle name="60% - Accent3 4 2" xfId="2185"/>
    <cellStyle name="60% - Accent3 4 2 2" xfId="2186"/>
    <cellStyle name="60% - Accent3 4 3" xfId="2187"/>
    <cellStyle name="60% - Accent3 5" xfId="2188"/>
    <cellStyle name="60% - Accent3 5 2" xfId="2189"/>
    <cellStyle name="60% - Accent3 5 3" xfId="2190"/>
    <cellStyle name="60% - Accent3 6" xfId="2191"/>
    <cellStyle name="60% - Accent3 7" xfId="2192"/>
    <cellStyle name="60% - Accent3 8" xfId="2193"/>
    <cellStyle name="60% - Accent3 9" xfId="2194"/>
    <cellStyle name="60% - Accent4 10" xfId="2195"/>
    <cellStyle name="60% - Accent4 11" xfId="2196"/>
    <cellStyle name="60% - Accent4 2" xfId="2197"/>
    <cellStyle name="60% - Accent4 2 2" xfId="2198"/>
    <cellStyle name="60% - Accent4 2 2 2" xfId="2199"/>
    <cellStyle name="60% - Accent4 2 2 3" xfId="2200"/>
    <cellStyle name="60% - Accent4 2 3" xfId="2201"/>
    <cellStyle name="60% - Accent4 2 3 2" xfId="2202"/>
    <cellStyle name="60% - Accent4 2 4" xfId="2203"/>
    <cellStyle name="60% - Accent4 2 5" xfId="2204"/>
    <cellStyle name="60% - Accent4 2 6" xfId="2205"/>
    <cellStyle name="60% - Accent4 3" xfId="2206"/>
    <cellStyle name="60% - Accent4 3 2" xfId="2207"/>
    <cellStyle name="60% - Accent4 3 2 2" xfId="2208"/>
    <cellStyle name="60% - Accent4 3 3" xfId="2209"/>
    <cellStyle name="60% - Accent4 3 4" xfId="2210"/>
    <cellStyle name="60% - Accent4 4" xfId="2211"/>
    <cellStyle name="60% - Accent4 4 2" xfId="2212"/>
    <cellStyle name="60% - Accent4 4 2 2" xfId="2213"/>
    <cellStyle name="60% - Accent4 4 3" xfId="2214"/>
    <cellStyle name="60% - Accent4 5" xfId="2215"/>
    <cellStyle name="60% - Accent4 5 2" xfId="2216"/>
    <cellStyle name="60% - Accent4 5 3" xfId="2217"/>
    <cellStyle name="60% - Accent4 6" xfId="2218"/>
    <cellStyle name="60% - Accent4 7" xfId="2219"/>
    <cellStyle name="60% - Accent4 8" xfId="2220"/>
    <cellStyle name="60% - Accent4 9" xfId="2221"/>
    <cellStyle name="60% - Accent5 10" xfId="2222"/>
    <cellStyle name="60% - Accent5 11" xfId="2223"/>
    <cellStyle name="60% - Accent5 2" xfId="2224"/>
    <cellStyle name="60% - Accent5 2 2" xfId="2225"/>
    <cellStyle name="60% - Accent5 2 2 2" xfId="2226"/>
    <cellStyle name="60% - Accent5 2 2 3" xfId="2227"/>
    <cellStyle name="60% - Accent5 2 3" xfId="2228"/>
    <cellStyle name="60% - Accent5 2 4" xfId="2229"/>
    <cellStyle name="60% - Accent5 2 5" xfId="2230"/>
    <cellStyle name="60% - Accent5 2 6" xfId="2231"/>
    <cellStyle name="60% - Accent5 3" xfId="2232"/>
    <cellStyle name="60% - Accent5 3 2" xfId="2233"/>
    <cellStyle name="60% - Accent5 3 2 2" xfId="2234"/>
    <cellStyle name="60% - Accent5 4" xfId="2235"/>
    <cellStyle name="60% - Accent5 4 2" xfId="2236"/>
    <cellStyle name="60% - Accent5 4 2 2" xfId="2237"/>
    <cellStyle name="60% - Accent5 5" xfId="2238"/>
    <cellStyle name="60% - Accent5 5 2" xfId="2239"/>
    <cellStyle name="60% - Accent5 6" xfId="2240"/>
    <cellStyle name="60% - Accent5 7" xfId="2241"/>
    <cellStyle name="60% - Accent5 8" xfId="2242"/>
    <cellStyle name="60% - Accent5 9" xfId="2243"/>
    <cellStyle name="60% - Accent6 10" xfId="2244"/>
    <cellStyle name="60% - Accent6 11" xfId="2245"/>
    <cellStyle name="60% - Accent6 2" xfId="2246"/>
    <cellStyle name="60% - Accent6 2 2" xfId="2247"/>
    <cellStyle name="60% - Accent6 2 2 2" xfId="2248"/>
    <cellStyle name="60% - Accent6 2 2 3" xfId="2249"/>
    <cellStyle name="60% - Accent6 2 3" xfId="2250"/>
    <cellStyle name="60% - Accent6 2 3 2" xfId="2251"/>
    <cellStyle name="60% - Accent6 2 4" xfId="2252"/>
    <cellStyle name="60% - Accent6 2 5" xfId="2253"/>
    <cellStyle name="60% - Accent6 2 6" xfId="2254"/>
    <cellStyle name="60% - Accent6 3" xfId="2255"/>
    <cellStyle name="60% - Accent6 3 2" xfId="2256"/>
    <cellStyle name="60% - Accent6 3 2 2" xfId="2257"/>
    <cellStyle name="60% - Accent6 3 3" xfId="2258"/>
    <cellStyle name="60% - Accent6 3 4" xfId="2259"/>
    <cellStyle name="60% - Accent6 4" xfId="2260"/>
    <cellStyle name="60% - Accent6 4 2" xfId="2261"/>
    <cellStyle name="60% - Accent6 4 2 2" xfId="2262"/>
    <cellStyle name="60% - Accent6 4 3" xfId="2263"/>
    <cellStyle name="60% - Accent6 5" xfId="2264"/>
    <cellStyle name="60% - Accent6 5 2" xfId="2265"/>
    <cellStyle name="60% - Accent6 5 3" xfId="2266"/>
    <cellStyle name="60% - Accent6 6" xfId="2267"/>
    <cellStyle name="60% - Accent6 7" xfId="2268"/>
    <cellStyle name="60% - Accent6 8" xfId="2269"/>
    <cellStyle name="60% - Accent6 9" xfId="2270"/>
    <cellStyle name="⁷潒慭彮䍃" xfId="2271"/>
    <cellStyle name="A_green" xfId="2272"/>
    <cellStyle name="A_green_NCSC1003" xfId="2273"/>
    <cellStyle name="Accent1 - 20%" xfId="2274"/>
    <cellStyle name="Accent1 - 40%" xfId="2275"/>
    <cellStyle name="Accent1 - 60%" xfId="2276"/>
    <cellStyle name="Accent1 10" xfId="2277"/>
    <cellStyle name="Accent1 11" xfId="2278"/>
    <cellStyle name="Accent1 12" xfId="2279"/>
    <cellStyle name="Accent1 13" xfId="2280"/>
    <cellStyle name="Accent1 14" xfId="2281"/>
    <cellStyle name="Accent1 15" xfId="2282"/>
    <cellStyle name="Accent1 2" xfId="2283"/>
    <cellStyle name="Accent1 2 2" xfId="2284"/>
    <cellStyle name="Accent1 2 2 2" xfId="2285"/>
    <cellStyle name="Accent1 2 2 3" xfId="2286"/>
    <cellStyle name="Accent1 2 3" xfId="2287"/>
    <cellStyle name="Accent1 2 3 2" xfId="2288"/>
    <cellStyle name="Accent1 2 4" xfId="2289"/>
    <cellStyle name="Accent1 2 5" xfId="2290"/>
    <cellStyle name="Accent1 2 6" xfId="2291"/>
    <cellStyle name="Accent1 3" xfId="2292"/>
    <cellStyle name="Accent1 3 2" xfId="2293"/>
    <cellStyle name="Accent1 3 2 2" xfId="2294"/>
    <cellStyle name="Accent1 3 3" xfId="2295"/>
    <cellStyle name="Accent1 3 3 2" xfId="2296"/>
    <cellStyle name="Accent1 3 4" xfId="2297"/>
    <cellStyle name="Accent1 4" xfId="2298"/>
    <cellStyle name="Accent1 4 2" xfId="2299"/>
    <cellStyle name="Accent1 4 2 2" xfId="2300"/>
    <cellStyle name="Accent1 4 3" xfId="2301"/>
    <cellStyle name="Accent1 5" xfId="2302"/>
    <cellStyle name="Accent1 5 2" xfId="2303"/>
    <cellStyle name="Accent1 5 3" xfId="2304"/>
    <cellStyle name="Accent1 6" xfId="2305"/>
    <cellStyle name="Accent1 7" xfId="2306"/>
    <cellStyle name="Accent1 8" xfId="2307"/>
    <cellStyle name="Accent1 9" xfId="2308"/>
    <cellStyle name="Accent2 - 20%" xfId="2309"/>
    <cellStyle name="Accent2 - 40%" xfId="2310"/>
    <cellStyle name="Accent2 - 60%" xfId="2311"/>
    <cellStyle name="Accent2 10" xfId="2312"/>
    <cellStyle name="Accent2 11" xfId="2313"/>
    <cellStyle name="Accent2 12" xfId="2314"/>
    <cellStyle name="Accent2 13" xfId="2315"/>
    <cellStyle name="Accent2 14" xfId="2316"/>
    <cellStyle name="Accent2 15" xfId="2317"/>
    <cellStyle name="Accent2 2" xfId="2318"/>
    <cellStyle name="Accent2 2 2" xfId="2319"/>
    <cellStyle name="Accent2 2 2 2" xfId="2320"/>
    <cellStyle name="Accent2 2 2 3" xfId="2321"/>
    <cellStyle name="Accent2 2 3" xfId="2322"/>
    <cellStyle name="Accent2 2 3 2" xfId="2323"/>
    <cellStyle name="Accent2 2 4" xfId="2324"/>
    <cellStyle name="Accent2 2 5" xfId="2325"/>
    <cellStyle name="Accent2 2 6" xfId="2326"/>
    <cellStyle name="Accent2 3" xfId="2327"/>
    <cellStyle name="Accent2 3 2" xfId="2328"/>
    <cellStyle name="Accent2 3 2 2" xfId="2329"/>
    <cellStyle name="Accent2 3 3" xfId="2330"/>
    <cellStyle name="Accent2 4" xfId="2331"/>
    <cellStyle name="Accent2 4 2" xfId="2332"/>
    <cellStyle name="Accent2 4 2 2" xfId="2333"/>
    <cellStyle name="Accent2 5" xfId="2334"/>
    <cellStyle name="Accent2 5 2" xfId="2335"/>
    <cellStyle name="Accent2 6" xfId="2336"/>
    <cellStyle name="Accent2 7" xfId="2337"/>
    <cellStyle name="Accent2 8" xfId="2338"/>
    <cellStyle name="Accent2 9" xfId="2339"/>
    <cellStyle name="Accent3 - 20%" xfId="2340"/>
    <cellStyle name="Accent3 - 40%" xfId="2341"/>
    <cellStyle name="Accent3 - 60%" xfId="2342"/>
    <cellStyle name="Accent3 10" xfId="2343"/>
    <cellStyle name="Accent3 11" xfId="2344"/>
    <cellStyle name="Accent3 12" xfId="2345"/>
    <cellStyle name="Accent3 13" xfId="2346"/>
    <cellStyle name="Accent3 14" xfId="2347"/>
    <cellStyle name="Accent3 15" xfId="2348"/>
    <cellStyle name="Accent3 2" xfId="2349"/>
    <cellStyle name="Accent3 2 2" xfId="2350"/>
    <cellStyle name="Accent3 2 2 2" xfId="2351"/>
    <cellStyle name="Accent3 2 2 3" xfId="2352"/>
    <cellStyle name="Accent3 2 3" xfId="2353"/>
    <cellStyle name="Accent3 2 3 2" xfId="2354"/>
    <cellStyle name="Accent3 2 4" xfId="2355"/>
    <cellStyle name="Accent3 2 5" xfId="2356"/>
    <cellStyle name="Accent3 2 6" xfId="2357"/>
    <cellStyle name="Accent3 3" xfId="2358"/>
    <cellStyle name="Accent3 3 2" xfId="2359"/>
    <cellStyle name="Accent3 3 2 2" xfId="2360"/>
    <cellStyle name="Accent3 3 3" xfId="2361"/>
    <cellStyle name="Accent3 4" xfId="2362"/>
    <cellStyle name="Accent3 4 2" xfId="2363"/>
    <cellStyle name="Accent3 4 2 2" xfId="2364"/>
    <cellStyle name="Accent3 5" xfId="2365"/>
    <cellStyle name="Accent3 5 2" xfId="2366"/>
    <cellStyle name="Accent3 6" xfId="2367"/>
    <cellStyle name="Accent3 7" xfId="2368"/>
    <cellStyle name="Accent3 8" xfId="2369"/>
    <cellStyle name="Accent3 9" xfId="2370"/>
    <cellStyle name="Accent4 - 20%" xfId="2371"/>
    <cellStyle name="Accent4 - 40%" xfId="2372"/>
    <cellStyle name="Accent4 - 60%" xfId="2373"/>
    <cellStyle name="Accent4 10" xfId="2374"/>
    <cellStyle name="Accent4 11" xfId="2375"/>
    <cellStyle name="Accent4 12" xfId="2376"/>
    <cellStyle name="Accent4 13" xfId="2377"/>
    <cellStyle name="Accent4 14" xfId="2378"/>
    <cellStyle name="Accent4 15" xfId="2379"/>
    <cellStyle name="Accent4 2" xfId="2380"/>
    <cellStyle name="Accent4 2 2" xfId="2381"/>
    <cellStyle name="Accent4 2 2 2" xfId="2382"/>
    <cellStyle name="Accent4 2 2 3" xfId="2383"/>
    <cellStyle name="Accent4 2 3" xfId="2384"/>
    <cellStyle name="Accent4 2 3 2" xfId="2385"/>
    <cellStyle name="Accent4 2 4" xfId="2386"/>
    <cellStyle name="Accent4 2 5" xfId="2387"/>
    <cellStyle name="Accent4 2 6" xfId="2388"/>
    <cellStyle name="Accent4 3" xfId="2389"/>
    <cellStyle name="Accent4 3 2" xfId="2390"/>
    <cellStyle name="Accent4 3 2 2" xfId="2391"/>
    <cellStyle name="Accent4 3 3" xfId="2392"/>
    <cellStyle name="Accent4 3 3 2" xfId="2393"/>
    <cellStyle name="Accent4 3 4" xfId="2394"/>
    <cellStyle name="Accent4 4" xfId="2395"/>
    <cellStyle name="Accent4 4 2" xfId="2396"/>
    <cellStyle name="Accent4 4 2 2" xfId="2397"/>
    <cellStyle name="Accent4 4 3" xfId="2398"/>
    <cellStyle name="Accent4 5" xfId="2399"/>
    <cellStyle name="Accent4 5 2" xfId="2400"/>
    <cellStyle name="Accent4 5 3" xfId="2401"/>
    <cellStyle name="Accent4 6" xfId="2402"/>
    <cellStyle name="Accent4 7" xfId="2403"/>
    <cellStyle name="Accent4 8" xfId="2404"/>
    <cellStyle name="Accent4 9" xfId="2405"/>
    <cellStyle name="Accent5 - 20%" xfId="2406"/>
    <cellStyle name="Accent5 - 40%" xfId="2407"/>
    <cellStyle name="Accent5 - 60%" xfId="2408"/>
    <cellStyle name="Accent5 10" xfId="2409"/>
    <cellStyle name="Accent5 11" xfId="2410"/>
    <cellStyle name="Accent5 12" xfId="2411"/>
    <cellStyle name="Accent5 13" xfId="2412"/>
    <cellStyle name="Accent5 14" xfId="2413"/>
    <cellStyle name="Accent5 15" xfId="2414"/>
    <cellStyle name="Accent5 2" xfId="2415"/>
    <cellStyle name="Accent5 2 2" xfId="2416"/>
    <cellStyle name="Accent5 2 2 2" xfId="2417"/>
    <cellStyle name="Accent5 2 2 3" xfId="2418"/>
    <cellStyle name="Accent5 2 3" xfId="2419"/>
    <cellStyle name="Accent5 2 4" xfId="2420"/>
    <cellStyle name="Accent5 2 5" xfId="2421"/>
    <cellStyle name="Accent5 2 6" xfId="2422"/>
    <cellStyle name="Accent5 3" xfId="2423"/>
    <cellStyle name="Accent5 3 2" xfId="2424"/>
    <cellStyle name="Accent5 3 2 2" xfId="2425"/>
    <cellStyle name="Accent5 4" xfId="2426"/>
    <cellStyle name="Accent5 4 2" xfId="2427"/>
    <cellStyle name="Accent5 4 2 2" xfId="2428"/>
    <cellStyle name="Accent5 5" xfId="2429"/>
    <cellStyle name="Accent5 5 2" xfId="2430"/>
    <cellStyle name="Accent5 6" xfId="2431"/>
    <cellStyle name="Accent5 7" xfId="2432"/>
    <cellStyle name="Accent5 8" xfId="2433"/>
    <cellStyle name="Accent5 9" xfId="2434"/>
    <cellStyle name="Accent6 - 20%" xfId="2435"/>
    <cellStyle name="Accent6 - 40%" xfId="2436"/>
    <cellStyle name="Accent6 - 60%" xfId="2437"/>
    <cellStyle name="Accent6 10" xfId="2438"/>
    <cellStyle name="Accent6 11" xfId="2439"/>
    <cellStyle name="Accent6 12" xfId="2440"/>
    <cellStyle name="Accent6 13" xfId="2441"/>
    <cellStyle name="Accent6 14" xfId="2442"/>
    <cellStyle name="Accent6 15" xfId="2443"/>
    <cellStyle name="Accent6 2" xfId="2444"/>
    <cellStyle name="Accent6 2 2" xfId="2445"/>
    <cellStyle name="Accent6 2 2 2" xfId="2446"/>
    <cellStyle name="Accent6 2 2 3" xfId="2447"/>
    <cellStyle name="Accent6 2 3" xfId="2448"/>
    <cellStyle name="Accent6 2 4" xfId="2449"/>
    <cellStyle name="Accent6 2 5" xfId="2450"/>
    <cellStyle name="Accent6 2 6" xfId="2451"/>
    <cellStyle name="Accent6 3" xfId="2452"/>
    <cellStyle name="Accent6 3 2" xfId="2453"/>
    <cellStyle name="Accent6 3 2 2" xfId="2454"/>
    <cellStyle name="Accent6 4" xfId="2455"/>
    <cellStyle name="Accent6 4 2" xfId="2456"/>
    <cellStyle name="Accent6 4 2 2" xfId="2457"/>
    <cellStyle name="Accent6 5" xfId="2458"/>
    <cellStyle name="Accent6 5 2" xfId="2459"/>
    <cellStyle name="Accent6 6" xfId="2460"/>
    <cellStyle name="Accent6 7" xfId="2461"/>
    <cellStyle name="Accent6 8" xfId="2462"/>
    <cellStyle name="Accent6 9" xfId="2463"/>
    <cellStyle name="acerLastROga" xfId="2464"/>
    <cellStyle name="acerROst" xfId="2465"/>
    <cellStyle name="aceryesterdayig" xfId="2466"/>
    <cellStyle name="aceryesterdayLastr," xfId="2467"/>
    <cellStyle name="acetomorrowROLa" xfId="2468"/>
    <cellStyle name="Actual Date" xfId="2469"/>
    <cellStyle name="Actual Date 10" xfId="2470"/>
    <cellStyle name="Actual Date 11" xfId="2471"/>
    <cellStyle name="Actual Date 12" xfId="2472"/>
    <cellStyle name="Actual Date 2" xfId="2473"/>
    <cellStyle name="Actual Date 2 2" xfId="2474"/>
    <cellStyle name="Actual Date 3" xfId="2475"/>
    <cellStyle name="Actual Date 4" xfId="2476"/>
    <cellStyle name="Actual Date 5" xfId="2477"/>
    <cellStyle name="Actual Date 6" xfId="2478"/>
    <cellStyle name="Actual Date 6 2" xfId="2479"/>
    <cellStyle name="Actual Date 6 3" xfId="2480"/>
    <cellStyle name="Actual Date 7" xfId="2481"/>
    <cellStyle name="Actual Date 8" xfId="2482"/>
    <cellStyle name="Actual Date 9" xfId="2483"/>
    <cellStyle name="Adjustable" xfId="2484"/>
    <cellStyle name="Adjustable 2" xfId="2485"/>
    <cellStyle name="Adjustable 3" xfId="2486"/>
    <cellStyle name="Adjustable 4" xfId="2487"/>
    <cellStyle name="Bad 10" xfId="2488"/>
    <cellStyle name="Bad 11" xfId="2489"/>
    <cellStyle name="Bad 12" xfId="2490"/>
    <cellStyle name="Bad 2" xfId="2491"/>
    <cellStyle name="Bad 2 2" xfId="2492"/>
    <cellStyle name="Bad 2 2 2" xfId="2493"/>
    <cellStyle name="Bad 2 2 3" xfId="2494"/>
    <cellStyle name="Bad 2 3" xfId="2495"/>
    <cellStyle name="Bad 2 3 2" xfId="2496"/>
    <cellStyle name="Bad 2 4" xfId="2497"/>
    <cellStyle name="Bad 2 5" xfId="2498"/>
    <cellStyle name="Bad 2 6" xfId="2499"/>
    <cellStyle name="Bad 3" xfId="2500"/>
    <cellStyle name="Bad 3 2" xfId="2501"/>
    <cellStyle name="Bad 3 2 2" xfId="2502"/>
    <cellStyle name="Bad 4" xfId="2503"/>
    <cellStyle name="Bad 4 2" xfId="2504"/>
    <cellStyle name="Bad 4 2 2" xfId="2505"/>
    <cellStyle name="Bad 5" xfId="2506"/>
    <cellStyle name="Bad 5 2" xfId="2507"/>
    <cellStyle name="Bad 6" xfId="2508"/>
    <cellStyle name="Bad 7" xfId="2509"/>
    <cellStyle name="Bad 8" xfId="2510"/>
    <cellStyle name="Bad 9" xfId="2511"/>
    <cellStyle name="basic" xfId="2512"/>
    <cellStyle name="Best" xfId="2513"/>
    <cellStyle name="Best 2" xfId="2514"/>
    <cellStyle name="Black" xfId="2515"/>
    <cellStyle name="bli - Style6" xfId="2516"/>
    <cellStyle name="Blue" xfId="2517"/>
    <cellStyle name="Blue 2" xfId="2518"/>
    <cellStyle name="Blue 2 10" xfId="2519"/>
    <cellStyle name="Blue 2 2" xfId="2520"/>
    <cellStyle name="Blue 2 3" xfId="2521"/>
    <cellStyle name="Blue 2 4" xfId="2522"/>
    <cellStyle name="Blue 2 5" xfId="2523"/>
    <cellStyle name="Blue 2 6" xfId="2524"/>
    <cellStyle name="Blue 2 7" xfId="2525"/>
    <cellStyle name="Blue 2 8" xfId="2526"/>
    <cellStyle name="Blue 2 9" xfId="2527"/>
    <cellStyle name="Calc" xfId="2528"/>
    <cellStyle name="Calc 2" xfId="2529"/>
    <cellStyle name="Calc Currency (0)" xfId="2530"/>
    <cellStyle name="Calculation 10" xfId="2531"/>
    <cellStyle name="Calculation 11" xfId="2532"/>
    <cellStyle name="Calculation 2" xfId="2533"/>
    <cellStyle name="Calculation 2 2" xfId="2534"/>
    <cellStyle name="Calculation 2 2 2" xfId="2535"/>
    <cellStyle name="Calculation 2 2 3" xfId="2536"/>
    <cellStyle name="Calculation 2 3" xfId="2537"/>
    <cellStyle name="Calculation 2 3 2" xfId="2538"/>
    <cellStyle name="Calculation 2 4" xfId="2539"/>
    <cellStyle name="Calculation 2 5" xfId="2540"/>
    <cellStyle name="Calculation 2 6" xfId="2541"/>
    <cellStyle name="Calculation 3" xfId="2542"/>
    <cellStyle name="Calculation 3 2" xfId="2543"/>
    <cellStyle name="Calculation 3 2 2" xfId="2544"/>
    <cellStyle name="Calculation 3 3" xfId="2545"/>
    <cellStyle name="Calculation 3 4" xfId="2546"/>
    <cellStyle name="Calculation 4" xfId="2547"/>
    <cellStyle name="Calculation 4 2" xfId="2548"/>
    <cellStyle name="Calculation 4 2 2" xfId="2549"/>
    <cellStyle name="Calculation 4 3" xfId="2550"/>
    <cellStyle name="Calculation 5" xfId="2551"/>
    <cellStyle name="Calculation 5 2" xfId="2552"/>
    <cellStyle name="Calculation 5 3" xfId="2553"/>
    <cellStyle name="Calculation 6" xfId="2554"/>
    <cellStyle name="Calculation 7" xfId="2555"/>
    <cellStyle name="Calculation 8" xfId="2556"/>
    <cellStyle name="Calculation 9" xfId="2557"/>
    <cellStyle name="captionItem" xfId="2558"/>
    <cellStyle name="captionItem (cntr)" xfId="2559"/>
    <cellStyle name="captionItem (cntr) 2" xfId="2560"/>
    <cellStyle name="captionItem (cntr) 2 2" xfId="2561"/>
    <cellStyle name="captionItem (cntr) 3" xfId="2562"/>
    <cellStyle name="captionItem (cntr) 3 2" xfId="2563"/>
    <cellStyle name="captionItem (cntr) 3 2 2" xfId="2564"/>
    <cellStyle name="captionItem (cntr) 3 3" xfId="2565"/>
    <cellStyle name="captionItem (cntr) 4" xfId="2566"/>
    <cellStyle name="captionItem (cntr) 4 2" xfId="2567"/>
    <cellStyle name="captionItem (cntr) 4 2 2" xfId="2568"/>
    <cellStyle name="captionItem (cntr) 4 3" xfId="2569"/>
    <cellStyle name="captionItem (cntr) 5" xfId="2570"/>
    <cellStyle name="captionItem (cntr) 5 2" xfId="2571"/>
    <cellStyle name="captionItem (cntr) 5 2 2" xfId="2572"/>
    <cellStyle name="captionItem (cntr) 5 3" xfId="2573"/>
    <cellStyle name="captionItem (cntr) 6" xfId="2574"/>
    <cellStyle name="captionItem (Lrg)" xfId="2575"/>
    <cellStyle name="captionItem (no pattern)" xfId="2576"/>
    <cellStyle name="captionItem (no pattern) 2" xfId="2577"/>
    <cellStyle name="captionItem (no pattern) 2 2" xfId="2578"/>
    <cellStyle name="captionItem (no pattern) 3" xfId="2579"/>
    <cellStyle name="captionItem (no pattern) 3 2" xfId="2580"/>
    <cellStyle name="captionItem (no pattern) 3 2 2" xfId="2581"/>
    <cellStyle name="captionItem (no pattern) 3 3" xfId="2582"/>
    <cellStyle name="captionItem (no pattern) 4" xfId="2583"/>
    <cellStyle name="captionItem (no pattern) 4 2" xfId="2584"/>
    <cellStyle name="captionItem (no pattern) 4 2 2" xfId="2585"/>
    <cellStyle name="captionItem (no pattern) 4 3" xfId="2586"/>
    <cellStyle name="captionItem (no pattern) 5" xfId="2587"/>
    <cellStyle name="captionItem (no pattern) 5 2" xfId="2588"/>
    <cellStyle name="captionItem (no pattern) 5 2 2" xfId="2589"/>
    <cellStyle name="captionItem (no pattern) 5 3" xfId="2590"/>
    <cellStyle name="captionItem (no pattern) 6" xfId="2591"/>
    <cellStyle name="captionItem 2" xfId="2592"/>
    <cellStyle name="captionItem 2 2" xfId="2593"/>
    <cellStyle name="captionItem 3" xfId="2594"/>
    <cellStyle name="captionItem 3 2" xfId="2595"/>
    <cellStyle name="captionItem 3 2 2" xfId="2596"/>
    <cellStyle name="captionItem 3 3" xfId="2597"/>
    <cellStyle name="captionItem 4" xfId="2598"/>
    <cellStyle name="captionItem 4 2" xfId="2599"/>
    <cellStyle name="captionItem 4 2 2" xfId="2600"/>
    <cellStyle name="captionItem 4 3" xfId="2601"/>
    <cellStyle name="captionItem 5" xfId="2602"/>
    <cellStyle name="captionItem 5 2" xfId="2603"/>
    <cellStyle name="captionItem 5 2 2" xfId="2604"/>
    <cellStyle name="captionItem 5 3" xfId="2605"/>
    <cellStyle name="captionItem 6" xfId="2606"/>
    <cellStyle name="captionItem 6 2" xfId="2607"/>
    <cellStyle name="captionItem 6 2 2" xfId="2608"/>
    <cellStyle name="captionItem 6 3" xfId="2609"/>
    <cellStyle name="captionItem 7" xfId="2610"/>
    <cellStyle name="captionItem 7 2" xfId="2611"/>
    <cellStyle name="captionItem 7 2 2" xfId="2612"/>
    <cellStyle name="captionItem 7 3" xfId="2613"/>
    <cellStyle name="captionItem 8" xfId="2614"/>
    <cellStyle name="captionItem 8 2" xfId="2615"/>
    <cellStyle name="captionItem 9" xfId="2616"/>
    <cellStyle name="captionItem1LghtGrn" xfId="2617"/>
    <cellStyle name="captionItem1LghtGrn 2" xfId="2618"/>
    <cellStyle name="captionItem1LghtGrn 2 2" xfId="2619"/>
    <cellStyle name="captionItem1LghtGrn 3" xfId="2620"/>
    <cellStyle name="captionItem1LghtGrn 3 2" xfId="2621"/>
    <cellStyle name="captionItem1LghtGrn 3 2 2" xfId="2622"/>
    <cellStyle name="captionItem1LghtGrn 3 3" xfId="2623"/>
    <cellStyle name="captionItem1LghtGrn 4" xfId="2624"/>
    <cellStyle name="captionItem1LghtGrn 4 2" xfId="2625"/>
    <cellStyle name="captionItem1LghtGrn 4 2 2" xfId="2626"/>
    <cellStyle name="captionItem1LghtGrn 4 3" xfId="2627"/>
    <cellStyle name="captionItem1LghtGrn 5" xfId="2628"/>
    <cellStyle name="captionItem1LghtGrn 5 2" xfId="2629"/>
    <cellStyle name="captionItem1LghtGrn 5 2 2" xfId="2630"/>
    <cellStyle name="captionItem1LghtGrn 5 3" xfId="2631"/>
    <cellStyle name="captionItem1LghtGrn 6" xfId="2632"/>
    <cellStyle name="captionSection" xfId="2633"/>
    <cellStyle name="captionSection 2" xfId="2634"/>
    <cellStyle name="captionSection 2 2" xfId="2635"/>
    <cellStyle name="captionSection 2 3" xfId="2636"/>
    <cellStyle name="captionSection 2 4" xfId="2637"/>
    <cellStyle name="captionSection 2 5" xfId="2638"/>
    <cellStyle name="captionSection 3" xfId="2639"/>
    <cellStyle name="captionSection 4" xfId="2640"/>
    <cellStyle name="captionSection 5" xfId="2641"/>
    <cellStyle name="captionSection 6" xfId="2642"/>
    <cellStyle name="Centre alignmeN]" xfId="2643"/>
    <cellStyle name="Centre alignmeN] 2" xfId="2644"/>
    <cellStyle name="Centre alignment" xfId="2645"/>
    <cellStyle name="Cents" xfId="2646"/>
    <cellStyle name="Check Cell 10" xfId="2647"/>
    <cellStyle name="Check Cell 11" xfId="2648"/>
    <cellStyle name="Check Cell 2" xfId="2649"/>
    <cellStyle name="Check Cell 2 2" xfId="2650"/>
    <cellStyle name="Check Cell 2 2 2" xfId="2651"/>
    <cellStyle name="Check Cell 2 2 3" xfId="2652"/>
    <cellStyle name="Check Cell 2 3" xfId="2653"/>
    <cellStyle name="Check Cell 2 4" xfId="2654"/>
    <cellStyle name="Check Cell 2 5" xfId="2655"/>
    <cellStyle name="Check Cell 2 6" xfId="2656"/>
    <cellStyle name="Check Cell 3" xfId="2657"/>
    <cellStyle name="Check Cell 3 2" xfId="2658"/>
    <cellStyle name="Check Cell 3 2 2" xfId="2659"/>
    <cellStyle name="Check Cell 4" xfId="2660"/>
    <cellStyle name="Check Cell 4 2" xfId="2661"/>
    <cellStyle name="Check Cell 4 2 2" xfId="2662"/>
    <cellStyle name="Check Cell 5" xfId="2663"/>
    <cellStyle name="Check Cell 5 2" xfId="2664"/>
    <cellStyle name="Check Cell 6" xfId="2665"/>
    <cellStyle name="Check Cell 7" xfId="2666"/>
    <cellStyle name="Check Cell 8" xfId="2667"/>
    <cellStyle name="Check Cell 9" xfId="2668"/>
    <cellStyle name="Comma" xfId="25573" builtinId="3"/>
    <cellStyle name="Comma  - Style1" xfId="2669"/>
    <cellStyle name="Comma  - Style1 2" xfId="2670"/>
    <cellStyle name="Comma  - Style1 3" xfId="2671"/>
    <cellStyle name="Comma  - Style1 3 2" xfId="2672"/>
    <cellStyle name="Comma  - Style1 4" xfId="2673"/>
    <cellStyle name="Comma  - Style1 5" xfId="2674"/>
    <cellStyle name="Comma  - Style2" xfId="2675"/>
    <cellStyle name="Comma  - Style2 2" xfId="2676"/>
    <cellStyle name="Comma  - Style2 3" xfId="2677"/>
    <cellStyle name="Comma  - Style2 3 2" xfId="2678"/>
    <cellStyle name="Comma  - Style2 4" xfId="2679"/>
    <cellStyle name="Comma  - Style2 5" xfId="2680"/>
    <cellStyle name="Comma  - Style3" xfId="2681"/>
    <cellStyle name="Comma  - Style3 2" xfId="2682"/>
    <cellStyle name="Comma  - Style3 3" xfId="2683"/>
    <cellStyle name="Comma  - Style3 3 2" xfId="2684"/>
    <cellStyle name="Comma  - Style3 4" xfId="2685"/>
    <cellStyle name="Comma  - Style3 5" xfId="2686"/>
    <cellStyle name="Comma  - Style4" xfId="2687"/>
    <cellStyle name="Comma  - Style4 2" xfId="2688"/>
    <cellStyle name="Comma  - Style4 3" xfId="2689"/>
    <cellStyle name="Comma  - Style4 3 2" xfId="2690"/>
    <cellStyle name="Comma  - Style4 4" xfId="2691"/>
    <cellStyle name="Comma  - Style4 5" xfId="2692"/>
    <cellStyle name="Comma  - Style5" xfId="2693"/>
    <cellStyle name="Comma  - Style5 2" xfId="2694"/>
    <cellStyle name="Comma  - Style5 3" xfId="2695"/>
    <cellStyle name="Comma  - Style5 3 2" xfId="2696"/>
    <cellStyle name="Comma  - Style5 4" xfId="2697"/>
    <cellStyle name="Comma  - Style5 5" xfId="2698"/>
    <cellStyle name="Comma  - Style6" xfId="2699"/>
    <cellStyle name="Comma  - Style6 2" xfId="2700"/>
    <cellStyle name="Comma  - Style6 3" xfId="2701"/>
    <cellStyle name="Comma  - Style6 3 2" xfId="2702"/>
    <cellStyle name="Comma  - Style6 4" xfId="2703"/>
    <cellStyle name="Comma  - Style6 5" xfId="2704"/>
    <cellStyle name="Comma  - Style7" xfId="2705"/>
    <cellStyle name="Comma  - Style7 2" xfId="2706"/>
    <cellStyle name="Comma  - Style7 3" xfId="2707"/>
    <cellStyle name="Comma  - Style7 3 2" xfId="2708"/>
    <cellStyle name="Comma  - Style7 4" xfId="2709"/>
    <cellStyle name="Comma  - Style7 5" xfId="2710"/>
    <cellStyle name="Comma  - Style8" xfId="2711"/>
    <cellStyle name="Comma  - Style8 2" xfId="2712"/>
    <cellStyle name="Comma  - Style8 3" xfId="2713"/>
    <cellStyle name="Comma  - Style8 3 2" xfId="2714"/>
    <cellStyle name="Comma  - Style8 4" xfId="2715"/>
    <cellStyle name="Comma  - Style8 5" xfId="2716"/>
    <cellStyle name="Comma ._CCRe8" xfId="2717"/>
    <cellStyle name="Comma .00" xfId="2718"/>
    <cellStyle name="Comma .00 2" xfId="2719"/>
    <cellStyle name="Comma .00 2 2" xfId="2720"/>
    <cellStyle name="Comma .00 3" xfId="2721"/>
    <cellStyle name="Comma .00 3 2" xfId="2722"/>
    <cellStyle name="Comma .00 3 2 2" xfId="2723"/>
    <cellStyle name="Comma .00 3 3" xfId="2724"/>
    <cellStyle name="Comma .00 4" xfId="2725"/>
    <cellStyle name="Comma .00 4 2" xfId="2726"/>
    <cellStyle name="Comma .00 4 2 2" xfId="2727"/>
    <cellStyle name="Comma .00 4 3" xfId="2728"/>
    <cellStyle name="Comma .00 5" xfId="2729"/>
    <cellStyle name="Comma .00 5 2" xfId="2730"/>
    <cellStyle name="Comma .00 5 2 2" xfId="2731"/>
    <cellStyle name="Comma .00 5 3" xfId="2732"/>
    <cellStyle name="Comma .St" xfId="2733"/>
    <cellStyle name="Comma .St 2" xfId="2734"/>
    <cellStyle name="Comma [0] 10" xfId="2735"/>
    <cellStyle name="Comma [0] 10 2" xfId="2736"/>
    <cellStyle name="Comma [0] 11" xfId="2737"/>
    <cellStyle name="Comma [0] 11 2" xfId="2738"/>
    <cellStyle name="Comma [0] 12" xfId="2739"/>
    <cellStyle name="Comma [0] 12 2" xfId="2740"/>
    <cellStyle name="Comma [0] 13" xfId="2741"/>
    <cellStyle name="Comma [0] 13 2" xfId="2742"/>
    <cellStyle name="Comma [0] 14" xfId="2743"/>
    <cellStyle name="Comma [0] 14 2" xfId="2744"/>
    <cellStyle name="Comma [0] 15" xfId="2745"/>
    <cellStyle name="Comma [0] 15 2" xfId="2746"/>
    <cellStyle name="Comma [0] 16" xfId="2747"/>
    <cellStyle name="Comma [0] 16 2" xfId="2748"/>
    <cellStyle name="Comma [0] 17" xfId="2749"/>
    <cellStyle name="Comma [0] 17 2" xfId="2750"/>
    <cellStyle name="Comma [0] 18" xfId="2751"/>
    <cellStyle name="Comma [0] 18 2" xfId="2752"/>
    <cellStyle name="Comma [0] 19" xfId="2753"/>
    <cellStyle name="Comma [0] 19 2" xfId="2754"/>
    <cellStyle name="Comma [0] 2" xfId="2755"/>
    <cellStyle name="Comma [0] 2 2" xfId="2756"/>
    <cellStyle name="Comma [0] 2 3" xfId="2757"/>
    <cellStyle name="Comma [0] 20" xfId="2758"/>
    <cellStyle name="Comma [0] 20 2" xfId="2759"/>
    <cellStyle name="Comma [0] 21" xfId="2760"/>
    <cellStyle name="Comma [0] 21 2" xfId="2761"/>
    <cellStyle name="Comma [0] 22" xfId="2762"/>
    <cellStyle name="Comma [0] 22 2" xfId="2763"/>
    <cellStyle name="Comma [0] 23" xfId="2764"/>
    <cellStyle name="Comma [0] 23 2" xfId="2765"/>
    <cellStyle name="Comma [0] 24" xfId="2766"/>
    <cellStyle name="Comma [0] 24 2" xfId="2767"/>
    <cellStyle name="Comma [0] 24 2 2" xfId="2768"/>
    <cellStyle name="Comma [0] 24 3" xfId="2769"/>
    <cellStyle name="Comma [0] 25" xfId="2770"/>
    <cellStyle name="Comma [0] 25 2" xfId="2771"/>
    <cellStyle name="Comma [0] 25 2 2" xfId="2772"/>
    <cellStyle name="Comma [0] 25 3" xfId="2773"/>
    <cellStyle name="Comma [0] 26" xfId="2774"/>
    <cellStyle name="Comma [0] 3" xfId="2775"/>
    <cellStyle name="Comma [0] 3 10" xfId="2776"/>
    <cellStyle name="Comma [0] 3 11" xfId="2777"/>
    <cellStyle name="Comma [0] 3 12" xfId="2778"/>
    <cellStyle name="Comma [0] 3 13" xfId="2779"/>
    <cellStyle name="Comma [0] 3 14" xfId="2780"/>
    <cellStyle name="Comma [0] 3 15" xfId="2781"/>
    <cellStyle name="Comma [0] 3 16" xfId="2782"/>
    <cellStyle name="Comma [0] 3 17" xfId="2783"/>
    <cellStyle name="Comma [0] 3 18" xfId="2784"/>
    <cellStyle name="Comma [0] 3 2" xfId="2785"/>
    <cellStyle name="Comma [0] 3 2 10" xfId="2786"/>
    <cellStyle name="Comma [0] 3 2 11" xfId="2787"/>
    <cellStyle name="Comma [0] 3 2 12" xfId="2788"/>
    <cellStyle name="Comma [0] 3 2 13" xfId="2789"/>
    <cellStyle name="Comma [0] 3 2 14" xfId="2790"/>
    <cellStyle name="Comma [0] 3 2 15" xfId="2791"/>
    <cellStyle name="Comma [0] 3 2 2" xfId="2792"/>
    <cellStyle name="Comma [0] 3 2 3" xfId="2793"/>
    <cellStyle name="Comma [0] 3 2 4" xfId="2794"/>
    <cellStyle name="Comma [0] 3 2 5" xfId="2795"/>
    <cellStyle name="Comma [0] 3 2 6" xfId="2796"/>
    <cellStyle name="Comma [0] 3 2 7" xfId="2797"/>
    <cellStyle name="Comma [0] 3 2 8" xfId="2798"/>
    <cellStyle name="Comma [0] 3 2 9" xfId="2799"/>
    <cellStyle name="Comma [0] 3 3" xfId="2800"/>
    <cellStyle name="Comma [0] 3 4" xfId="2801"/>
    <cellStyle name="Comma [0] 3 5" xfId="2802"/>
    <cellStyle name="Comma [0] 3 6" xfId="2803"/>
    <cellStyle name="Comma [0] 3 7" xfId="2804"/>
    <cellStyle name="Comma [0] 3 8" xfId="2805"/>
    <cellStyle name="Comma [0] 3 9" xfId="2806"/>
    <cellStyle name="Comma [0] 4" xfId="2807"/>
    <cellStyle name="Comma [0] 4 2" xfId="2808"/>
    <cellStyle name="Comma [0] 5" xfId="2809"/>
    <cellStyle name="Comma [0] 5 2" xfId="2810"/>
    <cellStyle name="Comma [0] 6" xfId="2811"/>
    <cellStyle name="Comma [0] 6 2" xfId="2812"/>
    <cellStyle name="Comma [0] 7" xfId="2813"/>
    <cellStyle name="Comma [0] 7 2" xfId="2814"/>
    <cellStyle name="Comma [0] 8" xfId="2815"/>
    <cellStyle name="Comma [0] 8 2" xfId="2816"/>
    <cellStyle name="Comma [0] 9" xfId="2817"/>
    <cellStyle name="Comma [0] 9 2" xfId="2818"/>
    <cellStyle name="Comma [00]" xfId="2819"/>
    <cellStyle name="Comma 10" xfId="2820"/>
    <cellStyle name="Comma 10 2" xfId="2821"/>
    <cellStyle name="Comma 10 2 10" xfId="2822"/>
    <cellStyle name="Comma 10 2 11" xfId="2823"/>
    <cellStyle name="Comma 10 2 12" xfId="2824"/>
    <cellStyle name="Comma 10 2 13" xfId="2825"/>
    <cellStyle name="Comma 10 2 14" xfId="2826"/>
    <cellStyle name="Comma 10 2 15" xfId="2827"/>
    <cellStyle name="Comma 10 2 16" xfId="2828"/>
    <cellStyle name="Comma 10 2 17" xfId="2829"/>
    <cellStyle name="Comma 10 2 18" xfId="2830"/>
    <cellStyle name="Comma 10 2 19" xfId="2831"/>
    <cellStyle name="Comma 10 2 2" xfId="2832"/>
    <cellStyle name="Comma 10 2 2 10" xfId="2833"/>
    <cellStyle name="Comma 10 2 2 11" xfId="2834"/>
    <cellStyle name="Comma 10 2 2 12" xfId="2835"/>
    <cellStyle name="Comma 10 2 2 13" xfId="2836"/>
    <cellStyle name="Comma 10 2 2 14" xfId="2837"/>
    <cellStyle name="Comma 10 2 2 15" xfId="2838"/>
    <cellStyle name="Comma 10 2 2 16" xfId="2839"/>
    <cellStyle name="Comma 10 2 2 17" xfId="2840"/>
    <cellStyle name="Comma 10 2 2 18" xfId="2841"/>
    <cellStyle name="Comma 10 2 2 2" xfId="2842"/>
    <cellStyle name="Comma 10 2 2 2 2" xfId="2843"/>
    <cellStyle name="Comma 10 2 2 2 2 2" xfId="2844"/>
    <cellStyle name="Comma 10 2 2 2 3" xfId="2845"/>
    <cellStyle name="Comma 10 2 2 2 4" xfId="2846"/>
    <cellStyle name="Comma 10 2 2 2 5" xfId="2847"/>
    <cellStyle name="Comma 10 2 2 3" xfId="2848"/>
    <cellStyle name="Comma 10 2 2 3 2" xfId="2849"/>
    <cellStyle name="Comma 10 2 2 3 3" xfId="2850"/>
    <cellStyle name="Comma 10 2 2 3 4" xfId="2851"/>
    <cellStyle name="Comma 10 2 2 4" xfId="2852"/>
    <cellStyle name="Comma 10 2 2 5" xfId="2853"/>
    <cellStyle name="Comma 10 2 2 6" xfId="2854"/>
    <cellStyle name="Comma 10 2 2 7" xfId="2855"/>
    <cellStyle name="Comma 10 2 2 8" xfId="2856"/>
    <cellStyle name="Comma 10 2 2 9" xfId="2857"/>
    <cellStyle name="Comma 10 2 3" xfId="2858"/>
    <cellStyle name="Comma 10 2 3 2" xfId="2859"/>
    <cellStyle name="Comma 10 2 3 2 2" xfId="2860"/>
    <cellStyle name="Comma 10 2 3 3" xfId="2861"/>
    <cellStyle name="Comma 10 2 3 4" xfId="2862"/>
    <cellStyle name="Comma 10 2 3 5" xfId="2863"/>
    <cellStyle name="Comma 10 2 4" xfId="2864"/>
    <cellStyle name="Comma 10 2 4 2" xfId="2865"/>
    <cellStyle name="Comma 10 2 4 2 2" xfId="2866"/>
    <cellStyle name="Comma 10 2 4 3" xfId="2867"/>
    <cellStyle name="Comma 10 2 4 4" xfId="2868"/>
    <cellStyle name="Comma 10 2 4 5" xfId="2869"/>
    <cellStyle name="Comma 10 2 5" xfId="2870"/>
    <cellStyle name="Comma 10 2 5 2" xfId="2871"/>
    <cellStyle name="Comma 10 2 5 3" xfId="2872"/>
    <cellStyle name="Comma 10 2 6" xfId="2873"/>
    <cellStyle name="Comma 10 2 7" xfId="2874"/>
    <cellStyle name="Comma 10 2 8" xfId="2875"/>
    <cellStyle name="Comma 10 2 9" xfId="2876"/>
    <cellStyle name="Comma 10 3" xfId="2877"/>
    <cellStyle name="Comma 10 3 2" xfId="2878"/>
    <cellStyle name="Comma 10 3 2 2" xfId="2879"/>
    <cellStyle name="Comma 10 3 3" xfId="2880"/>
    <cellStyle name="Comma 10 3 3 2" xfId="2881"/>
    <cellStyle name="Comma 10 3 4" xfId="2882"/>
    <cellStyle name="Comma 10 4" xfId="2883"/>
    <cellStyle name="Comma 10 4 2" xfId="2884"/>
    <cellStyle name="Comma 10 4 2 2" xfId="2885"/>
    <cellStyle name="Comma 10 4 3" xfId="2886"/>
    <cellStyle name="Comma 10 5" xfId="2887"/>
    <cellStyle name="Comma 10 5 2" xfId="2888"/>
    <cellStyle name="Comma 10 5 2 2" xfId="2889"/>
    <cellStyle name="Comma 10 5 3" xfId="2890"/>
    <cellStyle name="Comma 10 6" xfId="2891"/>
    <cellStyle name="Comma 10 6 2" xfId="2892"/>
    <cellStyle name="Comma 10 7" xfId="2893"/>
    <cellStyle name="Comma 10 8" xfId="2894"/>
    <cellStyle name="Comma 100" xfId="2895"/>
    <cellStyle name="Comma 100 2" xfId="2896"/>
    <cellStyle name="Comma 100 2 2" xfId="2897"/>
    <cellStyle name="Comma 100 3" xfId="2898"/>
    <cellStyle name="Comma 100 4" xfId="2899"/>
    <cellStyle name="Comma 101" xfId="2900"/>
    <cellStyle name="Comma 101 2" xfId="2901"/>
    <cellStyle name="Comma 101 2 2" xfId="2902"/>
    <cellStyle name="Comma 101 3" xfId="2903"/>
    <cellStyle name="Comma 101 4" xfId="2904"/>
    <cellStyle name="Comma 102" xfId="2905"/>
    <cellStyle name="Comma 102 2" xfId="2906"/>
    <cellStyle name="Comma 102 2 2" xfId="2907"/>
    <cellStyle name="Comma 102 3" xfId="2908"/>
    <cellStyle name="Comma 102 4" xfId="2909"/>
    <cellStyle name="Comma 103" xfId="2910"/>
    <cellStyle name="Comma 103 2" xfId="2911"/>
    <cellStyle name="Comma 103 2 2" xfId="2912"/>
    <cellStyle name="Comma 103 3" xfId="2913"/>
    <cellStyle name="Comma 103 4" xfId="2914"/>
    <cellStyle name="Comma 104" xfId="2915"/>
    <cellStyle name="Comma 104 2" xfId="2916"/>
    <cellStyle name="Comma 104 2 2" xfId="2917"/>
    <cellStyle name="Comma 104 3" xfId="2918"/>
    <cellStyle name="Comma 105" xfId="2919"/>
    <cellStyle name="Comma 105 2" xfId="2920"/>
    <cellStyle name="Comma 105 2 2" xfId="2921"/>
    <cellStyle name="Comma 105 3" xfId="2922"/>
    <cellStyle name="Comma 106" xfId="2923"/>
    <cellStyle name="Comma 106 2" xfId="2924"/>
    <cellStyle name="Comma 106 2 2" xfId="2925"/>
    <cellStyle name="Comma 106 3" xfId="2926"/>
    <cellStyle name="Comma 107" xfId="2927"/>
    <cellStyle name="Comma 107 2" xfId="2928"/>
    <cellStyle name="Comma 107 2 2" xfId="2929"/>
    <cellStyle name="Comma 107 3" xfId="2930"/>
    <cellStyle name="Comma 108" xfId="2931"/>
    <cellStyle name="Comma 108 2" xfId="2932"/>
    <cellStyle name="Comma 108 3" xfId="2933"/>
    <cellStyle name="Comma 109" xfId="2934"/>
    <cellStyle name="Comma 109 2" xfId="2935"/>
    <cellStyle name="Comma 109 3" xfId="2936"/>
    <cellStyle name="Comma 109 3 2" xfId="20434"/>
    <cellStyle name="Comma 11" xfId="2937"/>
    <cellStyle name="Comma 11 2" xfId="2938"/>
    <cellStyle name="Comma 11 2 10" xfId="2939"/>
    <cellStyle name="Comma 11 2 11" xfId="2940"/>
    <cellStyle name="Comma 11 2 12" xfId="2941"/>
    <cellStyle name="Comma 11 2 13" xfId="2942"/>
    <cellStyle name="Comma 11 2 14" xfId="2943"/>
    <cellStyle name="Comma 11 2 15" xfId="2944"/>
    <cellStyle name="Comma 11 2 16" xfId="2945"/>
    <cellStyle name="Comma 11 2 17" xfId="2946"/>
    <cellStyle name="Comma 11 2 18" xfId="2947"/>
    <cellStyle name="Comma 11 2 2" xfId="2948"/>
    <cellStyle name="Comma 11 2 2 10" xfId="2949"/>
    <cellStyle name="Comma 11 2 2 11" xfId="2950"/>
    <cellStyle name="Comma 11 2 2 12" xfId="2951"/>
    <cellStyle name="Comma 11 2 2 13" xfId="2952"/>
    <cellStyle name="Comma 11 2 2 14" xfId="2953"/>
    <cellStyle name="Comma 11 2 2 15" xfId="2954"/>
    <cellStyle name="Comma 11 2 2 16" xfId="2955"/>
    <cellStyle name="Comma 11 2 2 17" xfId="2956"/>
    <cellStyle name="Comma 11 2 2 2" xfId="2957"/>
    <cellStyle name="Comma 11 2 2 2 2" xfId="2958"/>
    <cellStyle name="Comma 11 2 2 2 3" xfId="2959"/>
    <cellStyle name="Comma 11 2 2 3" xfId="2960"/>
    <cellStyle name="Comma 11 2 2 4" xfId="2961"/>
    <cellStyle name="Comma 11 2 2 5" xfId="2962"/>
    <cellStyle name="Comma 11 2 2 6" xfId="2963"/>
    <cellStyle name="Comma 11 2 2 7" xfId="2964"/>
    <cellStyle name="Comma 11 2 2 8" xfId="2965"/>
    <cellStyle name="Comma 11 2 2 9" xfId="2966"/>
    <cellStyle name="Comma 11 2 3" xfId="2967"/>
    <cellStyle name="Comma 11 2 3 2" xfId="2968"/>
    <cellStyle name="Comma 11 2 3 3" xfId="2969"/>
    <cellStyle name="Comma 11 2 4" xfId="2970"/>
    <cellStyle name="Comma 11 2 4 2" xfId="2971"/>
    <cellStyle name="Comma 11 2 4 3" xfId="2972"/>
    <cellStyle name="Comma 11 2 5" xfId="2973"/>
    <cellStyle name="Comma 11 2 6" xfId="2974"/>
    <cellStyle name="Comma 11 2 7" xfId="2975"/>
    <cellStyle name="Comma 11 2 8" xfId="2976"/>
    <cellStyle name="Comma 11 2 9" xfId="2977"/>
    <cellStyle name="Comma 11 3" xfId="2978"/>
    <cellStyle name="Comma 11 3 2" xfId="2979"/>
    <cellStyle name="Comma 11 3 2 2" xfId="2980"/>
    <cellStyle name="Comma 11 3 3" xfId="2981"/>
    <cellStyle name="Comma 11 3 3 2" xfId="2982"/>
    <cellStyle name="Comma 11 3 4" xfId="2983"/>
    <cellStyle name="Comma 11 4" xfId="2984"/>
    <cellStyle name="Comma 11 4 2" xfId="2985"/>
    <cellStyle name="Comma 11 4 2 2" xfId="2986"/>
    <cellStyle name="Comma 11 4 3" xfId="2987"/>
    <cellStyle name="Comma 11 5" xfId="2988"/>
    <cellStyle name="Comma 11 5 2" xfId="2989"/>
    <cellStyle name="Comma 11 6" xfId="2990"/>
    <cellStyle name="Comma 11 6 2" xfId="2991"/>
    <cellStyle name="Comma 11 7" xfId="2992"/>
    <cellStyle name="Comma 11 8" xfId="2993"/>
    <cellStyle name="Comma 110" xfId="2994"/>
    <cellStyle name="Comma 110 2" xfId="2995"/>
    <cellStyle name="Comma 110 2 2" xfId="2996"/>
    <cellStyle name="Comma 110 3" xfId="2997"/>
    <cellStyle name="Comma 110 4" xfId="2998"/>
    <cellStyle name="Comma 111" xfId="2999"/>
    <cellStyle name="Comma 111 2" xfId="3000"/>
    <cellStyle name="Comma 111 2 2" xfId="3001"/>
    <cellStyle name="Comma 111 3" xfId="3002"/>
    <cellStyle name="Comma 111 4" xfId="3003"/>
    <cellStyle name="Comma 112" xfId="3004"/>
    <cellStyle name="Comma 112 2" xfId="3005"/>
    <cellStyle name="Comma 112 3" xfId="3006"/>
    <cellStyle name="Comma 112 4" xfId="3007"/>
    <cellStyle name="Comma 113" xfId="3008"/>
    <cellStyle name="Comma 113 2" xfId="3009"/>
    <cellStyle name="Comma 113 3" xfId="3010"/>
    <cellStyle name="Comma 113 4" xfId="3011"/>
    <cellStyle name="Comma 114" xfId="3012"/>
    <cellStyle name="Comma 114 2" xfId="3013"/>
    <cellStyle name="Comma 114 3" xfId="3014"/>
    <cellStyle name="Comma 114 4" xfId="3015"/>
    <cellStyle name="Comma 115" xfId="3016"/>
    <cellStyle name="Comma 115 2" xfId="3017"/>
    <cellStyle name="Comma 115 3" xfId="3018"/>
    <cellStyle name="Comma 115 4" xfId="3019"/>
    <cellStyle name="Comma 116" xfId="3020"/>
    <cellStyle name="Comma 116 2" xfId="3021"/>
    <cellStyle name="Comma 116 3" xfId="3022"/>
    <cellStyle name="Comma 116 4" xfId="3023"/>
    <cellStyle name="Comma 117" xfId="3024"/>
    <cellStyle name="Comma 117 2" xfId="3025"/>
    <cellStyle name="Comma 117 3" xfId="3026"/>
    <cellStyle name="Comma 117 4" xfId="3027"/>
    <cellStyle name="Comma 118" xfId="3028"/>
    <cellStyle name="Comma 118 2" xfId="3029"/>
    <cellStyle name="Comma 118 3" xfId="3030"/>
    <cellStyle name="Comma 118 4" xfId="3031"/>
    <cellStyle name="Comma 119" xfId="3032"/>
    <cellStyle name="Comma 119 2" xfId="3033"/>
    <cellStyle name="Comma 119 3" xfId="3034"/>
    <cellStyle name="Comma 119 4" xfId="3035"/>
    <cellStyle name="Comma 12" xfId="3036"/>
    <cellStyle name="Comma 12 10" xfId="3037"/>
    <cellStyle name="Comma 12 11" xfId="3038"/>
    <cellStyle name="Comma 12 12" xfId="3039"/>
    <cellStyle name="Comma 12 13" xfId="3040"/>
    <cellStyle name="Comma 12 14" xfId="3041"/>
    <cellStyle name="Comma 12 15" xfId="3042"/>
    <cellStyle name="Comma 12 16" xfId="3043"/>
    <cellStyle name="Comma 12 17" xfId="3044"/>
    <cellStyle name="Comma 12 18" xfId="3045"/>
    <cellStyle name="Comma 12 2" xfId="3046"/>
    <cellStyle name="Comma 12 2 10" xfId="3047"/>
    <cellStyle name="Comma 12 2 11" xfId="3048"/>
    <cellStyle name="Comma 12 2 12" xfId="3049"/>
    <cellStyle name="Comma 12 2 13" xfId="3050"/>
    <cellStyle name="Comma 12 2 14" xfId="3051"/>
    <cellStyle name="Comma 12 2 15" xfId="3052"/>
    <cellStyle name="Comma 12 2 16" xfId="3053"/>
    <cellStyle name="Comma 12 2 17" xfId="3054"/>
    <cellStyle name="Comma 12 2 2" xfId="3055"/>
    <cellStyle name="Comma 12 2 3" xfId="3056"/>
    <cellStyle name="Comma 12 2 4" xfId="3057"/>
    <cellStyle name="Comma 12 2 5" xfId="3058"/>
    <cellStyle name="Comma 12 2 6" xfId="3059"/>
    <cellStyle name="Comma 12 2 7" xfId="3060"/>
    <cellStyle name="Comma 12 2 8" xfId="3061"/>
    <cellStyle name="Comma 12 2 9" xfId="3062"/>
    <cellStyle name="Comma 12 3" xfId="3063"/>
    <cellStyle name="Comma 12 3 2" xfId="3064"/>
    <cellStyle name="Comma 12 3 2 2" xfId="3065"/>
    <cellStyle name="Comma 12 3 3" xfId="3066"/>
    <cellStyle name="Comma 12 3 4" xfId="3067"/>
    <cellStyle name="Comma 12 4" xfId="3068"/>
    <cellStyle name="Comma 12 4 2" xfId="3069"/>
    <cellStyle name="Comma 12 4 3" xfId="3070"/>
    <cellStyle name="Comma 12 5" xfId="3071"/>
    <cellStyle name="Comma 12 6" xfId="3072"/>
    <cellStyle name="Comma 12 7" xfId="3073"/>
    <cellStyle name="Comma 12 8" xfId="3074"/>
    <cellStyle name="Comma 12 9" xfId="3075"/>
    <cellStyle name="Comma 120" xfId="3076"/>
    <cellStyle name="Comma 120 2" xfId="3077"/>
    <cellStyle name="Comma 120 3" xfId="3078"/>
    <cellStyle name="Comma 120 4" xfId="3079"/>
    <cellStyle name="Comma 121" xfId="3080"/>
    <cellStyle name="Comma 121 2" xfId="3081"/>
    <cellStyle name="Comma 121 3" xfId="3082"/>
    <cellStyle name="Comma 121 4" xfId="3083"/>
    <cellStyle name="Comma 122" xfId="3084"/>
    <cellStyle name="Comma 122 2" xfId="3085"/>
    <cellStyle name="Comma 122 3" xfId="3086"/>
    <cellStyle name="Comma 122 4" xfId="3087"/>
    <cellStyle name="Comma 123" xfId="3088"/>
    <cellStyle name="Comma 123 2" xfId="3089"/>
    <cellStyle name="Comma 123 3" xfId="3090"/>
    <cellStyle name="Comma 123 4" xfId="3091"/>
    <cellStyle name="Comma 124" xfId="3092"/>
    <cellStyle name="Comma 124 2" xfId="3093"/>
    <cellStyle name="Comma 124 3" xfId="3094"/>
    <cellStyle name="Comma 124 4" xfId="3095"/>
    <cellStyle name="Comma 125" xfId="3096"/>
    <cellStyle name="Comma 125 2" xfId="3097"/>
    <cellStyle name="Comma 125 3" xfId="3098"/>
    <cellStyle name="Comma 125 4" xfId="3099"/>
    <cellStyle name="Comma 126" xfId="3100"/>
    <cellStyle name="Comma 126 2" xfId="3101"/>
    <cellStyle name="Comma 126 3" xfId="3102"/>
    <cellStyle name="Comma 126 4" xfId="3103"/>
    <cellStyle name="Comma 127" xfId="3104"/>
    <cellStyle name="Comma 127 2" xfId="3105"/>
    <cellStyle name="Comma 127 3" xfId="3106"/>
    <cellStyle name="Comma 127 4" xfId="3107"/>
    <cellStyle name="Comma 128" xfId="3108"/>
    <cellStyle name="Comma 128 2" xfId="3109"/>
    <cellStyle name="Comma 128 3" xfId="3110"/>
    <cellStyle name="Comma 128 4" xfId="3111"/>
    <cellStyle name="Comma 129" xfId="3112"/>
    <cellStyle name="Comma 129 2" xfId="3113"/>
    <cellStyle name="Comma 129 3" xfId="3114"/>
    <cellStyle name="Comma 129 4" xfId="3115"/>
    <cellStyle name="Comma 13" xfId="3116"/>
    <cellStyle name="Comma 13 10" xfId="3117"/>
    <cellStyle name="Comma 13 10 2" xfId="3118"/>
    <cellStyle name="Comma 13 10 2 2" xfId="3119"/>
    <cellStyle name="Comma 13 10 3" xfId="3120"/>
    <cellStyle name="Comma 13 10 4" xfId="3121"/>
    <cellStyle name="Comma 13 11" xfId="3122"/>
    <cellStyle name="Comma 13 11 2" xfId="3123"/>
    <cellStyle name="Comma 13 11 2 2" xfId="3124"/>
    <cellStyle name="Comma 13 11 3" xfId="3125"/>
    <cellStyle name="Comma 13 11 4" xfId="3126"/>
    <cellStyle name="Comma 13 12" xfId="3127"/>
    <cellStyle name="Comma 13 12 2" xfId="3128"/>
    <cellStyle name="Comma 13 12 2 2" xfId="3129"/>
    <cellStyle name="Comma 13 12 3" xfId="3130"/>
    <cellStyle name="Comma 13 12 4" xfId="3131"/>
    <cellStyle name="Comma 13 13" xfId="3132"/>
    <cellStyle name="Comma 13 13 2" xfId="3133"/>
    <cellStyle name="Comma 13 13 2 2" xfId="3134"/>
    <cellStyle name="Comma 13 13 3" xfId="3135"/>
    <cellStyle name="Comma 13 13 4" xfId="3136"/>
    <cellStyle name="Comma 13 14" xfId="3137"/>
    <cellStyle name="Comma 13 14 2" xfId="3138"/>
    <cellStyle name="Comma 13 14 2 2" xfId="3139"/>
    <cellStyle name="Comma 13 14 3" xfId="3140"/>
    <cellStyle name="Comma 13 14 4" xfId="3141"/>
    <cellStyle name="Comma 13 15" xfId="3142"/>
    <cellStyle name="Comma 13 15 2" xfId="3143"/>
    <cellStyle name="Comma 13 15 2 2" xfId="3144"/>
    <cellStyle name="Comma 13 15 3" xfId="3145"/>
    <cellStyle name="Comma 13 15 4" xfId="3146"/>
    <cellStyle name="Comma 13 16" xfId="3147"/>
    <cellStyle name="Comma 13 16 2" xfId="3148"/>
    <cellStyle name="Comma 13 16 2 2" xfId="3149"/>
    <cellStyle name="Comma 13 16 3" xfId="3150"/>
    <cellStyle name="Comma 13 16 4" xfId="3151"/>
    <cellStyle name="Comma 13 17" xfId="3152"/>
    <cellStyle name="Comma 13 17 2" xfId="3153"/>
    <cellStyle name="Comma 13 17 2 2" xfId="3154"/>
    <cellStyle name="Comma 13 17 3" xfId="3155"/>
    <cellStyle name="Comma 13 18" xfId="3156"/>
    <cellStyle name="Comma 13 18 2" xfId="3157"/>
    <cellStyle name="Comma 13 18 2 2" xfId="3158"/>
    <cellStyle name="Comma 13 18 3" xfId="3159"/>
    <cellStyle name="Comma 13 19" xfId="3160"/>
    <cellStyle name="Comma 13 19 2" xfId="3161"/>
    <cellStyle name="Comma 13 19 2 2" xfId="3162"/>
    <cellStyle name="Comma 13 19 3" xfId="3163"/>
    <cellStyle name="Comma 13 2" xfId="3164"/>
    <cellStyle name="Comma 13 2 10" xfId="3165"/>
    <cellStyle name="Comma 13 2 11" xfId="3166"/>
    <cellStyle name="Comma 13 2 12" xfId="3167"/>
    <cellStyle name="Comma 13 2 13" xfId="3168"/>
    <cellStyle name="Comma 13 2 14" xfId="3169"/>
    <cellStyle name="Comma 13 2 15" xfId="3170"/>
    <cellStyle name="Comma 13 2 16" xfId="3171"/>
    <cellStyle name="Comma 13 2 17" xfId="3172"/>
    <cellStyle name="Comma 13 2 2" xfId="3173"/>
    <cellStyle name="Comma 13 2 2 2" xfId="3174"/>
    <cellStyle name="Comma 13 2 2 2 2" xfId="3175"/>
    <cellStyle name="Comma 13 2 2 3" xfId="3176"/>
    <cellStyle name="Comma 13 2 2 4" xfId="3177"/>
    <cellStyle name="Comma 13 2 3" xfId="3178"/>
    <cellStyle name="Comma 13 2 3 2" xfId="3179"/>
    <cellStyle name="Comma 13 2 3 2 2" xfId="3180"/>
    <cellStyle name="Comma 13 2 3 3" xfId="3181"/>
    <cellStyle name="Comma 13 2 3 4" xfId="3182"/>
    <cellStyle name="Comma 13 2 4" xfId="3183"/>
    <cellStyle name="Comma 13 2 4 2" xfId="3184"/>
    <cellStyle name="Comma 13 2 4 3" xfId="3185"/>
    <cellStyle name="Comma 13 2 5" xfId="3186"/>
    <cellStyle name="Comma 13 2 6" xfId="3187"/>
    <cellStyle name="Comma 13 2 7" xfId="3188"/>
    <cellStyle name="Comma 13 2 8" xfId="3189"/>
    <cellStyle name="Comma 13 2 9" xfId="3190"/>
    <cellStyle name="Comma 13 20" xfId="3191"/>
    <cellStyle name="Comma 13 20 2" xfId="3192"/>
    <cellStyle name="Comma 13 20 2 2" xfId="3193"/>
    <cellStyle name="Comma 13 20 3" xfId="3194"/>
    <cellStyle name="Comma 13 21" xfId="3195"/>
    <cellStyle name="Comma 13 21 2" xfId="3196"/>
    <cellStyle name="Comma 13 21 2 2" xfId="3197"/>
    <cellStyle name="Comma 13 21 3" xfId="3198"/>
    <cellStyle name="Comma 13 22" xfId="3199"/>
    <cellStyle name="Comma 13 22 2" xfId="3200"/>
    <cellStyle name="Comma 13 22 2 2" xfId="3201"/>
    <cellStyle name="Comma 13 22 3" xfId="3202"/>
    <cellStyle name="Comma 13 23" xfId="3203"/>
    <cellStyle name="Comma 13 23 2" xfId="3204"/>
    <cellStyle name="Comma 13 23 2 2" xfId="3205"/>
    <cellStyle name="Comma 13 23 3" xfId="3206"/>
    <cellStyle name="Comma 13 24" xfId="3207"/>
    <cellStyle name="Comma 13 24 2" xfId="3208"/>
    <cellStyle name="Comma 13 24 2 2" xfId="3209"/>
    <cellStyle name="Comma 13 24 3" xfId="3210"/>
    <cellStyle name="Comma 13 25" xfId="3211"/>
    <cellStyle name="Comma 13 25 2" xfId="3212"/>
    <cellStyle name="Comma 13 25 2 2" xfId="3213"/>
    <cellStyle name="Comma 13 25 3" xfId="3214"/>
    <cellStyle name="Comma 13 26" xfId="3215"/>
    <cellStyle name="Comma 13 26 2" xfId="3216"/>
    <cellStyle name="Comma 13 26 2 2" xfId="3217"/>
    <cellStyle name="Comma 13 26 3" xfId="3218"/>
    <cellStyle name="Comma 13 27" xfId="3219"/>
    <cellStyle name="Comma 13 27 2" xfId="3220"/>
    <cellStyle name="Comma 13 27 2 2" xfId="3221"/>
    <cellStyle name="Comma 13 27 3" xfId="3222"/>
    <cellStyle name="Comma 13 28" xfId="3223"/>
    <cellStyle name="Comma 13 28 2" xfId="3224"/>
    <cellStyle name="Comma 13 28 2 2" xfId="3225"/>
    <cellStyle name="Comma 13 28 3" xfId="3226"/>
    <cellStyle name="Comma 13 29" xfId="3227"/>
    <cellStyle name="Comma 13 29 2" xfId="3228"/>
    <cellStyle name="Comma 13 3" xfId="3229"/>
    <cellStyle name="Comma 13 3 2" xfId="3230"/>
    <cellStyle name="Comma 13 3 2 2" xfId="3231"/>
    <cellStyle name="Comma 13 3 3" xfId="3232"/>
    <cellStyle name="Comma 13 3 3 2" xfId="3233"/>
    <cellStyle name="Comma 13 3 3 2 2" xfId="3234"/>
    <cellStyle name="Comma 13 3 3 3" xfId="3235"/>
    <cellStyle name="Comma 13 3 4" xfId="3236"/>
    <cellStyle name="Comma 13 3 4 2" xfId="3237"/>
    <cellStyle name="Comma 13 3 5" xfId="3238"/>
    <cellStyle name="Comma 13 3 6" xfId="3239"/>
    <cellStyle name="Comma 13 30" xfId="3240"/>
    <cellStyle name="Comma 13 30 2" xfId="3241"/>
    <cellStyle name="Comma 13 30 2 2" xfId="3242"/>
    <cellStyle name="Comma 13 30 3" xfId="3243"/>
    <cellStyle name="Comma 13 31" xfId="3244"/>
    <cellStyle name="Comma 13 31 2" xfId="3245"/>
    <cellStyle name="Comma 13 32" xfId="3246"/>
    <cellStyle name="Comma 13 32 2" xfId="3247"/>
    <cellStyle name="Comma 13 33" xfId="3248"/>
    <cellStyle name="Comma 13 4" xfId="3249"/>
    <cellStyle name="Comma 13 4 2" xfId="3250"/>
    <cellStyle name="Comma 13 4 2 2" xfId="3251"/>
    <cellStyle name="Comma 13 4 3" xfId="3252"/>
    <cellStyle name="Comma 13 4 3 2" xfId="3253"/>
    <cellStyle name="Comma 13 4 3 2 2" xfId="3254"/>
    <cellStyle name="Comma 13 4 3 3" xfId="3255"/>
    <cellStyle name="Comma 13 4 4" xfId="3256"/>
    <cellStyle name="Comma 13 4 4 2" xfId="3257"/>
    <cellStyle name="Comma 13 4 5" xfId="3258"/>
    <cellStyle name="Comma 13 4 6" xfId="3259"/>
    <cellStyle name="Comma 13 5" xfId="3260"/>
    <cellStyle name="Comma 13 5 2" xfId="3261"/>
    <cellStyle name="Comma 13 5 2 2" xfId="3262"/>
    <cellStyle name="Comma 13 5 3" xfId="3263"/>
    <cellStyle name="Comma 13 5 3 2" xfId="3264"/>
    <cellStyle name="Comma 13 5 3 2 2" xfId="3265"/>
    <cellStyle name="Comma 13 5 3 3" xfId="3266"/>
    <cellStyle name="Comma 13 5 4" xfId="3267"/>
    <cellStyle name="Comma 13 5 5" xfId="3268"/>
    <cellStyle name="Comma 13 6" xfId="3269"/>
    <cellStyle name="Comma 13 6 2" xfId="3270"/>
    <cellStyle name="Comma 13 6 2 2" xfId="3271"/>
    <cellStyle name="Comma 13 6 3" xfId="3272"/>
    <cellStyle name="Comma 13 6 4" xfId="3273"/>
    <cellStyle name="Comma 13 7" xfId="3274"/>
    <cellStyle name="Comma 13 7 2" xfId="3275"/>
    <cellStyle name="Comma 13 7 2 2" xfId="3276"/>
    <cellStyle name="Comma 13 7 3" xfId="3277"/>
    <cellStyle name="Comma 13 7 4" xfId="3278"/>
    <cellStyle name="Comma 13 8" xfId="3279"/>
    <cellStyle name="Comma 13 8 2" xfId="3280"/>
    <cellStyle name="Comma 13 8 2 2" xfId="3281"/>
    <cellStyle name="Comma 13 8 3" xfId="3282"/>
    <cellStyle name="Comma 13 8 4" xfId="3283"/>
    <cellStyle name="Comma 13 9" xfId="3284"/>
    <cellStyle name="Comma 13 9 2" xfId="3285"/>
    <cellStyle name="Comma 13 9 2 2" xfId="3286"/>
    <cellStyle name="Comma 13 9 3" xfId="3287"/>
    <cellStyle name="Comma 13 9 4" xfId="3288"/>
    <cellStyle name="Comma 130" xfId="3289"/>
    <cellStyle name="Comma 130 2" xfId="3290"/>
    <cellStyle name="Comma 130 3" xfId="3291"/>
    <cellStyle name="Comma 130 4" xfId="3292"/>
    <cellStyle name="Comma 131" xfId="3293"/>
    <cellStyle name="Comma 131 2" xfId="3294"/>
    <cellStyle name="Comma 131 3" xfId="3295"/>
    <cellStyle name="Comma 131 4" xfId="3296"/>
    <cellStyle name="Comma 132" xfId="3297"/>
    <cellStyle name="Comma 132 2" xfId="3298"/>
    <cellStyle name="Comma 132 3" xfId="3299"/>
    <cellStyle name="Comma 132 4" xfId="3300"/>
    <cellStyle name="Comma 133" xfId="3301"/>
    <cellStyle name="Comma 133 2" xfId="3302"/>
    <cellStyle name="Comma 133 3" xfId="3303"/>
    <cellStyle name="Comma 134" xfId="3304"/>
    <cellStyle name="Comma 134 2" xfId="3305"/>
    <cellStyle name="Comma 134 3" xfId="3306"/>
    <cellStyle name="Comma 135" xfId="3307"/>
    <cellStyle name="Comma 135 2" xfId="3308"/>
    <cellStyle name="Comma 135 3" xfId="3309"/>
    <cellStyle name="Comma 136" xfId="3310"/>
    <cellStyle name="Comma 136 2" xfId="3311"/>
    <cellStyle name="Comma 136 3" xfId="3312"/>
    <cellStyle name="Comma 137" xfId="3313"/>
    <cellStyle name="Comma 137 2" xfId="3314"/>
    <cellStyle name="Comma 137 3" xfId="3315"/>
    <cellStyle name="Comma 138" xfId="3316"/>
    <cellStyle name="Comma 138 2" xfId="3317"/>
    <cellStyle name="Comma 138 3" xfId="3318"/>
    <cellStyle name="Comma 139" xfId="3319"/>
    <cellStyle name="Comma 139 2" xfId="3320"/>
    <cellStyle name="Comma 139 3" xfId="3321"/>
    <cellStyle name="Comma 14" xfId="3322"/>
    <cellStyle name="Comma 14 10" xfId="3323"/>
    <cellStyle name="Comma 14 10 2" xfId="3324"/>
    <cellStyle name="Comma 14 10 2 2" xfId="3325"/>
    <cellStyle name="Comma 14 10 3" xfId="3326"/>
    <cellStyle name="Comma 14 11" xfId="3327"/>
    <cellStyle name="Comma 14 11 2" xfId="3328"/>
    <cellStyle name="Comma 14 11 2 2" xfId="3329"/>
    <cellStyle name="Comma 14 11 3" xfId="3330"/>
    <cellStyle name="Comma 14 12" xfId="3331"/>
    <cellStyle name="Comma 14 12 2" xfId="3332"/>
    <cellStyle name="Comma 14 12 2 2" xfId="3333"/>
    <cellStyle name="Comma 14 12 3" xfId="3334"/>
    <cellStyle name="Comma 14 13" xfId="3335"/>
    <cellStyle name="Comma 14 13 2" xfId="3336"/>
    <cellStyle name="Comma 14 13 2 2" xfId="3337"/>
    <cellStyle name="Comma 14 13 3" xfId="3338"/>
    <cellStyle name="Comma 14 14" xfId="3339"/>
    <cellStyle name="Comma 14 14 2" xfId="3340"/>
    <cellStyle name="Comma 14 14 2 2" xfId="3341"/>
    <cellStyle name="Comma 14 14 3" xfId="3342"/>
    <cellStyle name="Comma 14 15" xfId="3343"/>
    <cellStyle name="Comma 14 15 2" xfId="3344"/>
    <cellStyle name="Comma 14 15 2 2" xfId="3345"/>
    <cellStyle name="Comma 14 15 3" xfId="3346"/>
    <cellStyle name="Comma 14 16" xfId="3347"/>
    <cellStyle name="Comma 14 16 2" xfId="3348"/>
    <cellStyle name="Comma 14 16 2 2" xfId="3349"/>
    <cellStyle name="Comma 14 16 3" xfId="3350"/>
    <cellStyle name="Comma 14 17" xfId="3351"/>
    <cellStyle name="Comma 14 17 2" xfId="3352"/>
    <cellStyle name="Comma 14 17 2 2" xfId="3353"/>
    <cellStyle name="Comma 14 17 3" xfId="3354"/>
    <cellStyle name="Comma 14 18" xfId="3355"/>
    <cellStyle name="Comma 14 18 2" xfId="3356"/>
    <cellStyle name="Comma 14 18 2 2" xfId="3357"/>
    <cellStyle name="Comma 14 18 3" xfId="3358"/>
    <cellStyle name="Comma 14 19" xfId="3359"/>
    <cellStyle name="Comma 14 19 2" xfId="3360"/>
    <cellStyle name="Comma 14 19 2 2" xfId="3361"/>
    <cellStyle name="Comma 14 19 3" xfId="3362"/>
    <cellStyle name="Comma 14 2" xfId="3363"/>
    <cellStyle name="Comma 14 2 2" xfId="3364"/>
    <cellStyle name="Comma 14 2 2 2" xfId="3365"/>
    <cellStyle name="Comma 14 2 3" xfId="3366"/>
    <cellStyle name="Comma 14 2 3 2" xfId="3367"/>
    <cellStyle name="Comma 14 2 3 2 2" xfId="3368"/>
    <cellStyle name="Comma 14 2 3 3" xfId="3369"/>
    <cellStyle name="Comma 14 2 4" xfId="3370"/>
    <cellStyle name="Comma 14 2 4 2" xfId="3371"/>
    <cellStyle name="Comma 14 2 5" xfId="3372"/>
    <cellStyle name="Comma 14 2 6" xfId="3373"/>
    <cellStyle name="Comma 14 20" xfId="3374"/>
    <cellStyle name="Comma 14 20 2" xfId="3375"/>
    <cellStyle name="Comma 14 20 2 2" xfId="3376"/>
    <cellStyle name="Comma 14 20 3" xfId="3377"/>
    <cellStyle name="Comma 14 21" xfId="3378"/>
    <cellStyle name="Comma 14 21 2" xfId="3379"/>
    <cellStyle name="Comma 14 21 2 2" xfId="3380"/>
    <cellStyle name="Comma 14 21 3" xfId="3381"/>
    <cellStyle name="Comma 14 22" xfId="3382"/>
    <cellStyle name="Comma 14 22 2" xfId="3383"/>
    <cellStyle name="Comma 14 22 2 2" xfId="3384"/>
    <cellStyle name="Comma 14 22 3" xfId="3385"/>
    <cellStyle name="Comma 14 23" xfId="3386"/>
    <cellStyle name="Comma 14 23 2" xfId="3387"/>
    <cellStyle name="Comma 14 23 2 2" xfId="3388"/>
    <cellStyle name="Comma 14 23 3" xfId="3389"/>
    <cellStyle name="Comma 14 24" xfId="3390"/>
    <cellStyle name="Comma 14 24 2" xfId="3391"/>
    <cellStyle name="Comma 14 24 2 2" xfId="3392"/>
    <cellStyle name="Comma 14 24 3" xfId="3393"/>
    <cellStyle name="Comma 14 25" xfId="3394"/>
    <cellStyle name="Comma 14 25 2" xfId="3395"/>
    <cellStyle name="Comma 14 25 2 2" xfId="3396"/>
    <cellStyle name="Comma 14 25 3" xfId="3397"/>
    <cellStyle name="Comma 14 26" xfId="3398"/>
    <cellStyle name="Comma 14 26 2" xfId="3399"/>
    <cellStyle name="Comma 14 26 2 2" xfId="3400"/>
    <cellStyle name="Comma 14 26 3" xfId="3401"/>
    <cellStyle name="Comma 14 27" xfId="3402"/>
    <cellStyle name="Comma 14 27 2" xfId="3403"/>
    <cellStyle name="Comma 14 27 2 2" xfId="3404"/>
    <cellStyle name="Comma 14 27 3" xfId="3405"/>
    <cellStyle name="Comma 14 28" xfId="3406"/>
    <cellStyle name="Comma 14 28 2" xfId="3407"/>
    <cellStyle name="Comma 14 28 2 2" xfId="3408"/>
    <cellStyle name="Comma 14 28 3" xfId="3409"/>
    <cellStyle name="Comma 14 29" xfId="3410"/>
    <cellStyle name="Comma 14 29 2" xfId="3411"/>
    <cellStyle name="Comma 14 3" xfId="3412"/>
    <cellStyle name="Comma 14 3 2" xfId="3413"/>
    <cellStyle name="Comma 14 3 2 2" xfId="3414"/>
    <cellStyle name="Comma 14 3 3" xfId="3415"/>
    <cellStyle name="Comma 14 3 3 2" xfId="3416"/>
    <cellStyle name="Comma 14 3 3 2 2" xfId="3417"/>
    <cellStyle name="Comma 14 3 3 3" xfId="3418"/>
    <cellStyle name="Comma 14 3 4" xfId="3419"/>
    <cellStyle name="Comma 14 30" xfId="3420"/>
    <cellStyle name="Comma 14 30 2" xfId="3421"/>
    <cellStyle name="Comma 14 30 2 2" xfId="3422"/>
    <cellStyle name="Comma 14 30 3" xfId="3423"/>
    <cellStyle name="Comma 14 31" xfId="3424"/>
    <cellStyle name="Comma 14 31 2" xfId="3425"/>
    <cellStyle name="Comma 14 32" xfId="3426"/>
    <cellStyle name="Comma 14 33" xfId="3427"/>
    <cellStyle name="Comma 14 4" xfId="3428"/>
    <cellStyle name="Comma 14 4 2" xfId="3429"/>
    <cellStyle name="Comma 14 4 2 2" xfId="3430"/>
    <cellStyle name="Comma 14 4 3" xfId="3431"/>
    <cellStyle name="Comma 14 4 3 2" xfId="3432"/>
    <cellStyle name="Comma 14 4 3 2 2" xfId="3433"/>
    <cellStyle name="Comma 14 4 3 3" xfId="3434"/>
    <cellStyle name="Comma 14 4 4" xfId="3435"/>
    <cellStyle name="Comma 14 5" xfId="3436"/>
    <cellStyle name="Comma 14 5 2" xfId="3437"/>
    <cellStyle name="Comma 14 5 2 2" xfId="3438"/>
    <cellStyle name="Comma 14 5 3" xfId="3439"/>
    <cellStyle name="Comma 14 5 3 2" xfId="3440"/>
    <cellStyle name="Comma 14 5 3 2 2" xfId="3441"/>
    <cellStyle name="Comma 14 5 3 3" xfId="3442"/>
    <cellStyle name="Comma 14 5 4" xfId="3443"/>
    <cellStyle name="Comma 14 6" xfId="3444"/>
    <cellStyle name="Comma 14 6 2" xfId="3445"/>
    <cellStyle name="Comma 14 6 2 2" xfId="3446"/>
    <cellStyle name="Comma 14 6 3" xfId="3447"/>
    <cellStyle name="Comma 14 7" xfId="3448"/>
    <cellStyle name="Comma 14 7 2" xfId="3449"/>
    <cellStyle name="Comma 14 7 2 2" xfId="3450"/>
    <cellStyle name="Comma 14 7 3" xfId="3451"/>
    <cellStyle name="Comma 14 8" xfId="3452"/>
    <cellStyle name="Comma 14 8 2" xfId="3453"/>
    <cellStyle name="Comma 14 8 2 2" xfId="3454"/>
    <cellStyle name="Comma 14 8 3" xfId="3455"/>
    <cellStyle name="Comma 14 9" xfId="3456"/>
    <cellStyle name="Comma 14 9 2" xfId="3457"/>
    <cellStyle name="Comma 14 9 2 2" xfId="3458"/>
    <cellStyle name="Comma 14 9 3" xfId="3459"/>
    <cellStyle name="Comma 140" xfId="3460"/>
    <cellStyle name="Comma 140 2" xfId="3461"/>
    <cellStyle name="Comma 140 3" xfId="3462"/>
    <cellStyle name="Comma 141" xfId="3463"/>
    <cellStyle name="Comma 141 2" xfId="3464"/>
    <cellStyle name="Comma 141 3" xfId="3465"/>
    <cellStyle name="Comma 142" xfId="3466"/>
    <cellStyle name="Comma 142 2" xfId="3467"/>
    <cellStyle name="Comma 142 3" xfId="3468"/>
    <cellStyle name="Comma 143" xfId="3469"/>
    <cellStyle name="Comma 143 2" xfId="3470"/>
    <cellStyle name="Comma 143 3" xfId="3471"/>
    <cellStyle name="Comma 144" xfId="3472"/>
    <cellStyle name="Comma 144 2" xfId="3473"/>
    <cellStyle name="Comma 144 3" xfId="3474"/>
    <cellStyle name="Comma 145" xfId="3475"/>
    <cellStyle name="Comma 145 2" xfId="3476"/>
    <cellStyle name="Comma 145 3" xfId="3477"/>
    <cellStyle name="Comma 146" xfId="3478"/>
    <cellStyle name="Comma 146 2" xfId="3479"/>
    <cellStyle name="Comma 146 3" xfId="3480"/>
    <cellStyle name="Comma 147" xfId="3481"/>
    <cellStyle name="Comma 147 2" xfId="3482"/>
    <cellStyle name="Comma 147 3" xfId="3483"/>
    <cellStyle name="Comma 148" xfId="3484"/>
    <cellStyle name="Comma 148 2" xfId="3485"/>
    <cellStyle name="Comma 148 3" xfId="3486"/>
    <cellStyle name="Comma 149" xfId="3487"/>
    <cellStyle name="Comma 149 2" xfId="3488"/>
    <cellStyle name="Comma 149 3" xfId="3489"/>
    <cellStyle name="Comma 15" xfId="3490"/>
    <cellStyle name="Comma 15 10" xfId="3491"/>
    <cellStyle name="Comma 15 10 2" xfId="3492"/>
    <cellStyle name="Comma 15 10 2 2" xfId="3493"/>
    <cellStyle name="Comma 15 10 3" xfId="3494"/>
    <cellStyle name="Comma 15 11" xfId="3495"/>
    <cellStyle name="Comma 15 11 2" xfId="3496"/>
    <cellStyle name="Comma 15 11 2 2" xfId="3497"/>
    <cellStyle name="Comma 15 11 3" xfId="3498"/>
    <cellStyle name="Comma 15 12" xfId="3499"/>
    <cellStyle name="Comma 15 12 2" xfId="3500"/>
    <cellStyle name="Comma 15 12 2 2" xfId="3501"/>
    <cellStyle name="Comma 15 12 3" xfId="3502"/>
    <cellStyle name="Comma 15 13" xfId="3503"/>
    <cellStyle name="Comma 15 13 2" xfId="3504"/>
    <cellStyle name="Comma 15 13 2 2" xfId="3505"/>
    <cellStyle name="Comma 15 13 3" xfId="3506"/>
    <cellStyle name="Comma 15 14" xfId="3507"/>
    <cellStyle name="Comma 15 14 2" xfId="3508"/>
    <cellStyle name="Comma 15 14 2 2" xfId="3509"/>
    <cellStyle name="Comma 15 14 3" xfId="3510"/>
    <cellStyle name="Comma 15 15" xfId="3511"/>
    <cellStyle name="Comma 15 15 2" xfId="3512"/>
    <cellStyle name="Comma 15 15 2 2" xfId="3513"/>
    <cellStyle name="Comma 15 15 3" xfId="3514"/>
    <cellStyle name="Comma 15 16" xfId="3515"/>
    <cellStyle name="Comma 15 16 2" xfId="3516"/>
    <cellStyle name="Comma 15 16 2 2" xfId="3517"/>
    <cellStyle name="Comma 15 16 3" xfId="3518"/>
    <cellStyle name="Comma 15 17" xfId="3519"/>
    <cellStyle name="Comma 15 17 2" xfId="3520"/>
    <cellStyle name="Comma 15 17 2 2" xfId="3521"/>
    <cellStyle name="Comma 15 17 3" xfId="3522"/>
    <cellStyle name="Comma 15 18" xfId="3523"/>
    <cellStyle name="Comma 15 18 2" xfId="3524"/>
    <cellStyle name="Comma 15 18 2 2" xfId="3525"/>
    <cellStyle name="Comma 15 18 3" xfId="3526"/>
    <cellStyle name="Comma 15 19" xfId="3527"/>
    <cellStyle name="Comma 15 19 2" xfId="3528"/>
    <cellStyle name="Comma 15 19 2 2" xfId="3529"/>
    <cellStyle name="Comma 15 19 3" xfId="3530"/>
    <cellStyle name="Comma 15 2" xfId="3531"/>
    <cellStyle name="Comma 15 2 2" xfId="3532"/>
    <cellStyle name="Comma 15 2 2 2" xfId="3533"/>
    <cellStyle name="Comma 15 2 2 2 2" xfId="3534"/>
    <cellStyle name="Comma 15 2 2 3" xfId="3535"/>
    <cellStyle name="Comma 15 2 3" xfId="3536"/>
    <cellStyle name="Comma 15 2 3 2" xfId="3537"/>
    <cellStyle name="Comma 15 2 3 2 2" xfId="3538"/>
    <cellStyle name="Comma 15 2 3 3" xfId="3539"/>
    <cellStyle name="Comma 15 2 4" xfId="3540"/>
    <cellStyle name="Comma 15 2 4 2" xfId="3541"/>
    <cellStyle name="Comma 15 2 5" xfId="3542"/>
    <cellStyle name="Comma 15 20" xfId="3543"/>
    <cellStyle name="Comma 15 20 2" xfId="3544"/>
    <cellStyle name="Comma 15 20 2 2" xfId="3545"/>
    <cellStyle name="Comma 15 20 3" xfId="3546"/>
    <cellStyle name="Comma 15 21" xfId="3547"/>
    <cellStyle name="Comma 15 21 2" xfId="3548"/>
    <cellStyle name="Comma 15 21 2 2" xfId="3549"/>
    <cellStyle name="Comma 15 21 3" xfId="3550"/>
    <cellStyle name="Comma 15 22" xfId="3551"/>
    <cellStyle name="Comma 15 22 2" xfId="3552"/>
    <cellStyle name="Comma 15 22 2 2" xfId="3553"/>
    <cellStyle name="Comma 15 22 3" xfId="3554"/>
    <cellStyle name="Comma 15 23" xfId="3555"/>
    <cellStyle name="Comma 15 23 2" xfId="3556"/>
    <cellStyle name="Comma 15 23 2 2" xfId="3557"/>
    <cellStyle name="Comma 15 23 3" xfId="3558"/>
    <cellStyle name="Comma 15 24" xfId="3559"/>
    <cellStyle name="Comma 15 24 2" xfId="3560"/>
    <cellStyle name="Comma 15 24 2 2" xfId="3561"/>
    <cellStyle name="Comma 15 24 3" xfId="3562"/>
    <cellStyle name="Comma 15 25" xfId="3563"/>
    <cellStyle name="Comma 15 25 2" xfId="3564"/>
    <cellStyle name="Comma 15 25 2 2" xfId="3565"/>
    <cellStyle name="Comma 15 25 3" xfId="3566"/>
    <cellStyle name="Comma 15 26" xfId="3567"/>
    <cellStyle name="Comma 15 26 2" xfId="3568"/>
    <cellStyle name="Comma 15 26 2 2" xfId="3569"/>
    <cellStyle name="Comma 15 26 3" xfId="3570"/>
    <cellStyle name="Comma 15 27" xfId="3571"/>
    <cellStyle name="Comma 15 27 2" xfId="3572"/>
    <cellStyle name="Comma 15 27 2 2" xfId="3573"/>
    <cellStyle name="Comma 15 27 3" xfId="3574"/>
    <cellStyle name="Comma 15 28" xfId="3575"/>
    <cellStyle name="Comma 15 28 2" xfId="3576"/>
    <cellStyle name="Comma 15 28 2 2" xfId="3577"/>
    <cellStyle name="Comma 15 28 3" xfId="3578"/>
    <cellStyle name="Comma 15 29" xfId="3579"/>
    <cellStyle name="Comma 15 29 2" xfId="3580"/>
    <cellStyle name="Comma 15 3" xfId="3581"/>
    <cellStyle name="Comma 15 3 2" xfId="3582"/>
    <cellStyle name="Comma 15 3 2 2" xfId="3583"/>
    <cellStyle name="Comma 15 3 3" xfId="3584"/>
    <cellStyle name="Comma 15 3 3 2" xfId="3585"/>
    <cellStyle name="Comma 15 3 3 2 2" xfId="3586"/>
    <cellStyle name="Comma 15 3 3 3" xfId="3587"/>
    <cellStyle name="Comma 15 3 4" xfId="3588"/>
    <cellStyle name="Comma 15 3 4 2" xfId="3589"/>
    <cellStyle name="Comma 15 3 5" xfId="3590"/>
    <cellStyle name="Comma 15 30" xfId="3591"/>
    <cellStyle name="Comma 15 30 2" xfId="3592"/>
    <cellStyle name="Comma 15 31" xfId="3593"/>
    <cellStyle name="Comma 15 31 2" xfId="3594"/>
    <cellStyle name="Comma 15 31 2 2" xfId="3595"/>
    <cellStyle name="Comma 15 31 3" xfId="3596"/>
    <cellStyle name="Comma 15 32" xfId="3597"/>
    <cellStyle name="Comma 15 32 2" xfId="3598"/>
    <cellStyle name="Comma 15 33" xfId="3599"/>
    <cellStyle name="Comma 15 4" xfId="3600"/>
    <cellStyle name="Comma 15 4 2" xfId="3601"/>
    <cellStyle name="Comma 15 4 2 2" xfId="3602"/>
    <cellStyle name="Comma 15 4 3" xfId="3603"/>
    <cellStyle name="Comma 15 4 3 2" xfId="3604"/>
    <cellStyle name="Comma 15 4 3 2 2" xfId="3605"/>
    <cellStyle name="Comma 15 4 3 3" xfId="3606"/>
    <cellStyle name="Comma 15 4 4" xfId="3607"/>
    <cellStyle name="Comma 15 4 4 2" xfId="3608"/>
    <cellStyle name="Comma 15 4 5" xfId="3609"/>
    <cellStyle name="Comma 15 4 6" xfId="3610"/>
    <cellStyle name="Comma 15 5" xfId="3611"/>
    <cellStyle name="Comma 15 5 2" xfId="3612"/>
    <cellStyle name="Comma 15 5 2 2" xfId="3613"/>
    <cellStyle name="Comma 15 5 3" xfId="3614"/>
    <cellStyle name="Comma 15 5 3 2" xfId="3615"/>
    <cellStyle name="Comma 15 5 3 2 2" xfId="3616"/>
    <cellStyle name="Comma 15 5 3 3" xfId="3617"/>
    <cellStyle name="Comma 15 5 4" xfId="3618"/>
    <cellStyle name="Comma 15 6" xfId="3619"/>
    <cellStyle name="Comma 15 6 2" xfId="3620"/>
    <cellStyle name="Comma 15 6 2 2" xfId="3621"/>
    <cellStyle name="Comma 15 6 3" xfId="3622"/>
    <cellStyle name="Comma 15 7" xfId="3623"/>
    <cellStyle name="Comma 15 7 2" xfId="3624"/>
    <cellStyle name="Comma 15 7 2 2" xfId="3625"/>
    <cellStyle name="Comma 15 7 3" xfId="3626"/>
    <cellStyle name="Comma 15 8" xfId="3627"/>
    <cellStyle name="Comma 15 8 2" xfId="3628"/>
    <cellStyle name="Comma 15 8 2 2" xfId="3629"/>
    <cellStyle name="Comma 15 8 3" xfId="3630"/>
    <cellStyle name="Comma 15 9" xfId="3631"/>
    <cellStyle name="Comma 15 9 2" xfId="3632"/>
    <cellStyle name="Comma 15 9 2 2" xfId="3633"/>
    <cellStyle name="Comma 15 9 3" xfId="3634"/>
    <cellStyle name="Comma 150" xfId="3635"/>
    <cellStyle name="Comma 150 2" xfId="3636"/>
    <cellStyle name="Comma 150 3" xfId="3637"/>
    <cellStyle name="Comma 151" xfId="3638"/>
    <cellStyle name="Comma 151 2" xfId="3639"/>
    <cellStyle name="Comma 151 3" xfId="3640"/>
    <cellStyle name="Comma 152" xfId="3641"/>
    <cellStyle name="Comma 152 2" xfId="3642"/>
    <cellStyle name="Comma 152 3" xfId="3643"/>
    <cellStyle name="Comma 153" xfId="3644"/>
    <cellStyle name="Comma 153 2" xfId="3645"/>
    <cellStyle name="Comma 153 3" xfId="3646"/>
    <cellStyle name="Comma 154" xfId="3647"/>
    <cellStyle name="Comma 154 2" xfId="3648"/>
    <cellStyle name="Comma 154 3" xfId="3649"/>
    <cellStyle name="Comma 155" xfId="3650"/>
    <cellStyle name="Comma 155 2" xfId="3651"/>
    <cellStyle name="Comma 155 3" xfId="3652"/>
    <cellStyle name="Comma 156" xfId="3653"/>
    <cellStyle name="Comma 156 2" xfId="3654"/>
    <cellStyle name="Comma 156 3" xfId="3655"/>
    <cellStyle name="Comma 157" xfId="3656"/>
    <cellStyle name="Comma 157 2" xfId="3657"/>
    <cellStyle name="Comma 157 3" xfId="3658"/>
    <cellStyle name="Comma 158" xfId="3659"/>
    <cellStyle name="Comma 158 2" xfId="3660"/>
    <cellStyle name="Comma 158 3" xfId="3661"/>
    <cellStyle name="Comma 159" xfId="3662"/>
    <cellStyle name="Comma 159 2" xfId="3663"/>
    <cellStyle name="Comma 159 3" xfId="3664"/>
    <cellStyle name="Comma 16" xfId="3665"/>
    <cellStyle name="Comma 16 10" xfId="3666"/>
    <cellStyle name="Comma 16 10 2" xfId="3667"/>
    <cellStyle name="Comma 16 10 2 2" xfId="3668"/>
    <cellStyle name="Comma 16 10 3" xfId="3669"/>
    <cellStyle name="Comma 16 11" xfId="3670"/>
    <cellStyle name="Comma 16 11 2" xfId="3671"/>
    <cellStyle name="Comma 16 11 2 2" xfId="3672"/>
    <cellStyle name="Comma 16 11 3" xfId="3673"/>
    <cellStyle name="Comma 16 12" xfId="3674"/>
    <cellStyle name="Comma 16 12 2" xfId="3675"/>
    <cellStyle name="Comma 16 12 2 2" xfId="3676"/>
    <cellStyle name="Comma 16 12 3" xfId="3677"/>
    <cellStyle name="Comma 16 13" xfId="3678"/>
    <cellStyle name="Comma 16 13 2" xfId="3679"/>
    <cellStyle name="Comma 16 13 2 2" xfId="3680"/>
    <cellStyle name="Comma 16 13 3" xfId="3681"/>
    <cellStyle name="Comma 16 14" xfId="3682"/>
    <cellStyle name="Comma 16 14 2" xfId="3683"/>
    <cellStyle name="Comma 16 14 2 2" xfId="3684"/>
    <cellStyle name="Comma 16 14 3" xfId="3685"/>
    <cellStyle name="Comma 16 15" xfId="3686"/>
    <cellStyle name="Comma 16 15 2" xfId="3687"/>
    <cellStyle name="Comma 16 15 2 2" xfId="3688"/>
    <cellStyle name="Comma 16 15 3" xfId="3689"/>
    <cellStyle name="Comma 16 16" xfId="3690"/>
    <cellStyle name="Comma 16 16 2" xfId="3691"/>
    <cellStyle name="Comma 16 16 2 2" xfId="3692"/>
    <cellStyle name="Comma 16 16 3" xfId="3693"/>
    <cellStyle name="Comma 16 17" xfId="3694"/>
    <cellStyle name="Comma 16 17 2" xfId="3695"/>
    <cellStyle name="Comma 16 17 2 2" xfId="3696"/>
    <cellStyle name="Comma 16 17 3" xfId="3697"/>
    <cellStyle name="Comma 16 18" xfId="3698"/>
    <cellStyle name="Comma 16 18 2" xfId="3699"/>
    <cellStyle name="Comma 16 18 2 2" xfId="3700"/>
    <cellStyle name="Comma 16 18 3" xfId="3701"/>
    <cellStyle name="Comma 16 19" xfId="3702"/>
    <cellStyle name="Comma 16 19 2" xfId="3703"/>
    <cellStyle name="Comma 16 19 2 2" xfId="3704"/>
    <cellStyle name="Comma 16 19 3" xfId="3705"/>
    <cellStyle name="Comma 16 2" xfId="3706"/>
    <cellStyle name="Comma 16 2 2" xfId="3707"/>
    <cellStyle name="Comma 16 2 2 2" xfId="3708"/>
    <cellStyle name="Comma 16 2 3" xfId="3709"/>
    <cellStyle name="Comma 16 2 3 2" xfId="3710"/>
    <cellStyle name="Comma 16 2 3 2 2" xfId="3711"/>
    <cellStyle name="Comma 16 2 3 3" xfId="3712"/>
    <cellStyle name="Comma 16 2 4" xfId="3713"/>
    <cellStyle name="Comma 16 2 4 2" xfId="3714"/>
    <cellStyle name="Comma 16 2 5" xfId="3715"/>
    <cellStyle name="Comma 16 2 6" xfId="3716"/>
    <cellStyle name="Comma 16 20" xfId="3717"/>
    <cellStyle name="Comma 16 20 2" xfId="3718"/>
    <cellStyle name="Comma 16 20 2 2" xfId="3719"/>
    <cellStyle name="Comma 16 20 3" xfId="3720"/>
    <cellStyle name="Comma 16 21" xfId="3721"/>
    <cellStyle name="Comma 16 21 2" xfId="3722"/>
    <cellStyle name="Comma 16 21 2 2" xfId="3723"/>
    <cellStyle name="Comma 16 21 3" xfId="3724"/>
    <cellStyle name="Comma 16 22" xfId="3725"/>
    <cellStyle name="Comma 16 22 2" xfId="3726"/>
    <cellStyle name="Comma 16 22 2 2" xfId="3727"/>
    <cellStyle name="Comma 16 22 3" xfId="3728"/>
    <cellStyle name="Comma 16 23" xfId="3729"/>
    <cellStyle name="Comma 16 23 2" xfId="3730"/>
    <cellStyle name="Comma 16 23 2 2" xfId="3731"/>
    <cellStyle name="Comma 16 23 3" xfId="3732"/>
    <cellStyle name="Comma 16 24" xfId="3733"/>
    <cellStyle name="Comma 16 24 2" xfId="3734"/>
    <cellStyle name="Comma 16 24 2 2" xfId="3735"/>
    <cellStyle name="Comma 16 24 3" xfId="3736"/>
    <cellStyle name="Comma 16 25" xfId="3737"/>
    <cellStyle name="Comma 16 25 2" xfId="3738"/>
    <cellStyle name="Comma 16 25 2 2" xfId="3739"/>
    <cellStyle name="Comma 16 25 3" xfId="3740"/>
    <cellStyle name="Comma 16 26" xfId="3741"/>
    <cellStyle name="Comma 16 26 2" xfId="3742"/>
    <cellStyle name="Comma 16 26 2 2" xfId="3743"/>
    <cellStyle name="Comma 16 26 3" xfId="3744"/>
    <cellStyle name="Comma 16 27" xfId="3745"/>
    <cellStyle name="Comma 16 27 2" xfId="3746"/>
    <cellStyle name="Comma 16 27 2 2" xfId="3747"/>
    <cellStyle name="Comma 16 27 3" xfId="3748"/>
    <cellStyle name="Comma 16 28" xfId="3749"/>
    <cellStyle name="Comma 16 28 2" xfId="3750"/>
    <cellStyle name="Comma 16 28 2 2" xfId="3751"/>
    <cellStyle name="Comma 16 28 3" xfId="3752"/>
    <cellStyle name="Comma 16 29" xfId="3753"/>
    <cellStyle name="Comma 16 29 2" xfId="3754"/>
    <cellStyle name="Comma 16 3" xfId="3755"/>
    <cellStyle name="Comma 16 3 2" xfId="3756"/>
    <cellStyle name="Comma 16 3 2 2" xfId="3757"/>
    <cellStyle name="Comma 16 3 3" xfId="3758"/>
    <cellStyle name="Comma 16 3 3 2" xfId="3759"/>
    <cellStyle name="Comma 16 3 3 2 2" xfId="3760"/>
    <cellStyle name="Comma 16 3 3 3" xfId="3761"/>
    <cellStyle name="Comma 16 3 4" xfId="3762"/>
    <cellStyle name="Comma 16 30" xfId="3763"/>
    <cellStyle name="Comma 16 30 2" xfId="3764"/>
    <cellStyle name="Comma 16 30 2 2" xfId="3765"/>
    <cellStyle name="Comma 16 30 3" xfId="3766"/>
    <cellStyle name="Comma 16 31" xfId="3767"/>
    <cellStyle name="Comma 16 31 2" xfId="3768"/>
    <cellStyle name="Comma 16 32" xfId="3769"/>
    <cellStyle name="Comma 16 33" xfId="3770"/>
    <cellStyle name="Comma 16 4" xfId="3771"/>
    <cellStyle name="Comma 16 4 2" xfId="3772"/>
    <cellStyle name="Comma 16 4 2 2" xfId="3773"/>
    <cellStyle name="Comma 16 4 3" xfId="3774"/>
    <cellStyle name="Comma 16 4 3 2" xfId="3775"/>
    <cellStyle name="Comma 16 4 3 2 2" xfId="3776"/>
    <cellStyle name="Comma 16 4 3 3" xfId="3777"/>
    <cellStyle name="Comma 16 4 4" xfId="3778"/>
    <cellStyle name="Comma 16 5" xfId="3779"/>
    <cellStyle name="Comma 16 5 2" xfId="3780"/>
    <cellStyle name="Comma 16 5 2 2" xfId="3781"/>
    <cellStyle name="Comma 16 5 3" xfId="3782"/>
    <cellStyle name="Comma 16 5 3 2" xfId="3783"/>
    <cellStyle name="Comma 16 5 3 2 2" xfId="3784"/>
    <cellStyle name="Comma 16 5 3 3" xfId="3785"/>
    <cellStyle name="Comma 16 5 4" xfId="3786"/>
    <cellStyle name="Comma 16 6" xfId="3787"/>
    <cellStyle name="Comma 16 6 2" xfId="3788"/>
    <cellStyle name="Comma 16 6 2 2" xfId="3789"/>
    <cellStyle name="Comma 16 6 3" xfId="3790"/>
    <cellStyle name="Comma 16 7" xfId="3791"/>
    <cellStyle name="Comma 16 7 2" xfId="3792"/>
    <cellStyle name="Comma 16 7 2 2" xfId="3793"/>
    <cellStyle name="Comma 16 7 3" xfId="3794"/>
    <cellStyle name="Comma 16 8" xfId="3795"/>
    <cellStyle name="Comma 16 8 2" xfId="3796"/>
    <cellStyle name="Comma 16 8 2 2" xfId="3797"/>
    <cellStyle name="Comma 16 8 3" xfId="3798"/>
    <cellStyle name="Comma 16 9" xfId="3799"/>
    <cellStyle name="Comma 16 9 2" xfId="3800"/>
    <cellStyle name="Comma 16 9 2 2" xfId="3801"/>
    <cellStyle name="Comma 16 9 3" xfId="3802"/>
    <cellStyle name="Comma 160" xfId="3803"/>
    <cellStyle name="Comma 160 2" xfId="3804"/>
    <cellStyle name="Comma 160 3" xfId="3805"/>
    <cellStyle name="Comma 161" xfId="3806"/>
    <cellStyle name="Comma 161 2" xfId="3807"/>
    <cellStyle name="Comma 161 3" xfId="3808"/>
    <cellStyle name="Comma 162" xfId="3809"/>
    <cellStyle name="Comma 162 2" xfId="3810"/>
    <cellStyle name="Comma 162 3" xfId="3811"/>
    <cellStyle name="Comma 163" xfId="3812"/>
    <cellStyle name="Comma 163 2" xfId="3813"/>
    <cellStyle name="Comma 163 3" xfId="3814"/>
    <cellStyle name="Comma 164" xfId="3815"/>
    <cellStyle name="Comma 164 2" xfId="3816"/>
    <cellStyle name="Comma 164 3" xfId="3817"/>
    <cellStyle name="Comma 165" xfId="3818"/>
    <cellStyle name="Comma 165 2" xfId="3819"/>
    <cellStyle name="Comma 165 3" xfId="3820"/>
    <cellStyle name="Comma 166" xfId="3821"/>
    <cellStyle name="Comma 166 2" xfId="3822"/>
    <cellStyle name="Comma 166 3" xfId="3823"/>
    <cellStyle name="Comma 167" xfId="3824"/>
    <cellStyle name="Comma 167 2" xfId="3825"/>
    <cellStyle name="Comma 167 3" xfId="3826"/>
    <cellStyle name="Comma 168" xfId="3827"/>
    <cellStyle name="Comma 168 2" xfId="3828"/>
    <cellStyle name="Comma 168 3" xfId="3829"/>
    <cellStyle name="Comma 169" xfId="3830"/>
    <cellStyle name="Comma 169 2" xfId="3831"/>
    <cellStyle name="Comma 169 3" xfId="3832"/>
    <cellStyle name="Comma 17" xfId="3833"/>
    <cellStyle name="Comma 17 10" xfId="3834"/>
    <cellStyle name="Comma 17 10 2" xfId="3835"/>
    <cellStyle name="Comma 17 10 2 2" xfId="3836"/>
    <cellStyle name="Comma 17 10 3" xfId="3837"/>
    <cellStyle name="Comma 17 11" xfId="3838"/>
    <cellStyle name="Comma 17 11 2" xfId="3839"/>
    <cellStyle name="Comma 17 11 2 2" xfId="3840"/>
    <cellStyle name="Comma 17 11 3" xfId="3841"/>
    <cellStyle name="Comma 17 12" xfId="3842"/>
    <cellStyle name="Comma 17 12 2" xfId="3843"/>
    <cellStyle name="Comma 17 12 2 2" xfId="3844"/>
    <cellStyle name="Comma 17 12 3" xfId="3845"/>
    <cellStyle name="Comma 17 13" xfId="3846"/>
    <cellStyle name="Comma 17 13 2" xfId="3847"/>
    <cellStyle name="Comma 17 13 2 2" xfId="3848"/>
    <cellStyle name="Comma 17 13 3" xfId="3849"/>
    <cellStyle name="Comma 17 14" xfId="3850"/>
    <cellStyle name="Comma 17 14 2" xfId="3851"/>
    <cellStyle name="Comma 17 14 2 2" xfId="3852"/>
    <cellStyle name="Comma 17 14 3" xfId="3853"/>
    <cellStyle name="Comma 17 15" xfId="3854"/>
    <cellStyle name="Comma 17 15 2" xfId="3855"/>
    <cellStyle name="Comma 17 15 2 2" xfId="3856"/>
    <cellStyle name="Comma 17 15 3" xfId="3857"/>
    <cellStyle name="Comma 17 16" xfId="3858"/>
    <cellStyle name="Comma 17 16 2" xfId="3859"/>
    <cellStyle name="Comma 17 16 2 2" xfId="3860"/>
    <cellStyle name="Comma 17 16 3" xfId="3861"/>
    <cellStyle name="Comma 17 17" xfId="3862"/>
    <cellStyle name="Comma 17 17 2" xfId="3863"/>
    <cellStyle name="Comma 17 17 2 2" xfId="3864"/>
    <cellStyle name="Comma 17 17 3" xfId="3865"/>
    <cellStyle name="Comma 17 18" xfId="3866"/>
    <cellStyle name="Comma 17 18 2" xfId="3867"/>
    <cellStyle name="Comma 17 18 2 2" xfId="3868"/>
    <cellStyle name="Comma 17 18 3" xfId="3869"/>
    <cellStyle name="Comma 17 19" xfId="3870"/>
    <cellStyle name="Comma 17 19 2" xfId="3871"/>
    <cellStyle name="Comma 17 19 2 2" xfId="3872"/>
    <cellStyle name="Comma 17 19 3" xfId="3873"/>
    <cellStyle name="Comma 17 2" xfId="3874"/>
    <cellStyle name="Comma 17 2 2" xfId="3875"/>
    <cellStyle name="Comma 17 2 2 2" xfId="3876"/>
    <cellStyle name="Comma 17 2 3" xfId="3877"/>
    <cellStyle name="Comma 17 2 3 2" xfId="3878"/>
    <cellStyle name="Comma 17 2 3 2 2" xfId="3879"/>
    <cellStyle name="Comma 17 2 3 3" xfId="3880"/>
    <cellStyle name="Comma 17 2 4" xfId="3881"/>
    <cellStyle name="Comma 17 2 4 2" xfId="3882"/>
    <cellStyle name="Comma 17 2 5" xfId="3883"/>
    <cellStyle name="Comma 17 2 6" xfId="3884"/>
    <cellStyle name="Comma 17 20" xfId="3885"/>
    <cellStyle name="Comma 17 20 2" xfId="3886"/>
    <cellStyle name="Comma 17 20 2 2" xfId="3887"/>
    <cellStyle name="Comma 17 20 3" xfId="3888"/>
    <cellStyle name="Comma 17 21" xfId="3889"/>
    <cellStyle name="Comma 17 21 2" xfId="3890"/>
    <cellStyle name="Comma 17 21 2 2" xfId="3891"/>
    <cellStyle name="Comma 17 21 3" xfId="3892"/>
    <cellStyle name="Comma 17 22" xfId="3893"/>
    <cellStyle name="Comma 17 22 2" xfId="3894"/>
    <cellStyle name="Comma 17 22 2 2" xfId="3895"/>
    <cellStyle name="Comma 17 22 3" xfId="3896"/>
    <cellStyle name="Comma 17 23" xfId="3897"/>
    <cellStyle name="Comma 17 23 2" xfId="3898"/>
    <cellStyle name="Comma 17 23 2 2" xfId="3899"/>
    <cellStyle name="Comma 17 23 3" xfId="3900"/>
    <cellStyle name="Comma 17 24" xfId="3901"/>
    <cellStyle name="Comma 17 24 2" xfId="3902"/>
    <cellStyle name="Comma 17 24 2 2" xfId="3903"/>
    <cellStyle name="Comma 17 24 3" xfId="3904"/>
    <cellStyle name="Comma 17 25" xfId="3905"/>
    <cellStyle name="Comma 17 25 2" xfId="3906"/>
    <cellStyle name="Comma 17 25 2 2" xfId="3907"/>
    <cellStyle name="Comma 17 25 3" xfId="3908"/>
    <cellStyle name="Comma 17 26" xfId="3909"/>
    <cellStyle name="Comma 17 26 2" xfId="3910"/>
    <cellStyle name="Comma 17 26 2 2" xfId="3911"/>
    <cellStyle name="Comma 17 26 3" xfId="3912"/>
    <cellStyle name="Comma 17 27" xfId="3913"/>
    <cellStyle name="Comma 17 27 2" xfId="3914"/>
    <cellStyle name="Comma 17 27 2 2" xfId="3915"/>
    <cellStyle name="Comma 17 27 3" xfId="3916"/>
    <cellStyle name="Comma 17 28" xfId="3917"/>
    <cellStyle name="Comma 17 28 2" xfId="3918"/>
    <cellStyle name="Comma 17 28 2 2" xfId="3919"/>
    <cellStyle name="Comma 17 28 3" xfId="3920"/>
    <cellStyle name="Comma 17 29" xfId="3921"/>
    <cellStyle name="Comma 17 29 2" xfId="3922"/>
    <cellStyle name="Comma 17 3" xfId="3923"/>
    <cellStyle name="Comma 17 3 2" xfId="3924"/>
    <cellStyle name="Comma 17 3 2 2" xfId="3925"/>
    <cellStyle name="Comma 17 3 3" xfId="3926"/>
    <cellStyle name="Comma 17 3 3 2" xfId="3927"/>
    <cellStyle name="Comma 17 3 3 2 2" xfId="3928"/>
    <cellStyle name="Comma 17 3 3 3" xfId="3929"/>
    <cellStyle name="Comma 17 3 4" xfId="3930"/>
    <cellStyle name="Comma 17 30" xfId="3931"/>
    <cellStyle name="Comma 17 30 2" xfId="3932"/>
    <cellStyle name="Comma 17 30 2 2" xfId="3933"/>
    <cellStyle name="Comma 17 30 3" xfId="3934"/>
    <cellStyle name="Comma 17 31" xfId="3935"/>
    <cellStyle name="Comma 17 31 2" xfId="3936"/>
    <cellStyle name="Comma 17 32" xfId="3937"/>
    <cellStyle name="Comma 17 32 2" xfId="3938"/>
    <cellStyle name="Comma 17 33" xfId="3939"/>
    <cellStyle name="Comma 17 4" xfId="3940"/>
    <cellStyle name="Comma 17 4 2" xfId="3941"/>
    <cellStyle name="Comma 17 4 2 2" xfId="3942"/>
    <cellStyle name="Comma 17 4 3" xfId="3943"/>
    <cellStyle name="Comma 17 4 3 2" xfId="3944"/>
    <cellStyle name="Comma 17 4 3 2 2" xfId="3945"/>
    <cellStyle name="Comma 17 4 3 3" xfId="3946"/>
    <cellStyle name="Comma 17 4 4" xfId="3947"/>
    <cellStyle name="Comma 17 5" xfId="3948"/>
    <cellStyle name="Comma 17 5 2" xfId="3949"/>
    <cellStyle name="Comma 17 5 2 2" xfId="3950"/>
    <cellStyle name="Comma 17 5 3" xfId="3951"/>
    <cellStyle name="Comma 17 5 3 2" xfId="3952"/>
    <cellStyle name="Comma 17 5 3 2 2" xfId="3953"/>
    <cellStyle name="Comma 17 5 3 3" xfId="3954"/>
    <cellStyle name="Comma 17 5 4" xfId="3955"/>
    <cellStyle name="Comma 17 6" xfId="3956"/>
    <cellStyle name="Comma 17 6 2" xfId="3957"/>
    <cellStyle name="Comma 17 6 2 2" xfId="3958"/>
    <cellStyle name="Comma 17 6 3" xfId="3959"/>
    <cellStyle name="Comma 17 7" xfId="3960"/>
    <cellStyle name="Comma 17 7 2" xfId="3961"/>
    <cellStyle name="Comma 17 7 2 2" xfId="3962"/>
    <cellStyle name="Comma 17 7 3" xfId="3963"/>
    <cellStyle name="Comma 17 8" xfId="3964"/>
    <cellStyle name="Comma 17 8 2" xfId="3965"/>
    <cellStyle name="Comma 17 8 2 2" xfId="3966"/>
    <cellStyle name="Comma 17 8 3" xfId="3967"/>
    <cellStyle name="Comma 17 9" xfId="3968"/>
    <cellStyle name="Comma 17 9 2" xfId="3969"/>
    <cellStyle name="Comma 17 9 2 2" xfId="3970"/>
    <cellStyle name="Comma 17 9 3" xfId="3971"/>
    <cellStyle name="Comma 170" xfId="3972"/>
    <cellStyle name="Comma 170 2" xfId="3973"/>
    <cellStyle name="Comma 170 3" xfId="3974"/>
    <cellStyle name="Comma 171" xfId="3975"/>
    <cellStyle name="Comma 171 2" xfId="3976"/>
    <cellStyle name="Comma 171 3" xfId="3977"/>
    <cellStyle name="Comma 172" xfId="3978"/>
    <cellStyle name="Comma 172 2" xfId="3979"/>
    <cellStyle name="Comma 172 3" xfId="3980"/>
    <cellStyle name="Comma 173" xfId="3981"/>
    <cellStyle name="Comma 173 2" xfId="3982"/>
    <cellStyle name="Comma 173 3" xfId="3983"/>
    <cellStyle name="Comma 174" xfId="3984"/>
    <cellStyle name="Comma 174 2" xfId="3985"/>
    <cellStyle name="Comma 174 3" xfId="3986"/>
    <cellStyle name="Comma 175" xfId="3987"/>
    <cellStyle name="Comma 175 2" xfId="3988"/>
    <cellStyle name="Comma 175 3" xfId="3989"/>
    <cellStyle name="Comma 176" xfId="3990"/>
    <cellStyle name="Comma 176 2" xfId="3991"/>
    <cellStyle name="Comma 176 3" xfId="3992"/>
    <cellStyle name="Comma 177" xfId="3993"/>
    <cellStyle name="Comma 177 2" xfId="3994"/>
    <cellStyle name="Comma 177 3" xfId="3995"/>
    <cellStyle name="Comma 178" xfId="3996"/>
    <cellStyle name="Comma 178 2" xfId="3997"/>
    <cellStyle name="Comma 178 3" xfId="3998"/>
    <cellStyle name="Comma 179" xfId="3999"/>
    <cellStyle name="Comma 179 2" xfId="4000"/>
    <cellStyle name="Comma 179 3" xfId="4001"/>
    <cellStyle name="Comma 18" xfId="4002"/>
    <cellStyle name="Comma 18 10" xfId="4003"/>
    <cellStyle name="Comma 18 10 2" xfId="4004"/>
    <cellStyle name="Comma 18 10 2 2" xfId="4005"/>
    <cellStyle name="Comma 18 10 3" xfId="4006"/>
    <cellStyle name="Comma 18 11" xfId="4007"/>
    <cellStyle name="Comma 18 11 2" xfId="4008"/>
    <cellStyle name="Comma 18 11 2 2" xfId="4009"/>
    <cellStyle name="Comma 18 11 3" xfId="4010"/>
    <cellStyle name="Comma 18 12" xfId="4011"/>
    <cellStyle name="Comma 18 12 2" xfId="4012"/>
    <cellStyle name="Comma 18 12 2 2" xfId="4013"/>
    <cellStyle name="Comma 18 12 3" xfId="4014"/>
    <cellStyle name="Comma 18 13" xfId="4015"/>
    <cellStyle name="Comma 18 13 2" xfId="4016"/>
    <cellStyle name="Comma 18 13 2 2" xfId="4017"/>
    <cellStyle name="Comma 18 13 3" xfId="4018"/>
    <cellStyle name="Comma 18 14" xfId="4019"/>
    <cellStyle name="Comma 18 14 2" xfId="4020"/>
    <cellStyle name="Comma 18 14 2 2" xfId="4021"/>
    <cellStyle name="Comma 18 14 3" xfId="4022"/>
    <cellStyle name="Comma 18 15" xfId="4023"/>
    <cellStyle name="Comma 18 15 2" xfId="4024"/>
    <cellStyle name="Comma 18 15 2 2" xfId="4025"/>
    <cellStyle name="Comma 18 15 3" xfId="4026"/>
    <cellStyle name="Comma 18 16" xfId="4027"/>
    <cellStyle name="Comma 18 16 2" xfId="4028"/>
    <cellStyle name="Comma 18 16 2 2" xfId="4029"/>
    <cellStyle name="Comma 18 16 3" xfId="4030"/>
    <cellStyle name="Comma 18 17" xfId="4031"/>
    <cellStyle name="Comma 18 17 2" xfId="4032"/>
    <cellStyle name="Comma 18 17 2 2" xfId="4033"/>
    <cellStyle name="Comma 18 17 3" xfId="4034"/>
    <cellStyle name="Comma 18 18" xfId="4035"/>
    <cellStyle name="Comma 18 18 2" xfId="4036"/>
    <cellStyle name="Comma 18 18 2 2" xfId="4037"/>
    <cellStyle name="Comma 18 18 3" xfId="4038"/>
    <cellStyle name="Comma 18 19" xfId="4039"/>
    <cellStyle name="Comma 18 19 2" xfId="4040"/>
    <cellStyle name="Comma 18 19 2 2" xfId="4041"/>
    <cellStyle name="Comma 18 19 3" xfId="4042"/>
    <cellStyle name="Comma 18 2" xfId="4043"/>
    <cellStyle name="Comma 18 2 2" xfId="4044"/>
    <cellStyle name="Comma 18 2 2 2" xfId="4045"/>
    <cellStyle name="Comma 18 2 3" xfId="4046"/>
    <cellStyle name="Comma 18 2 3 2" xfId="4047"/>
    <cellStyle name="Comma 18 2 3 2 2" xfId="4048"/>
    <cellStyle name="Comma 18 2 3 3" xfId="4049"/>
    <cellStyle name="Comma 18 2 4" xfId="4050"/>
    <cellStyle name="Comma 18 2 4 2" xfId="4051"/>
    <cellStyle name="Comma 18 2 5" xfId="4052"/>
    <cellStyle name="Comma 18 2 6" xfId="4053"/>
    <cellStyle name="Comma 18 20" xfId="4054"/>
    <cellStyle name="Comma 18 20 2" xfId="4055"/>
    <cellStyle name="Comma 18 20 2 2" xfId="4056"/>
    <cellStyle name="Comma 18 20 3" xfId="4057"/>
    <cellStyle name="Comma 18 21" xfId="4058"/>
    <cellStyle name="Comma 18 21 2" xfId="4059"/>
    <cellStyle name="Comma 18 21 2 2" xfId="4060"/>
    <cellStyle name="Comma 18 21 3" xfId="4061"/>
    <cellStyle name="Comma 18 22" xfId="4062"/>
    <cellStyle name="Comma 18 22 2" xfId="4063"/>
    <cellStyle name="Comma 18 22 2 2" xfId="4064"/>
    <cellStyle name="Comma 18 22 3" xfId="4065"/>
    <cellStyle name="Comma 18 23" xfId="4066"/>
    <cellStyle name="Comma 18 23 2" xfId="4067"/>
    <cellStyle name="Comma 18 23 2 2" xfId="4068"/>
    <cellStyle name="Comma 18 23 3" xfId="4069"/>
    <cellStyle name="Comma 18 24" xfId="4070"/>
    <cellStyle name="Comma 18 24 2" xfId="4071"/>
    <cellStyle name="Comma 18 24 2 2" xfId="4072"/>
    <cellStyle name="Comma 18 24 3" xfId="4073"/>
    <cellStyle name="Comma 18 25" xfId="4074"/>
    <cellStyle name="Comma 18 25 2" xfId="4075"/>
    <cellStyle name="Comma 18 25 2 2" xfId="4076"/>
    <cellStyle name="Comma 18 25 3" xfId="4077"/>
    <cellStyle name="Comma 18 26" xfId="4078"/>
    <cellStyle name="Comma 18 26 2" xfId="4079"/>
    <cellStyle name="Comma 18 26 2 2" xfId="4080"/>
    <cellStyle name="Comma 18 26 3" xfId="4081"/>
    <cellStyle name="Comma 18 27" xfId="4082"/>
    <cellStyle name="Comma 18 27 2" xfId="4083"/>
    <cellStyle name="Comma 18 27 2 2" xfId="4084"/>
    <cellStyle name="Comma 18 27 3" xfId="4085"/>
    <cellStyle name="Comma 18 28" xfId="4086"/>
    <cellStyle name="Comma 18 28 2" xfId="4087"/>
    <cellStyle name="Comma 18 28 2 2" xfId="4088"/>
    <cellStyle name="Comma 18 28 3" xfId="4089"/>
    <cellStyle name="Comma 18 29" xfId="4090"/>
    <cellStyle name="Comma 18 29 2" xfId="4091"/>
    <cellStyle name="Comma 18 3" xfId="4092"/>
    <cellStyle name="Comma 18 3 2" xfId="4093"/>
    <cellStyle name="Comma 18 3 2 2" xfId="4094"/>
    <cellStyle name="Comma 18 3 3" xfId="4095"/>
    <cellStyle name="Comma 18 3 3 2" xfId="4096"/>
    <cellStyle name="Comma 18 3 3 2 2" xfId="4097"/>
    <cellStyle name="Comma 18 3 3 3" xfId="4098"/>
    <cellStyle name="Comma 18 3 4" xfId="4099"/>
    <cellStyle name="Comma 18 30" xfId="4100"/>
    <cellStyle name="Comma 18 30 2" xfId="4101"/>
    <cellStyle name="Comma 18 30 2 2" xfId="4102"/>
    <cellStyle name="Comma 18 30 3" xfId="4103"/>
    <cellStyle name="Comma 18 31" xfId="4104"/>
    <cellStyle name="Comma 18 31 2" xfId="4105"/>
    <cellStyle name="Comma 18 32" xfId="4106"/>
    <cellStyle name="Comma 18 33" xfId="4107"/>
    <cellStyle name="Comma 18 4" xfId="4108"/>
    <cellStyle name="Comma 18 4 2" xfId="4109"/>
    <cellStyle name="Comma 18 4 2 2" xfId="4110"/>
    <cellStyle name="Comma 18 4 3" xfId="4111"/>
    <cellStyle name="Comma 18 4 3 2" xfId="4112"/>
    <cellStyle name="Comma 18 4 3 2 2" xfId="4113"/>
    <cellStyle name="Comma 18 4 3 3" xfId="4114"/>
    <cellStyle name="Comma 18 4 4" xfId="4115"/>
    <cellStyle name="Comma 18 5" xfId="4116"/>
    <cellStyle name="Comma 18 5 2" xfId="4117"/>
    <cellStyle name="Comma 18 5 2 2" xfId="4118"/>
    <cellStyle name="Comma 18 5 3" xfId="4119"/>
    <cellStyle name="Comma 18 5 3 2" xfId="4120"/>
    <cellStyle name="Comma 18 5 3 2 2" xfId="4121"/>
    <cellStyle name="Comma 18 5 3 3" xfId="4122"/>
    <cellStyle name="Comma 18 5 4" xfId="4123"/>
    <cellStyle name="Comma 18 6" xfId="4124"/>
    <cellStyle name="Comma 18 6 2" xfId="4125"/>
    <cellStyle name="Comma 18 6 2 2" xfId="4126"/>
    <cellStyle name="Comma 18 6 3" xfId="4127"/>
    <cellStyle name="Comma 18 7" xfId="4128"/>
    <cellStyle name="Comma 18 7 2" xfId="4129"/>
    <cellStyle name="Comma 18 7 2 2" xfId="4130"/>
    <cellStyle name="Comma 18 7 3" xfId="4131"/>
    <cellStyle name="Comma 18 8" xfId="4132"/>
    <cellStyle name="Comma 18 8 2" xfId="4133"/>
    <cellStyle name="Comma 18 8 2 2" xfId="4134"/>
    <cellStyle name="Comma 18 8 3" xfId="4135"/>
    <cellStyle name="Comma 18 9" xfId="4136"/>
    <cellStyle name="Comma 18 9 2" xfId="4137"/>
    <cellStyle name="Comma 18 9 2 2" xfId="4138"/>
    <cellStyle name="Comma 18 9 3" xfId="4139"/>
    <cellStyle name="Comma 180" xfId="4140"/>
    <cellStyle name="Comma 180 2" xfId="4141"/>
    <cellStyle name="Comma 180 3" xfId="4142"/>
    <cellStyle name="Comma 181" xfId="4143"/>
    <cellStyle name="Comma 181 2" xfId="4144"/>
    <cellStyle name="Comma 181 3" xfId="4145"/>
    <cellStyle name="Comma 182" xfId="4146"/>
    <cellStyle name="Comma 182 2" xfId="4147"/>
    <cellStyle name="Comma 182 3" xfId="4148"/>
    <cellStyle name="Comma 183" xfId="4149"/>
    <cellStyle name="Comma 183 2" xfId="4150"/>
    <cellStyle name="Comma 183 3" xfId="4151"/>
    <cellStyle name="Comma 184" xfId="4152"/>
    <cellStyle name="Comma 184 2" xfId="4153"/>
    <cellStyle name="Comma 184 3" xfId="4154"/>
    <cellStyle name="Comma 185" xfId="4155"/>
    <cellStyle name="Comma 185 2" xfId="4156"/>
    <cellStyle name="Comma 185 3" xfId="4157"/>
    <cellStyle name="Comma 186" xfId="4158"/>
    <cellStyle name="Comma 186 2" xfId="4159"/>
    <cellStyle name="Comma 186 3" xfId="4160"/>
    <cellStyle name="Comma 187" xfId="4161"/>
    <cellStyle name="Comma 187 2" xfId="4162"/>
    <cellStyle name="Comma 187 3" xfId="4163"/>
    <cellStyle name="Comma 188" xfId="4164"/>
    <cellStyle name="Comma 188 2" xfId="4165"/>
    <cellStyle name="Comma 188 3" xfId="4166"/>
    <cellStyle name="Comma 189" xfId="4167"/>
    <cellStyle name="Comma 189 2" xfId="4168"/>
    <cellStyle name="Comma 189 3" xfId="4169"/>
    <cellStyle name="Comma 19" xfId="4170"/>
    <cellStyle name="Comma 19 10" xfId="4171"/>
    <cellStyle name="Comma 19 10 2" xfId="4172"/>
    <cellStyle name="Comma 19 10 2 2" xfId="4173"/>
    <cellStyle name="Comma 19 10 3" xfId="4174"/>
    <cellStyle name="Comma 19 11" xfId="4175"/>
    <cellStyle name="Comma 19 11 2" xfId="4176"/>
    <cellStyle name="Comma 19 11 2 2" xfId="4177"/>
    <cellStyle name="Comma 19 11 3" xfId="4178"/>
    <cellStyle name="Comma 19 12" xfId="4179"/>
    <cellStyle name="Comma 19 12 2" xfId="4180"/>
    <cellStyle name="Comma 19 12 2 2" xfId="4181"/>
    <cellStyle name="Comma 19 12 3" xfId="4182"/>
    <cellStyle name="Comma 19 13" xfId="4183"/>
    <cellStyle name="Comma 19 13 2" xfId="4184"/>
    <cellStyle name="Comma 19 13 2 2" xfId="4185"/>
    <cellStyle name="Comma 19 13 3" xfId="4186"/>
    <cellStyle name="Comma 19 14" xfId="4187"/>
    <cellStyle name="Comma 19 14 2" xfId="4188"/>
    <cellStyle name="Comma 19 14 2 2" xfId="4189"/>
    <cellStyle name="Comma 19 14 3" xfId="4190"/>
    <cellStyle name="Comma 19 15" xfId="4191"/>
    <cellStyle name="Comma 19 15 2" xfId="4192"/>
    <cellStyle name="Comma 19 15 2 2" xfId="4193"/>
    <cellStyle name="Comma 19 15 3" xfId="4194"/>
    <cellStyle name="Comma 19 16" xfId="4195"/>
    <cellStyle name="Comma 19 16 2" xfId="4196"/>
    <cellStyle name="Comma 19 16 2 2" xfId="4197"/>
    <cellStyle name="Comma 19 16 3" xfId="4198"/>
    <cellStyle name="Comma 19 17" xfId="4199"/>
    <cellStyle name="Comma 19 17 2" xfId="4200"/>
    <cellStyle name="Comma 19 17 2 2" xfId="4201"/>
    <cellStyle name="Comma 19 17 3" xfId="4202"/>
    <cellStyle name="Comma 19 18" xfId="4203"/>
    <cellStyle name="Comma 19 18 2" xfId="4204"/>
    <cellStyle name="Comma 19 18 2 2" xfId="4205"/>
    <cellStyle name="Comma 19 18 3" xfId="4206"/>
    <cellStyle name="Comma 19 19" xfId="4207"/>
    <cellStyle name="Comma 19 19 2" xfId="4208"/>
    <cellStyle name="Comma 19 19 2 2" xfId="4209"/>
    <cellStyle name="Comma 19 19 3" xfId="4210"/>
    <cellStyle name="Comma 19 2" xfId="4211"/>
    <cellStyle name="Comma 19 2 2" xfId="4212"/>
    <cellStyle name="Comma 19 2 2 2" xfId="4213"/>
    <cellStyle name="Comma 19 2 3" xfId="4214"/>
    <cellStyle name="Comma 19 2 3 2" xfId="4215"/>
    <cellStyle name="Comma 19 2 3 2 2" xfId="4216"/>
    <cellStyle name="Comma 19 2 3 3" xfId="4217"/>
    <cellStyle name="Comma 19 2 4" xfId="4218"/>
    <cellStyle name="Comma 19 2 4 2" xfId="4219"/>
    <cellStyle name="Comma 19 2 5" xfId="4220"/>
    <cellStyle name="Comma 19 2 6" xfId="4221"/>
    <cellStyle name="Comma 19 20" xfId="4222"/>
    <cellStyle name="Comma 19 20 2" xfId="4223"/>
    <cellStyle name="Comma 19 20 2 2" xfId="4224"/>
    <cellStyle name="Comma 19 20 3" xfId="4225"/>
    <cellStyle name="Comma 19 21" xfId="4226"/>
    <cellStyle name="Comma 19 21 2" xfId="4227"/>
    <cellStyle name="Comma 19 21 2 2" xfId="4228"/>
    <cellStyle name="Comma 19 21 3" xfId="4229"/>
    <cellStyle name="Comma 19 22" xfId="4230"/>
    <cellStyle name="Comma 19 22 2" xfId="4231"/>
    <cellStyle name="Comma 19 22 2 2" xfId="4232"/>
    <cellStyle name="Comma 19 22 3" xfId="4233"/>
    <cellStyle name="Comma 19 23" xfId="4234"/>
    <cellStyle name="Comma 19 23 2" xfId="4235"/>
    <cellStyle name="Comma 19 23 2 2" xfId="4236"/>
    <cellStyle name="Comma 19 23 3" xfId="4237"/>
    <cellStyle name="Comma 19 24" xfId="4238"/>
    <cellStyle name="Comma 19 24 2" xfId="4239"/>
    <cellStyle name="Comma 19 24 2 2" xfId="4240"/>
    <cellStyle name="Comma 19 24 3" xfId="4241"/>
    <cellStyle name="Comma 19 25" xfId="4242"/>
    <cellStyle name="Comma 19 25 2" xfId="4243"/>
    <cellStyle name="Comma 19 25 2 2" xfId="4244"/>
    <cellStyle name="Comma 19 25 3" xfId="4245"/>
    <cellStyle name="Comma 19 26" xfId="4246"/>
    <cellStyle name="Comma 19 26 2" xfId="4247"/>
    <cellStyle name="Comma 19 26 2 2" xfId="4248"/>
    <cellStyle name="Comma 19 26 3" xfId="4249"/>
    <cellStyle name="Comma 19 27" xfId="4250"/>
    <cellStyle name="Comma 19 27 2" xfId="4251"/>
    <cellStyle name="Comma 19 27 2 2" xfId="4252"/>
    <cellStyle name="Comma 19 27 3" xfId="4253"/>
    <cellStyle name="Comma 19 28" xfId="4254"/>
    <cellStyle name="Comma 19 28 2" xfId="4255"/>
    <cellStyle name="Comma 19 28 2 2" xfId="4256"/>
    <cellStyle name="Comma 19 28 3" xfId="4257"/>
    <cellStyle name="Comma 19 29" xfId="4258"/>
    <cellStyle name="Comma 19 29 2" xfId="4259"/>
    <cellStyle name="Comma 19 3" xfId="4260"/>
    <cellStyle name="Comma 19 3 2" xfId="4261"/>
    <cellStyle name="Comma 19 3 2 2" xfId="4262"/>
    <cellStyle name="Comma 19 3 3" xfId="4263"/>
    <cellStyle name="Comma 19 3 3 2" xfId="4264"/>
    <cellStyle name="Comma 19 3 3 2 2" xfId="4265"/>
    <cellStyle name="Comma 19 3 3 3" xfId="4266"/>
    <cellStyle name="Comma 19 3 4" xfId="4267"/>
    <cellStyle name="Comma 19 30" xfId="4268"/>
    <cellStyle name="Comma 19 30 2" xfId="4269"/>
    <cellStyle name="Comma 19 30 2 2" xfId="4270"/>
    <cellStyle name="Comma 19 30 3" xfId="4271"/>
    <cellStyle name="Comma 19 31" xfId="4272"/>
    <cellStyle name="Comma 19 31 2" xfId="4273"/>
    <cellStyle name="Comma 19 32" xfId="4274"/>
    <cellStyle name="Comma 19 33" xfId="4275"/>
    <cellStyle name="Comma 19 4" xfId="4276"/>
    <cellStyle name="Comma 19 4 2" xfId="4277"/>
    <cellStyle name="Comma 19 4 2 2" xfId="4278"/>
    <cellStyle name="Comma 19 4 3" xfId="4279"/>
    <cellStyle name="Comma 19 4 3 2" xfId="4280"/>
    <cellStyle name="Comma 19 4 3 2 2" xfId="4281"/>
    <cellStyle name="Comma 19 4 3 3" xfId="4282"/>
    <cellStyle name="Comma 19 4 4" xfId="4283"/>
    <cellStyle name="Comma 19 5" xfId="4284"/>
    <cellStyle name="Comma 19 5 2" xfId="4285"/>
    <cellStyle name="Comma 19 5 2 2" xfId="4286"/>
    <cellStyle name="Comma 19 5 3" xfId="4287"/>
    <cellStyle name="Comma 19 5 3 2" xfId="4288"/>
    <cellStyle name="Comma 19 5 3 2 2" xfId="4289"/>
    <cellStyle name="Comma 19 5 3 3" xfId="4290"/>
    <cellStyle name="Comma 19 5 4" xfId="4291"/>
    <cellStyle name="Comma 19 6" xfId="4292"/>
    <cellStyle name="Comma 19 6 2" xfId="4293"/>
    <cellStyle name="Comma 19 6 2 2" xfId="4294"/>
    <cellStyle name="Comma 19 6 3" xfId="4295"/>
    <cellStyle name="Comma 19 7" xfId="4296"/>
    <cellStyle name="Comma 19 7 2" xfId="4297"/>
    <cellStyle name="Comma 19 7 2 2" xfId="4298"/>
    <cellStyle name="Comma 19 7 3" xfId="4299"/>
    <cellStyle name="Comma 19 8" xfId="4300"/>
    <cellStyle name="Comma 19 8 2" xfId="4301"/>
    <cellStyle name="Comma 19 8 2 2" xfId="4302"/>
    <cellStyle name="Comma 19 8 3" xfId="4303"/>
    <cellStyle name="Comma 19 9" xfId="4304"/>
    <cellStyle name="Comma 19 9 2" xfId="4305"/>
    <cellStyle name="Comma 19 9 2 2" xfId="4306"/>
    <cellStyle name="Comma 19 9 3" xfId="4307"/>
    <cellStyle name="Comma 190" xfId="4308"/>
    <cellStyle name="Comma 190 2" xfId="4309"/>
    <cellStyle name="Comma 190 3" xfId="4310"/>
    <cellStyle name="Comma 191" xfId="4311"/>
    <cellStyle name="Comma 191 2" xfId="4312"/>
    <cellStyle name="Comma 191 3" xfId="4313"/>
    <cellStyle name="Comma 192" xfId="4314"/>
    <cellStyle name="Comma 192 2" xfId="4315"/>
    <cellStyle name="Comma 192 3" xfId="4316"/>
    <cellStyle name="Comma 193" xfId="4317"/>
    <cellStyle name="Comma 193 2" xfId="4318"/>
    <cellStyle name="Comma 193 3" xfId="4319"/>
    <cellStyle name="Comma 194" xfId="4320"/>
    <cellStyle name="Comma 194 2" xfId="4321"/>
    <cellStyle name="Comma 194 3" xfId="4322"/>
    <cellStyle name="Comma 195" xfId="4323"/>
    <cellStyle name="Comma 195 2" xfId="4324"/>
    <cellStyle name="Comma 195 3" xfId="4325"/>
    <cellStyle name="Comma 196" xfId="4326"/>
    <cellStyle name="Comma 196 2" xfId="4327"/>
    <cellStyle name="Comma 196 3" xfId="4328"/>
    <cellStyle name="Comma 197" xfId="4329"/>
    <cellStyle name="Comma 197 2" xfId="4330"/>
    <cellStyle name="Comma 197 3" xfId="4331"/>
    <cellStyle name="Comma 198" xfId="4332"/>
    <cellStyle name="Comma 198 2" xfId="4333"/>
    <cellStyle name="Comma 198 3" xfId="4334"/>
    <cellStyle name="Comma 199" xfId="4335"/>
    <cellStyle name="Comma 199 2" xfId="4336"/>
    <cellStyle name="Comma 199 3" xfId="4337"/>
    <cellStyle name="Comma 2" xfId="6"/>
    <cellStyle name="Comma 2 10" xfId="4338"/>
    <cellStyle name="Comma 2 10 2" xfId="4339"/>
    <cellStyle name="Comma 2 10 2 2" xfId="4340"/>
    <cellStyle name="Comma 2 10 3" xfId="4341"/>
    <cellStyle name="Comma 2 10 3 2" xfId="4342"/>
    <cellStyle name="Comma 2 10 4" xfId="4343"/>
    <cellStyle name="Comma 2 10 4 2" xfId="4344"/>
    <cellStyle name="Comma 2 10 5" xfId="4345"/>
    <cellStyle name="Comma 2 10 5 2" xfId="4346"/>
    <cellStyle name="Comma 2 11" xfId="4347"/>
    <cellStyle name="Comma 2 11 2" xfId="4348"/>
    <cellStyle name="Comma 2 11 2 2" xfId="4349"/>
    <cellStyle name="Comma 2 11 3" xfId="4350"/>
    <cellStyle name="Comma 2 11 3 2" xfId="4351"/>
    <cellStyle name="Comma 2 11 4" xfId="4352"/>
    <cellStyle name="Comma 2 11 4 2" xfId="4353"/>
    <cellStyle name="Comma 2 11 5" xfId="4354"/>
    <cellStyle name="Comma 2 11 5 2" xfId="4355"/>
    <cellStyle name="Comma 2 11 6" xfId="4356"/>
    <cellStyle name="Comma 2 12" xfId="4357"/>
    <cellStyle name="Comma 2 12 2" xfId="4358"/>
    <cellStyle name="Comma 2 12 2 2" xfId="4359"/>
    <cellStyle name="Comma 2 12 3" xfId="4360"/>
    <cellStyle name="Comma 2 12 3 2" xfId="4361"/>
    <cellStyle name="Comma 2 12 4" xfId="4362"/>
    <cellStyle name="Comma 2 12 4 2" xfId="4363"/>
    <cellStyle name="Comma 2 12 5" xfId="4364"/>
    <cellStyle name="Comma 2 12 5 2" xfId="4365"/>
    <cellStyle name="Comma 2 12 6" xfId="4366"/>
    <cellStyle name="Comma 2 13" xfId="4367"/>
    <cellStyle name="Comma 2 13 2" xfId="4368"/>
    <cellStyle name="Comma 2 13 2 2" xfId="4369"/>
    <cellStyle name="Comma 2 13 3" xfId="4370"/>
    <cellStyle name="Comma 2 13 3 2" xfId="4371"/>
    <cellStyle name="Comma 2 13 4" xfId="4372"/>
    <cellStyle name="Comma 2 13 4 2" xfId="4373"/>
    <cellStyle name="Comma 2 13 5" xfId="4374"/>
    <cellStyle name="Comma 2 13 5 2" xfId="4375"/>
    <cellStyle name="Comma 2 13 6" xfId="4376"/>
    <cellStyle name="Comma 2 14" xfId="4377"/>
    <cellStyle name="Comma 2 14 2" xfId="4378"/>
    <cellStyle name="Comma 2 14 2 2" xfId="4379"/>
    <cellStyle name="Comma 2 14 3" xfId="4380"/>
    <cellStyle name="Comma 2 14 3 2" xfId="4381"/>
    <cellStyle name="Comma 2 14 4" xfId="4382"/>
    <cellStyle name="Comma 2 14 4 2" xfId="4383"/>
    <cellStyle name="Comma 2 14 5" xfId="4384"/>
    <cellStyle name="Comma 2 14 5 2" xfId="4385"/>
    <cellStyle name="Comma 2 14 6" xfId="4386"/>
    <cellStyle name="Comma 2 15" xfId="4387"/>
    <cellStyle name="Comma 2 15 2" xfId="4388"/>
    <cellStyle name="Comma 2 16" xfId="4389"/>
    <cellStyle name="Comma 2 16 2" xfId="4390"/>
    <cellStyle name="Comma 2 17" xfId="4391"/>
    <cellStyle name="Comma 2 17 2" xfId="4392"/>
    <cellStyle name="Comma 2 18" xfId="4393"/>
    <cellStyle name="Comma 2 18 2" xfId="4394"/>
    <cellStyle name="Comma 2 19" xfId="4395"/>
    <cellStyle name="Comma 2 19 2" xfId="4396"/>
    <cellStyle name="Comma 2 2" xfId="4397"/>
    <cellStyle name="Comma 2 2 10" xfId="4398"/>
    <cellStyle name="Comma 2 2 10 2" xfId="4399"/>
    <cellStyle name="Comma 2 2 11" xfId="4400"/>
    <cellStyle name="Comma 2 2 11 2" xfId="4401"/>
    <cellStyle name="Comma 2 2 12" xfId="4402"/>
    <cellStyle name="Comma 2 2 12 2" xfId="4403"/>
    <cellStyle name="Comma 2 2 13" xfId="4404"/>
    <cellStyle name="Comma 2 2 13 2" xfId="4405"/>
    <cellStyle name="Comma 2 2 14" xfId="4406"/>
    <cellStyle name="Comma 2 2 15" xfId="4407"/>
    <cellStyle name="Comma 2 2 2" xfId="4408"/>
    <cellStyle name="Comma 2 2 2 10" xfId="4409"/>
    <cellStyle name="Comma 2 2 2 11" xfId="4410"/>
    <cellStyle name="Comma 2 2 2 2" xfId="4411"/>
    <cellStyle name="Comma 2 2 2 2 10" xfId="4412"/>
    <cellStyle name="Comma 2 2 2 2 11" xfId="4413"/>
    <cellStyle name="Comma 2 2 2 2 2" xfId="4414"/>
    <cellStyle name="Comma 2 2 2 2 2 2" xfId="4415"/>
    <cellStyle name="Comma 2 2 2 2 2 2 2" xfId="4416"/>
    <cellStyle name="Comma 2 2 2 2 2 2 2 2" xfId="4417"/>
    <cellStyle name="Comma 2 2 2 2 2 2 3" xfId="4418"/>
    <cellStyle name="Comma 2 2 2 2 2 3" xfId="4419"/>
    <cellStyle name="Comma 2 2 2 2 3" xfId="4420"/>
    <cellStyle name="Comma 2 2 2 2 3 2" xfId="4421"/>
    <cellStyle name="Comma 2 2 2 2 4" xfId="4422"/>
    <cellStyle name="Comma 2 2 2 2 4 2" xfId="4423"/>
    <cellStyle name="Comma 2 2 2 2 5" xfId="4424"/>
    <cellStyle name="Comma 2 2 2 2 5 2" xfId="4425"/>
    <cellStyle name="Comma 2 2 2 2 6" xfId="4426"/>
    <cellStyle name="Comma 2 2 2 2 6 2" xfId="4427"/>
    <cellStyle name="Comma 2 2 2 2 7" xfId="4428"/>
    <cellStyle name="Comma 2 2 2 2 7 2" xfId="4429"/>
    <cellStyle name="Comma 2 2 2 2 8" xfId="4430"/>
    <cellStyle name="Comma 2 2 2 2 8 2" xfId="4431"/>
    <cellStyle name="Comma 2 2 2 2 9" xfId="4432"/>
    <cellStyle name="Comma 2 2 2 2 9 2" xfId="4433"/>
    <cellStyle name="Comma 2 2 2 3" xfId="4434"/>
    <cellStyle name="Comma 2 2 2 3 2" xfId="4435"/>
    <cellStyle name="Comma 2 2 2 3 2 2" xfId="4436"/>
    <cellStyle name="Comma 2 2 2 3 2 2 2" xfId="4437"/>
    <cellStyle name="Comma 2 2 2 3 2 3" xfId="4438"/>
    <cellStyle name="Comma 2 2 2 3 3" xfId="4439"/>
    <cellStyle name="Comma 2 2 2 3 3 2" xfId="4440"/>
    <cellStyle name="Comma 2 2 2 3 4" xfId="4441"/>
    <cellStyle name="Comma 2 2 2 3 4 2" xfId="4442"/>
    <cellStyle name="Comma 2 2 2 3 5" xfId="4443"/>
    <cellStyle name="Comma 2 2 2 4" xfId="4444"/>
    <cellStyle name="Comma 2 2 2 4 2" xfId="4445"/>
    <cellStyle name="Comma 2 2 2 5" xfId="4446"/>
    <cellStyle name="Comma 2 2 2 5 2" xfId="4447"/>
    <cellStyle name="Comma 2 2 2 6" xfId="4448"/>
    <cellStyle name="Comma 2 2 2 6 2" xfId="4449"/>
    <cellStyle name="Comma 2 2 2 7" xfId="4450"/>
    <cellStyle name="Comma 2 2 2 7 2" xfId="4451"/>
    <cellStyle name="Comma 2 2 2 8" xfId="4452"/>
    <cellStyle name="Comma 2 2 2 8 2" xfId="4453"/>
    <cellStyle name="Comma 2 2 2 9" xfId="4454"/>
    <cellStyle name="Comma 2 2 2 9 2" xfId="4455"/>
    <cellStyle name="Comma 2 2 3" xfId="4456"/>
    <cellStyle name="Comma 2 2 3 2" xfId="4457"/>
    <cellStyle name="Comma 2 2 3 2 2" xfId="4458"/>
    <cellStyle name="Comma 2 2 3 2 2 2" xfId="4459"/>
    <cellStyle name="Comma 2 2 3 2 3" xfId="4460"/>
    <cellStyle name="Comma 2 2 3 3" xfId="4461"/>
    <cellStyle name="Comma 2 2 3 4" xfId="4462"/>
    <cellStyle name="Comma 2 2 3 5" xfId="4463"/>
    <cellStyle name="Comma 2 2 4" xfId="4464"/>
    <cellStyle name="Comma 2 2 4 2" xfId="4465"/>
    <cellStyle name="Comma 2 2 4 3" xfId="4466"/>
    <cellStyle name="Comma 2 2 4 4" xfId="4467"/>
    <cellStyle name="Comma 2 2 5" xfId="4468"/>
    <cellStyle name="Comma 2 2 5 2" xfId="4469"/>
    <cellStyle name="Comma 2 2 5 2 2" xfId="4470"/>
    <cellStyle name="Comma 2 2 5 3" xfId="4471"/>
    <cellStyle name="Comma 2 2 6" xfId="4472"/>
    <cellStyle name="Comma 2 2 6 2" xfId="4473"/>
    <cellStyle name="Comma 2 2 6 3" xfId="4474"/>
    <cellStyle name="Comma 2 2 7" xfId="4475"/>
    <cellStyle name="Comma 2 2 7 2" xfId="4476"/>
    <cellStyle name="Comma 2 2 8" xfId="4477"/>
    <cellStyle name="Comma 2 2 8 2" xfId="4478"/>
    <cellStyle name="Comma 2 2 9" xfId="4479"/>
    <cellStyle name="Comma 2 2 9 2" xfId="4480"/>
    <cellStyle name="Comma 2 20" xfId="4481"/>
    <cellStyle name="Comma 2 20 2" xfId="4482"/>
    <cellStyle name="Comma 2 21" xfId="4483"/>
    <cellStyle name="Comma 2 21 2" xfId="4484"/>
    <cellStyle name="Comma 2 22" xfId="4485"/>
    <cellStyle name="Comma 2 22 2" xfId="4486"/>
    <cellStyle name="Comma 2 23" xfId="4487"/>
    <cellStyle name="Comma 2 23 2" xfId="4488"/>
    <cellStyle name="Comma 2 24" xfId="4489"/>
    <cellStyle name="Comma 2 25" xfId="19632"/>
    <cellStyle name="Comma 2 26" xfId="25584"/>
    <cellStyle name="Comma 2 3" xfId="4490"/>
    <cellStyle name="Comma 2 3 10" xfId="4491"/>
    <cellStyle name="Comma 2 3 11" xfId="4492"/>
    <cellStyle name="Comma 2 3 12" xfId="4493"/>
    <cellStyle name="Comma 2 3 13" xfId="4494"/>
    <cellStyle name="Comma 2 3 14" xfId="4495"/>
    <cellStyle name="Comma 2 3 15" xfId="4496"/>
    <cellStyle name="Comma 2 3 16" xfId="4497"/>
    <cellStyle name="Comma 2 3 17" xfId="4498"/>
    <cellStyle name="Comma 2 3 18" xfId="4499"/>
    <cellStyle name="Comma 2 3 2" xfId="4500"/>
    <cellStyle name="Comma 2 3 2 2" xfId="4501"/>
    <cellStyle name="Comma 2 3 2 2 2" xfId="4502"/>
    <cellStyle name="Comma 2 3 2 2 2 2" xfId="4503"/>
    <cellStyle name="Comma 2 3 2 2 2 2 2" xfId="4504"/>
    <cellStyle name="Comma 2 3 2 2 2 2 2 2" xfId="4505"/>
    <cellStyle name="Comma 2 3 2 2 2 2 3" xfId="4506"/>
    <cellStyle name="Comma 2 3 2 2 2 3" xfId="4507"/>
    <cellStyle name="Comma 2 3 2 2 2 3 2" xfId="4508"/>
    <cellStyle name="Comma 2 3 2 2 2 4" xfId="4509"/>
    <cellStyle name="Comma 2 3 2 2 2 4 2" xfId="4510"/>
    <cellStyle name="Comma 2 3 2 2 2 5" xfId="4511"/>
    <cellStyle name="Comma 2 3 2 2 3" xfId="4512"/>
    <cellStyle name="Comma 2 3 2 2 3 2" xfId="4513"/>
    <cellStyle name="Comma 2 3 2 2 3 2 2" xfId="4514"/>
    <cellStyle name="Comma 2 3 2 2 3 3" xfId="4515"/>
    <cellStyle name="Comma 2 3 2 2 3 3 2" xfId="4516"/>
    <cellStyle name="Comma 2 3 2 2 3 4" xfId="4517"/>
    <cellStyle name="Comma 2 3 2 2 4" xfId="4518"/>
    <cellStyle name="Comma 2 3 2 2 4 2" xfId="4519"/>
    <cellStyle name="Comma 2 3 2 2 5" xfId="4520"/>
    <cellStyle name="Comma 2 3 2 2 5 2" xfId="4521"/>
    <cellStyle name="Comma 2 3 2 2 6" xfId="4522"/>
    <cellStyle name="Comma 2 3 2 3" xfId="4523"/>
    <cellStyle name="Comma 2 3 2 3 2" xfId="4524"/>
    <cellStyle name="Comma 2 3 2 3 2 2" xfId="4525"/>
    <cellStyle name="Comma 2 3 2 3 2 2 2" xfId="4526"/>
    <cellStyle name="Comma 2 3 2 3 2 3" xfId="4527"/>
    <cellStyle name="Comma 2 3 2 3 2 3 2" xfId="4528"/>
    <cellStyle name="Comma 2 3 2 3 2 4" xfId="4529"/>
    <cellStyle name="Comma 2 3 2 3 3" xfId="4530"/>
    <cellStyle name="Comma 2 3 2 3 3 2" xfId="4531"/>
    <cellStyle name="Comma 2 3 2 3 4" xfId="4532"/>
    <cellStyle name="Comma 2 3 2 3 4 2" xfId="4533"/>
    <cellStyle name="Comma 2 3 2 3 5" xfId="4534"/>
    <cellStyle name="Comma 2 3 2 4" xfId="4535"/>
    <cellStyle name="Comma 2 3 2 4 2" xfId="4536"/>
    <cellStyle name="Comma 2 3 2 4 2 2" xfId="4537"/>
    <cellStyle name="Comma 2 3 2 4 3" xfId="4538"/>
    <cellStyle name="Comma 2 3 2 4 3 2" xfId="4539"/>
    <cellStyle name="Comma 2 3 2 4 4" xfId="4540"/>
    <cellStyle name="Comma 2 3 2 5" xfId="4541"/>
    <cellStyle name="Comma 2 3 2 5 2" xfId="4542"/>
    <cellStyle name="Comma 2 3 2 6" xfId="4543"/>
    <cellStyle name="Comma 2 3 2 6 2" xfId="4544"/>
    <cellStyle name="Comma 2 3 2 7" xfId="4545"/>
    <cellStyle name="Comma 2 3 2 8" xfId="4546"/>
    <cellStyle name="Comma 2 3 2 8 2" xfId="20435"/>
    <cellStyle name="Comma 2 3 3" xfId="4547"/>
    <cellStyle name="Comma 2 3 3 2" xfId="4548"/>
    <cellStyle name="Comma 2 3 3 2 2" xfId="4549"/>
    <cellStyle name="Comma 2 3 3 2 2 2" xfId="4550"/>
    <cellStyle name="Comma 2 3 3 2 3" xfId="4551"/>
    <cellStyle name="Comma 2 3 3 2 3 2" xfId="4552"/>
    <cellStyle name="Comma 2 3 3 2 4" xfId="4553"/>
    <cellStyle name="Comma 2 3 3 3" xfId="4554"/>
    <cellStyle name="Comma 2 3 3 3 2" xfId="4555"/>
    <cellStyle name="Comma 2 3 3 3 2 2" xfId="4556"/>
    <cellStyle name="Comma 2 3 3 3 3" xfId="4557"/>
    <cellStyle name="Comma 2 3 3 4" xfId="4558"/>
    <cellStyle name="Comma 2 3 3 4 2" xfId="4559"/>
    <cellStyle name="Comma 2 3 3 5" xfId="4560"/>
    <cellStyle name="Comma 2 3 3 6" xfId="4561"/>
    <cellStyle name="Comma 2 3 3 6 2" xfId="20436"/>
    <cellStyle name="Comma 2 3 4" xfId="4562"/>
    <cellStyle name="Comma 2 3 4 2" xfId="4563"/>
    <cellStyle name="Comma 2 3 4 2 2" xfId="4564"/>
    <cellStyle name="Comma 2 3 4 2 2 2" xfId="4565"/>
    <cellStyle name="Comma 2 3 4 2 3" xfId="4566"/>
    <cellStyle name="Comma 2 3 4 3" xfId="4567"/>
    <cellStyle name="Comma 2 3 4 3 2" xfId="4568"/>
    <cellStyle name="Comma 2 3 4 4" xfId="4569"/>
    <cellStyle name="Comma 2 3 4 5" xfId="4570"/>
    <cellStyle name="Comma 2 3 5" xfId="4571"/>
    <cellStyle name="Comma 2 3 5 2" xfId="4572"/>
    <cellStyle name="Comma 2 3 5 2 2" xfId="4573"/>
    <cellStyle name="Comma 2 3 5 3" xfId="4574"/>
    <cellStyle name="Comma 2 3 6" xfId="4575"/>
    <cellStyle name="Comma 2 3 6 2" xfId="4576"/>
    <cellStyle name="Comma 2 3 7" xfId="4577"/>
    <cellStyle name="Comma 2 3 7 2" xfId="4578"/>
    <cellStyle name="Comma 2 3 7 3" xfId="4579"/>
    <cellStyle name="Comma 2 3 8" xfId="4580"/>
    <cellStyle name="Comma 2 3 8 2" xfId="4581"/>
    <cellStyle name="Comma 2 3 8 3" xfId="4582"/>
    <cellStyle name="Comma 2 3 9" xfId="4583"/>
    <cellStyle name="Comma 2 3 9 2" xfId="4584"/>
    <cellStyle name="Comma 2 4" xfId="4585"/>
    <cellStyle name="Comma 2 4 10" xfId="4586"/>
    <cellStyle name="Comma 2 4 11" xfId="4587"/>
    <cellStyle name="Comma 2 4 2" xfId="4588"/>
    <cellStyle name="Comma 2 4 2 2" xfId="4589"/>
    <cellStyle name="Comma 2 4 2 2 2" xfId="4590"/>
    <cellStyle name="Comma 2 4 2 2 2 2" xfId="4591"/>
    <cellStyle name="Comma 2 4 2 2 2 2 2" xfId="4592"/>
    <cellStyle name="Comma 2 4 2 2 2 3" xfId="4593"/>
    <cellStyle name="Comma 2 4 2 2 2 3 2" xfId="4594"/>
    <cellStyle name="Comma 2 4 2 2 2 4" xfId="4595"/>
    <cellStyle name="Comma 2 4 2 2 3" xfId="4596"/>
    <cellStyle name="Comma 2 4 2 2 3 2" xfId="4597"/>
    <cellStyle name="Comma 2 4 2 2 3 2 2" xfId="4598"/>
    <cellStyle name="Comma 2 4 2 2 3 3" xfId="4599"/>
    <cellStyle name="Comma 2 4 2 2 4" xfId="4600"/>
    <cellStyle name="Comma 2 4 2 2 4 2" xfId="4601"/>
    <cellStyle name="Comma 2 4 2 2 5" xfId="4602"/>
    <cellStyle name="Comma 2 4 2 3" xfId="4603"/>
    <cellStyle name="Comma 2 4 2 3 2" xfId="4604"/>
    <cellStyle name="Comma 2 4 2 3 2 2" xfId="4605"/>
    <cellStyle name="Comma 2 4 2 3 2 2 2" xfId="4606"/>
    <cellStyle name="Comma 2 4 2 3 2 3" xfId="4607"/>
    <cellStyle name="Comma 2 4 2 3 3" xfId="4608"/>
    <cellStyle name="Comma 2 4 2 3 3 2" xfId="4609"/>
    <cellStyle name="Comma 2 4 2 3 4" xfId="4610"/>
    <cellStyle name="Comma 2 4 2 4" xfId="4611"/>
    <cellStyle name="Comma 2 4 2 4 2" xfId="4612"/>
    <cellStyle name="Comma 2 4 2 4 2 2" xfId="4613"/>
    <cellStyle name="Comma 2 4 2 4 3" xfId="4614"/>
    <cellStyle name="Comma 2 4 2 5" xfId="4615"/>
    <cellStyle name="Comma 2 4 2 5 2" xfId="4616"/>
    <cellStyle name="Comma 2 4 2 6" xfId="4617"/>
    <cellStyle name="Comma 2 4 2 6 2" xfId="4618"/>
    <cellStyle name="Comma 2 4 2 7" xfId="4619"/>
    <cellStyle name="Comma 2 4 3" xfId="4620"/>
    <cellStyle name="Comma 2 4 3 2" xfId="4621"/>
    <cellStyle name="Comma 2 4 3 2 2" xfId="4622"/>
    <cellStyle name="Comma 2 4 3 2 2 2" xfId="4623"/>
    <cellStyle name="Comma 2 4 3 2 2 2 2" xfId="4624"/>
    <cellStyle name="Comma 2 4 3 2 2 3" xfId="4625"/>
    <cellStyle name="Comma 2 4 3 2 3" xfId="4626"/>
    <cellStyle name="Comma 2 4 3 2 3 2" xfId="4627"/>
    <cellStyle name="Comma 2 4 3 2 4" xfId="4628"/>
    <cellStyle name="Comma 2 4 3 2 4 2" xfId="4629"/>
    <cellStyle name="Comma 2 4 3 2 5" xfId="4630"/>
    <cellStyle name="Comma 2 4 3 3" xfId="4631"/>
    <cellStyle name="Comma 2 4 3 3 2" xfId="4632"/>
    <cellStyle name="Comma 2 4 3 3 2 2" xfId="4633"/>
    <cellStyle name="Comma 2 4 3 3 3" xfId="4634"/>
    <cellStyle name="Comma 2 4 3 3 3 2" xfId="4635"/>
    <cellStyle name="Comma 2 4 3 3 4" xfId="4636"/>
    <cellStyle name="Comma 2 4 3 4" xfId="4637"/>
    <cellStyle name="Comma 2 4 3 4 2" xfId="4638"/>
    <cellStyle name="Comma 2 4 3 5" xfId="4639"/>
    <cellStyle name="Comma 2 4 3 5 2" xfId="4640"/>
    <cellStyle name="Comma 2 4 3 6" xfId="4641"/>
    <cellStyle name="Comma 2 4 4" xfId="4642"/>
    <cellStyle name="Comma 2 4 4 2" xfId="4643"/>
    <cellStyle name="Comma 2 4 4 2 2" xfId="4644"/>
    <cellStyle name="Comma 2 4 4 2 2 2" xfId="4645"/>
    <cellStyle name="Comma 2 4 4 2 3" xfId="4646"/>
    <cellStyle name="Comma 2 4 4 2 3 2" xfId="4647"/>
    <cellStyle name="Comma 2 4 4 2 4" xfId="4648"/>
    <cellStyle name="Comma 2 4 4 3" xfId="4649"/>
    <cellStyle name="Comma 2 4 4 3 2" xfId="4650"/>
    <cellStyle name="Comma 2 4 4 4" xfId="4651"/>
    <cellStyle name="Comma 2 4 4 4 2" xfId="4652"/>
    <cellStyle name="Comma 2 4 4 5" xfId="4653"/>
    <cellStyle name="Comma 2 4 5" xfId="4654"/>
    <cellStyle name="Comma 2 4 5 2" xfId="4655"/>
    <cellStyle name="Comma 2 4 5 2 2" xfId="4656"/>
    <cellStyle name="Comma 2 4 5 3" xfId="4657"/>
    <cellStyle name="Comma 2 4 5 3 2" xfId="4658"/>
    <cellStyle name="Comma 2 4 5 4" xfId="4659"/>
    <cellStyle name="Comma 2 4 6" xfId="4660"/>
    <cellStyle name="Comma 2 4 6 2" xfId="4661"/>
    <cellStyle name="Comma 2 4 7" xfId="4662"/>
    <cellStyle name="Comma 2 4 7 2" xfId="4663"/>
    <cellStyle name="Comma 2 4 8" xfId="4664"/>
    <cellStyle name="Comma 2 4 8 2" xfId="4665"/>
    <cellStyle name="Comma 2 4 9" xfId="4666"/>
    <cellStyle name="Comma 2 4 9 2" xfId="4667"/>
    <cellStyle name="Comma 2 5" xfId="4668"/>
    <cellStyle name="Comma 2 5 10" xfId="4669"/>
    <cellStyle name="Comma 2 5 2" xfId="4670"/>
    <cellStyle name="Comma 2 5 2 2" xfId="4671"/>
    <cellStyle name="Comma 2 5 2 2 2" xfId="4672"/>
    <cellStyle name="Comma 2 5 2 2 2 2" xfId="4673"/>
    <cellStyle name="Comma 2 5 2 2 2 2 2" xfId="4674"/>
    <cellStyle name="Comma 2 5 2 2 2 3" xfId="4675"/>
    <cellStyle name="Comma 2 5 2 2 3" xfId="4676"/>
    <cellStyle name="Comma 2 5 2 2 3 2" xfId="4677"/>
    <cellStyle name="Comma 2 5 2 2 4" xfId="4678"/>
    <cellStyle name="Comma 2 5 2 2 4 2" xfId="4679"/>
    <cellStyle name="Comma 2 5 2 2 5" xfId="4680"/>
    <cellStyle name="Comma 2 5 2 3" xfId="4681"/>
    <cellStyle name="Comma 2 5 2 3 2" xfId="4682"/>
    <cellStyle name="Comma 2 5 2 3 2 2" xfId="4683"/>
    <cellStyle name="Comma 2 5 2 3 3" xfId="4684"/>
    <cellStyle name="Comma 2 5 2 3 3 2" xfId="4685"/>
    <cellStyle name="Comma 2 5 2 3 4" xfId="4686"/>
    <cellStyle name="Comma 2 5 2 4" xfId="4687"/>
    <cellStyle name="Comma 2 5 2 4 2" xfId="4688"/>
    <cellStyle name="Comma 2 5 2 5" xfId="4689"/>
    <cellStyle name="Comma 2 5 2 5 2" xfId="4690"/>
    <cellStyle name="Comma 2 5 2 6" xfId="4691"/>
    <cellStyle name="Comma 2 5 3" xfId="4692"/>
    <cellStyle name="Comma 2 5 3 2" xfId="4693"/>
    <cellStyle name="Comma 2 5 3 2 2" xfId="4694"/>
    <cellStyle name="Comma 2 5 3 2 2 2" xfId="4695"/>
    <cellStyle name="Comma 2 5 3 2 3" xfId="4696"/>
    <cellStyle name="Comma 2 5 3 2 3 2" xfId="4697"/>
    <cellStyle name="Comma 2 5 3 2 4" xfId="4698"/>
    <cellStyle name="Comma 2 5 3 3" xfId="4699"/>
    <cellStyle name="Comma 2 5 3 3 2" xfId="4700"/>
    <cellStyle name="Comma 2 5 3 4" xfId="4701"/>
    <cellStyle name="Comma 2 5 3 4 2" xfId="4702"/>
    <cellStyle name="Comma 2 5 3 5" xfId="4703"/>
    <cellStyle name="Comma 2 5 4" xfId="4704"/>
    <cellStyle name="Comma 2 5 4 2" xfId="4705"/>
    <cellStyle name="Comma 2 5 4 2 2" xfId="4706"/>
    <cellStyle name="Comma 2 5 4 3" xfId="4707"/>
    <cellStyle name="Comma 2 5 4 3 2" xfId="4708"/>
    <cellStyle name="Comma 2 5 4 4" xfId="4709"/>
    <cellStyle name="Comma 2 5 5" xfId="4710"/>
    <cellStyle name="Comma 2 5 5 2" xfId="4711"/>
    <cellStyle name="Comma 2 5 6" xfId="4712"/>
    <cellStyle name="Comma 2 5 6 2" xfId="4713"/>
    <cellStyle name="Comma 2 5 7" xfId="4714"/>
    <cellStyle name="Comma 2 5 7 2" xfId="4715"/>
    <cellStyle name="Comma 2 5 8" xfId="4716"/>
    <cellStyle name="Comma 2 5 8 2" xfId="4717"/>
    <cellStyle name="Comma 2 5 9" xfId="4718"/>
    <cellStyle name="Comma 2 6" xfId="4719"/>
    <cellStyle name="Comma 2 6 10" xfId="4720"/>
    <cellStyle name="Comma 2 6 2" xfId="4721"/>
    <cellStyle name="Comma 2 6 2 2" xfId="4722"/>
    <cellStyle name="Comma 2 6 2 2 2" xfId="4723"/>
    <cellStyle name="Comma 2 6 2 2 2 2" xfId="4724"/>
    <cellStyle name="Comma 2 6 2 2 3" xfId="4725"/>
    <cellStyle name="Comma 2 6 2 2 3 2" xfId="4726"/>
    <cellStyle name="Comma 2 6 2 2 4" xfId="4727"/>
    <cellStyle name="Comma 2 6 2 3" xfId="4728"/>
    <cellStyle name="Comma 2 6 2 3 2" xfId="4729"/>
    <cellStyle name="Comma 2 6 2 4" xfId="4730"/>
    <cellStyle name="Comma 2 6 2 4 2" xfId="4731"/>
    <cellStyle name="Comma 2 6 2 5" xfId="4732"/>
    <cellStyle name="Comma 2 6 3" xfId="4733"/>
    <cellStyle name="Comma 2 6 3 2" xfId="4734"/>
    <cellStyle name="Comma 2 6 3 2 2" xfId="4735"/>
    <cellStyle name="Comma 2 6 3 3" xfId="4736"/>
    <cellStyle name="Comma 2 6 3 3 2" xfId="4737"/>
    <cellStyle name="Comma 2 6 3 4" xfId="4738"/>
    <cellStyle name="Comma 2 6 4" xfId="4739"/>
    <cellStyle name="Comma 2 6 4 2" xfId="4740"/>
    <cellStyle name="Comma 2 6 4 2 2" xfId="4741"/>
    <cellStyle name="Comma 2 6 4 3" xfId="4742"/>
    <cellStyle name="Comma 2 6 5" xfId="4743"/>
    <cellStyle name="Comma 2 6 5 2" xfId="4744"/>
    <cellStyle name="Comma 2 6 6" xfId="4745"/>
    <cellStyle name="Comma 2 6 6 2" xfId="4746"/>
    <cellStyle name="Comma 2 6 7" xfId="4747"/>
    <cellStyle name="Comma 2 6 7 2" xfId="4748"/>
    <cellStyle name="Comma 2 6 8" xfId="4749"/>
    <cellStyle name="Comma 2 6 8 2" xfId="4750"/>
    <cellStyle name="Comma 2 6 9" xfId="4751"/>
    <cellStyle name="Comma 2 7" xfId="4752"/>
    <cellStyle name="Comma 2 7 2" xfId="4753"/>
    <cellStyle name="Comma 2 7 2 2" xfId="4754"/>
    <cellStyle name="Comma 2 7 3" xfId="4755"/>
    <cellStyle name="Comma 2 7 3 2" xfId="4756"/>
    <cellStyle name="Comma 2 7 3 2 2" xfId="4757"/>
    <cellStyle name="Comma 2 7 3 3" xfId="4758"/>
    <cellStyle name="Comma 2 7 3 3 2" xfId="4759"/>
    <cellStyle name="Comma 2 7 3 4" xfId="4760"/>
    <cellStyle name="Comma 2 7 4" xfId="4761"/>
    <cellStyle name="Comma 2 7 4 2" xfId="4762"/>
    <cellStyle name="Comma 2 7 4 2 2" xfId="4763"/>
    <cellStyle name="Comma 2 7 4 3" xfId="4764"/>
    <cellStyle name="Comma 2 7 5" xfId="4765"/>
    <cellStyle name="Comma 2 7 5 2" xfId="4766"/>
    <cellStyle name="Comma 2 7 6" xfId="4767"/>
    <cellStyle name="Comma 2 7 6 2" xfId="4768"/>
    <cellStyle name="Comma 2 7 7" xfId="4769"/>
    <cellStyle name="Comma 2 7 7 2" xfId="4770"/>
    <cellStyle name="Comma 2 7 8" xfId="4771"/>
    <cellStyle name="Comma 2 7 8 2" xfId="4772"/>
    <cellStyle name="Comma 2 7 9" xfId="4773"/>
    <cellStyle name="Comma 2 8" xfId="4774"/>
    <cellStyle name="Comma 2 8 2" xfId="4775"/>
    <cellStyle name="Comma 2 8 2 2" xfId="4776"/>
    <cellStyle name="Comma 2 8 2 2 2" xfId="4777"/>
    <cellStyle name="Comma 2 8 2 2 2 2" xfId="4778"/>
    <cellStyle name="Comma 2 8 2 2 3" xfId="4779"/>
    <cellStyle name="Comma 2 8 2 2 3 2" xfId="4780"/>
    <cellStyle name="Comma 2 8 2 2 4" xfId="4781"/>
    <cellStyle name="Comma 2 8 2 3" xfId="4782"/>
    <cellStyle name="Comma 2 8 2 3 2" xfId="4783"/>
    <cellStyle name="Comma 2 8 2 3 2 2" xfId="4784"/>
    <cellStyle name="Comma 2 8 2 3 3" xfId="4785"/>
    <cellStyle name="Comma 2 8 2 4" xfId="4786"/>
    <cellStyle name="Comma 2 8 2 4 2" xfId="4787"/>
    <cellStyle name="Comma 2 8 2 5" xfId="4788"/>
    <cellStyle name="Comma 2 8 2 5 2" xfId="4789"/>
    <cellStyle name="Comma 2 8 2 6" xfId="4790"/>
    <cellStyle name="Comma 2 8 3" xfId="4791"/>
    <cellStyle name="Comma 2 8 3 2" xfId="4792"/>
    <cellStyle name="Comma 2 8 3 2 2" xfId="4793"/>
    <cellStyle name="Comma 2 8 3 3" xfId="4794"/>
    <cellStyle name="Comma 2 8 3 3 2" xfId="4795"/>
    <cellStyle name="Comma 2 8 3 4" xfId="4796"/>
    <cellStyle name="Comma 2 8 4" xfId="4797"/>
    <cellStyle name="Comma 2 8 4 2" xfId="4798"/>
    <cellStyle name="Comma 2 8 4 2 2" xfId="4799"/>
    <cellStyle name="Comma 2 8 4 3" xfId="4800"/>
    <cellStyle name="Comma 2 8 5" xfId="4801"/>
    <cellStyle name="Comma 2 8 5 2" xfId="4802"/>
    <cellStyle name="Comma 2 8 6" xfId="4803"/>
    <cellStyle name="Comma 2 8 6 2" xfId="4804"/>
    <cellStyle name="Comma 2 8 7" xfId="4805"/>
    <cellStyle name="Comma 2 8 7 2" xfId="4806"/>
    <cellStyle name="Comma 2 8 8" xfId="4807"/>
    <cellStyle name="Comma 2 9" xfId="4808"/>
    <cellStyle name="Comma 2 9 2" xfId="4809"/>
    <cellStyle name="Comma 2 9 2 2" xfId="4810"/>
    <cellStyle name="Comma 2 9 3" xfId="4811"/>
    <cellStyle name="Comma 2 9 3 2" xfId="4812"/>
    <cellStyle name="Comma 2 9 4" xfId="4813"/>
    <cellStyle name="Comma 2 9 4 2" xfId="4814"/>
    <cellStyle name="Comma 2 9 5" xfId="4815"/>
    <cellStyle name="Comma 2 9 5 2" xfId="4816"/>
    <cellStyle name="Comma 2 9 6" xfId="4817"/>
    <cellStyle name="Comma 2 9 6 2" xfId="4818"/>
    <cellStyle name="Comma 2 9 7" xfId="4819"/>
    <cellStyle name="Comma 20" xfId="4820"/>
    <cellStyle name="Comma 20 10" xfId="4821"/>
    <cellStyle name="Comma 20 10 2" xfId="4822"/>
    <cellStyle name="Comma 20 10 2 2" xfId="4823"/>
    <cellStyle name="Comma 20 10 3" xfId="4824"/>
    <cellStyle name="Comma 20 11" xfId="4825"/>
    <cellStyle name="Comma 20 11 2" xfId="4826"/>
    <cellStyle name="Comma 20 11 2 2" xfId="4827"/>
    <cellStyle name="Comma 20 11 3" xfId="4828"/>
    <cellStyle name="Comma 20 12" xfId="4829"/>
    <cellStyle name="Comma 20 12 2" xfId="4830"/>
    <cellStyle name="Comma 20 12 2 2" xfId="4831"/>
    <cellStyle name="Comma 20 12 3" xfId="4832"/>
    <cellStyle name="Comma 20 13" xfId="4833"/>
    <cellStyle name="Comma 20 13 2" xfId="4834"/>
    <cellStyle name="Comma 20 13 2 2" xfId="4835"/>
    <cellStyle name="Comma 20 13 3" xfId="4836"/>
    <cellStyle name="Comma 20 14" xfId="4837"/>
    <cellStyle name="Comma 20 14 2" xfId="4838"/>
    <cellStyle name="Comma 20 14 2 2" xfId="4839"/>
    <cellStyle name="Comma 20 14 3" xfId="4840"/>
    <cellStyle name="Comma 20 15" xfId="4841"/>
    <cellStyle name="Comma 20 15 2" xfId="4842"/>
    <cellStyle name="Comma 20 15 2 2" xfId="4843"/>
    <cellStyle name="Comma 20 15 3" xfId="4844"/>
    <cellStyle name="Comma 20 16" xfId="4845"/>
    <cellStyle name="Comma 20 16 2" xfId="4846"/>
    <cellStyle name="Comma 20 16 2 2" xfId="4847"/>
    <cellStyle name="Comma 20 16 3" xfId="4848"/>
    <cellStyle name="Comma 20 17" xfId="4849"/>
    <cellStyle name="Comma 20 17 2" xfId="4850"/>
    <cellStyle name="Comma 20 17 2 2" xfId="4851"/>
    <cellStyle name="Comma 20 17 3" xfId="4852"/>
    <cellStyle name="Comma 20 18" xfId="4853"/>
    <cellStyle name="Comma 20 18 2" xfId="4854"/>
    <cellStyle name="Comma 20 18 2 2" xfId="4855"/>
    <cellStyle name="Comma 20 18 3" xfId="4856"/>
    <cellStyle name="Comma 20 19" xfId="4857"/>
    <cellStyle name="Comma 20 19 2" xfId="4858"/>
    <cellStyle name="Comma 20 19 2 2" xfId="4859"/>
    <cellStyle name="Comma 20 19 3" xfId="4860"/>
    <cellStyle name="Comma 20 2" xfId="4861"/>
    <cellStyle name="Comma 20 2 2" xfId="4862"/>
    <cellStyle name="Comma 20 2 2 2" xfId="4863"/>
    <cellStyle name="Comma 20 2 3" xfId="4864"/>
    <cellStyle name="Comma 20 2 3 2" xfId="4865"/>
    <cellStyle name="Comma 20 2 3 2 2" xfId="4866"/>
    <cellStyle name="Comma 20 2 3 3" xfId="4867"/>
    <cellStyle name="Comma 20 2 4" xfId="4868"/>
    <cellStyle name="Comma 20 2 4 2" xfId="4869"/>
    <cellStyle name="Comma 20 2 5" xfId="4870"/>
    <cellStyle name="Comma 20 2 6" xfId="4871"/>
    <cellStyle name="Comma 20 20" xfId="4872"/>
    <cellStyle name="Comma 20 20 2" xfId="4873"/>
    <cellStyle name="Comma 20 20 2 2" xfId="4874"/>
    <cellStyle name="Comma 20 20 3" xfId="4875"/>
    <cellStyle name="Comma 20 21" xfId="4876"/>
    <cellStyle name="Comma 20 21 2" xfId="4877"/>
    <cellStyle name="Comma 20 21 2 2" xfId="4878"/>
    <cellStyle name="Comma 20 21 3" xfId="4879"/>
    <cellStyle name="Comma 20 22" xfId="4880"/>
    <cellStyle name="Comma 20 22 2" xfId="4881"/>
    <cellStyle name="Comma 20 22 2 2" xfId="4882"/>
    <cellStyle name="Comma 20 22 3" xfId="4883"/>
    <cellStyle name="Comma 20 23" xfId="4884"/>
    <cellStyle name="Comma 20 23 2" xfId="4885"/>
    <cellStyle name="Comma 20 23 2 2" xfId="4886"/>
    <cellStyle name="Comma 20 23 3" xfId="4887"/>
    <cellStyle name="Comma 20 24" xfId="4888"/>
    <cellStyle name="Comma 20 24 2" xfId="4889"/>
    <cellStyle name="Comma 20 24 2 2" xfId="4890"/>
    <cellStyle name="Comma 20 24 3" xfId="4891"/>
    <cellStyle name="Comma 20 25" xfId="4892"/>
    <cellStyle name="Comma 20 25 2" xfId="4893"/>
    <cellStyle name="Comma 20 25 2 2" xfId="4894"/>
    <cellStyle name="Comma 20 25 3" xfId="4895"/>
    <cellStyle name="Comma 20 26" xfId="4896"/>
    <cellStyle name="Comma 20 26 2" xfId="4897"/>
    <cellStyle name="Comma 20 26 2 2" xfId="4898"/>
    <cellStyle name="Comma 20 26 3" xfId="4899"/>
    <cellStyle name="Comma 20 27" xfId="4900"/>
    <cellStyle name="Comma 20 27 2" xfId="4901"/>
    <cellStyle name="Comma 20 27 2 2" xfId="4902"/>
    <cellStyle name="Comma 20 27 3" xfId="4903"/>
    <cellStyle name="Comma 20 28" xfId="4904"/>
    <cellStyle name="Comma 20 28 2" xfId="4905"/>
    <cellStyle name="Comma 20 28 2 2" xfId="4906"/>
    <cellStyle name="Comma 20 28 3" xfId="4907"/>
    <cellStyle name="Comma 20 29" xfId="4908"/>
    <cellStyle name="Comma 20 29 2" xfId="4909"/>
    <cellStyle name="Comma 20 3" xfId="4910"/>
    <cellStyle name="Comma 20 3 2" xfId="4911"/>
    <cellStyle name="Comma 20 3 2 2" xfId="4912"/>
    <cellStyle name="Comma 20 3 3" xfId="4913"/>
    <cellStyle name="Comma 20 3 3 2" xfId="4914"/>
    <cellStyle name="Comma 20 3 3 2 2" xfId="4915"/>
    <cellStyle name="Comma 20 3 3 3" xfId="4916"/>
    <cellStyle name="Comma 20 3 4" xfId="4917"/>
    <cellStyle name="Comma 20 30" xfId="4918"/>
    <cellStyle name="Comma 20 30 2" xfId="4919"/>
    <cellStyle name="Comma 20 30 2 2" xfId="4920"/>
    <cellStyle name="Comma 20 30 3" xfId="4921"/>
    <cellStyle name="Comma 20 31" xfId="4922"/>
    <cellStyle name="Comma 20 31 2" xfId="4923"/>
    <cellStyle name="Comma 20 32" xfId="4924"/>
    <cellStyle name="Comma 20 33" xfId="4925"/>
    <cellStyle name="Comma 20 4" xfId="4926"/>
    <cellStyle name="Comma 20 4 2" xfId="4927"/>
    <cellStyle name="Comma 20 4 2 2" xfId="4928"/>
    <cellStyle name="Comma 20 4 3" xfId="4929"/>
    <cellStyle name="Comma 20 4 3 2" xfId="4930"/>
    <cellStyle name="Comma 20 4 3 2 2" xfId="4931"/>
    <cellStyle name="Comma 20 4 3 3" xfId="4932"/>
    <cellStyle name="Comma 20 4 4" xfId="4933"/>
    <cellStyle name="Comma 20 5" xfId="4934"/>
    <cellStyle name="Comma 20 5 2" xfId="4935"/>
    <cellStyle name="Comma 20 5 2 2" xfId="4936"/>
    <cellStyle name="Comma 20 5 3" xfId="4937"/>
    <cellStyle name="Comma 20 5 3 2" xfId="4938"/>
    <cellStyle name="Comma 20 5 3 2 2" xfId="4939"/>
    <cellStyle name="Comma 20 5 3 3" xfId="4940"/>
    <cellStyle name="Comma 20 5 4" xfId="4941"/>
    <cellStyle name="Comma 20 6" xfId="4942"/>
    <cellStyle name="Comma 20 6 2" xfId="4943"/>
    <cellStyle name="Comma 20 6 2 2" xfId="4944"/>
    <cellStyle name="Comma 20 6 3" xfId="4945"/>
    <cellStyle name="Comma 20 7" xfId="4946"/>
    <cellStyle name="Comma 20 7 2" xfId="4947"/>
    <cellStyle name="Comma 20 7 2 2" xfId="4948"/>
    <cellStyle name="Comma 20 7 3" xfId="4949"/>
    <cellStyle name="Comma 20 8" xfId="4950"/>
    <cellStyle name="Comma 20 8 2" xfId="4951"/>
    <cellStyle name="Comma 20 8 2 2" xfId="4952"/>
    <cellStyle name="Comma 20 8 3" xfId="4953"/>
    <cellStyle name="Comma 20 9" xfId="4954"/>
    <cellStyle name="Comma 20 9 2" xfId="4955"/>
    <cellStyle name="Comma 20 9 2 2" xfId="4956"/>
    <cellStyle name="Comma 20 9 3" xfId="4957"/>
    <cellStyle name="Comma 200" xfId="4958"/>
    <cellStyle name="Comma 200 2" xfId="4959"/>
    <cellStyle name="Comma 200 3" xfId="4960"/>
    <cellStyle name="Comma 201" xfId="4961"/>
    <cellStyle name="Comma 201 2" xfId="4962"/>
    <cellStyle name="Comma 201 3" xfId="4963"/>
    <cellStyle name="Comma 202" xfId="4964"/>
    <cellStyle name="Comma 202 2" xfId="4965"/>
    <cellStyle name="Comma 202 3" xfId="4966"/>
    <cellStyle name="Comma 203" xfId="4967"/>
    <cellStyle name="Comma 203 2" xfId="4968"/>
    <cellStyle name="Comma 203 3" xfId="4969"/>
    <cellStyle name="Comma 204" xfId="4970"/>
    <cellStyle name="Comma 204 2" xfId="4971"/>
    <cellStyle name="Comma 204 3" xfId="4972"/>
    <cellStyle name="Comma 205" xfId="4973"/>
    <cellStyle name="Comma 205 2" xfId="4974"/>
    <cellStyle name="Comma 205 3" xfId="4975"/>
    <cellStyle name="Comma 206" xfId="4976"/>
    <cellStyle name="Comma 206 2" xfId="4977"/>
    <cellStyle name="Comma 206 3" xfId="4978"/>
    <cellStyle name="Comma 207" xfId="4979"/>
    <cellStyle name="Comma 207 2" xfId="4980"/>
    <cellStyle name="Comma 207 3" xfId="4981"/>
    <cellStyle name="Comma 208" xfId="4982"/>
    <cellStyle name="Comma 208 2" xfId="4983"/>
    <cellStyle name="Comma 208 3" xfId="4984"/>
    <cellStyle name="Comma 209" xfId="4985"/>
    <cellStyle name="Comma 209 2" xfId="4986"/>
    <cellStyle name="Comma 209 3" xfId="4987"/>
    <cellStyle name="Comma 21" xfId="4988"/>
    <cellStyle name="Comma 21 10" xfId="4989"/>
    <cellStyle name="Comma 21 10 2" xfId="4990"/>
    <cellStyle name="Comma 21 10 2 2" xfId="4991"/>
    <cellStyle name="Comma 21 10 3" xfId="4992"/>
    <cellStyle name="Comma 21 11" xfId="4993"/>
    <cellStyle name="Comma 21 11 2" xfId="4994"/>
    <cellStyle name="Comma 21 11 2 2" xfId="4995"/>
    <cellStyle name="Comma 21 11 3" xfId="4996"/>
    <cellStyle name="Comma 21 12" xfId="4997"/>
    <cellStyle name="Comma 21 12 2" xfId="4998"/>
    <cellStyle name="Comma 21 12 2 2" xfId="4999"/>
    <cellStyle name="Comma 21 12 3" xfId="5000"/>
    <cellStyle name="Comma 21 13" xfId="5001"/>
    <cellStyle name="Comma 21 13 2" xfId="5002"/>
    <cellStyle name="Comma 21 13 2 2" xfId="5003"/>
    <cellStyle name="Comma 21 13 3" xfId="5004"/>
    <cellStyle name="Comma 21 14" xfId="5005"/>
    <cellStyle name="Comma 21 14 2" xfId="5006"/>
    <cellStyle name="Comma 21 14 2 2" xfId="5007"/>
    <cellStyle name="Comma 21 14 3" xfId="5008"/>
    <cellStyle name="Comma 21 15" xfId="5009"/>
    <cellStyle name="Comma 21 15 2" xfId="5010"/>
    <cellStyle name="Comma 21 15 2 2" xfId="5011"/>
    <cellStyle name="Comma 21 15 3" xfId="5012"/>
    <cellStyle name="Comma 21 16" xfId="5013"/>
    <cellStyle name="Comma 21 16 2" xfId="5014"/>
    <cellStyle name="Comma 21 16 2 2" xfId="5015"/>
    <cellStyle name="Comma 21 16 3" xfId="5016"/>
    <cellStyle name="Comma 21 17" xfId="5017"/>
    <cellStyle name="Comma 21 17 2" xfId="5018"/>
    <cellStyle name="Comma 21 17 2 2" xfId="5019"/>
    <cellStyle name="Comma 21 17 3" xfId="5020"/>
    <cellStyle name="Comma 21 18" xfId="5021"/>
    <cellStyle name="Comma 21 18 2" xfId="5022"/>
    <cellStyle name="Comma 21 18 2 2" xfId="5023"/>
    <cellStyle name="Comma 21 18 3" xfId="5024"/>
    <cellStyle name="Comma 21 19" xfId="5025"/>
    <cellStyle name="Comma 21 19 2" xfId="5026"/>
    <cellStyle name="Comma 21 19 2 2" xfId="5027"/>
    <cellStyle name="Comma 21 19 3" xfId="5028"/>
    <cellStyle name="Comma 21 2" xfId="5029"/>
    <cellStyle name="Comma 21 2 2" xfId="5030"/>
    <cellStyle name="Comma 21 2 2 2" xfId="5031"/>
    <cellStyle name="Comma 21 2 3" xfId="5032"/>
    <cellStyle name="Comma 21 2 3 2" xfId="5033"/>
    <cellStyle name="Comma 21 2 3 2 2" xfId="5034"/>
    <cellStyle name="Comma 21 2 3 3" xfId="5035"/>
    <cellStyle name="Comma 21 2 4" xfId="5036"/>
    <cellStyle name="Comma 21 2 4 2" xfId="5037"/>
    <cellStyle name="Comma 21 2 5" xfId="5038"/>
    <cellStyle name="Comma 21 2 6" xfId="5039"/>
    <cellStyle name="Comma 21 20" xfId="5040"/>
    <cellStyle name="Comma 21 20 2" xfId="5041"/>
    <cellStyle name="Comma 21 20 2 2" xfId="5042"/>
    <cellStyle name="Comma 21 20 3" xfId="5043"/>
    <cellStyle name="Comma 21 21" xfId="5044"/>
    <cellStyle name="Comma 21 21 2" xfId="5045"/>
    <cellStyle name="Comma 21 21 2 2" xfId="5046"/>
    <cellStyle name="Comma 21 21 3" xfId="5047"/>
    <cellStyle name="Comma 21 22" xfId="5048"/>
    <cellStyle name="Comma 21 22 2" xfId="5049"/>
    <cellStyle name="Comma 21 22 2 2" xfId="5050"/>
    <cellStyle name="Comma 21 22 3" xfId="5051"/>
    <cellStyle name="Comma 21 23" xfId="5052"/>
    <cellStyle name="Comma 21 23 2" xfId="5053"/>
    <cellStyle name="Comma 21 23 2 2" xfId="5054"/>
    <cellStyle name="Comma 21 23 3" xfId="5055"/>
    <cellStyle name="Comma 21 24" xfId="5056"/>
    <cellStyle name="Comma 21 24 2" xfId="5057"/>
    <cellStyle name="Comma 21 24 2 2" xfId="5058"/>
    <cellStyle name="Comma 21 24 3" xfId="5059"/>
    <cellStyle name="Comma 21 25" xfId="5060"/>
    <cellStyle name="Comma 21 25 2" xfId="5061"/>
    <cellStyle name="Comma 21 25 2 2" xfId="5062"/>
    <cellStyle name="Comma 21 25 3" xfId="5063"/>
    <cellStyle name="Comma 21 26" xfId="5064"/>
    <cellStyle name="Comma 21 26 2" xfId="5065"/>
    <cellStyle name="Comma 21 26 2 2" xfId="5066"/>
    <cellStyle name="Comma 21 26 3" xfId="5067"/>
    <cellStyle name="Comma 21 27" xfId="5068"/>
    <cellStyle name="Comma 21 27 2" xfId="5069"/>
    <cellStyle name="Comma 21 27 2 2" xfId="5070"/>
    <cellStyle name="Comma 21 27 3" xfId="5071"/>
    <cellStyle name="Comma 21 28" xfId="5072"/>
    <cellStyle name="Comma 21 28 2" xfId="5073"/>
    <cellStyle name="Comma 21 28 2 2" xfId="5074"/>
    <cellStyle name="Comma 21 28 3" xfId="5075"/>
    <cellStyle name="Comma 21 29" xfId="5076"/>
    <cellStyle name="Comma 21 29 2" xfId="5077"/>
    <cellStyle name="Comma 21 3" xfId="5078"/>
    <cellStyle name="Comma 21 3 2" xfId="5079"/>
    <cellStyle name="Comma 21 3 2 2" xfId="5080"/>
    <cellStyle name="Comma 21 3 3" xfId="5081"/>
    <cellStyle name="Comma 21 3 3 2" xfId="5082"/>
    <cellStyle name="Comma 21 3 3 2 2" xfId="5083"/>
    <cellStyle name="Comma 21 3 3 3" xfId="5084"/>
    <cellStyle name="Comma 21 3 4" xfId="5085"/>
    <cellStyle name="Comma 21 3 4 2" xfId="5086"/>
    <cellStyle name="Comma 21 3 5" xfId="5087"/>
    <cellStyle name="Comma 21 3 6" xfId="5088"/>
    <cellStyle name="Comma 21 30" xfId="5089"/>
    <cellStyle name="Comma 21 30 2" xfId="5090"/>
    <cellStyle name="Comma 21 30 2 2" xfId="5091"/>
    <cellStyle name="Comma 21 30 3" xfId="5092"/>
    <cellStyle name="Comma 21 31" xfId="5093"/>
    <cellStyle name="Comma 21 31 2" xfId="5094"/>
    <cellStyle name="Comma 21 32" xfId="5095"/>
    <cellStyle name="Comma 21 32 2" xfId="5096"/>
    <cellStyle name="Comma 21 33" xfId="5097"/>
    <cellStyle name="Comma 21 34" xfId="5098"/>
    <cellStyle name="Comma 21 35" xfId="5099"/>
    <cellStyle name="Comma 21 4" xfId="5100"/>
    <cellStyle name="Comma 21 4 2" xfId="5101"/>
    <cellStyle name="Comma 21 4 2 2" xfId="5102"/>
    <cellStyle name="Comma 21 4 3" xfId="5103"/>
    <cellStyle name="Comma 21 4 3 2" xfId="5104"/>
    <cellStyle name="Comma 21 4 3 2 2" xfId="5105"/>
    <cellStyle name="Comma 21 4 3 3" xfId="5106"/>
    <cellStyle name="Comma 21 4 4" xfId="5107"/>
    <cellStyle name="Comma 21 5" xfId="5108"/>
    <cellStyle name="Comma 21 5 2" xfId="5109"/>
    <cellStyle name="Comma 21 5 2 2" xfId="5110"/>
    <cellStyle name="Comma 21 5 3" xfId="5111"/>
    <cellStyle name="Comma 21 5 3 2" xfId="5112"/>
    <cellStyle name="Comma 21 5 3 2 2" xfId="5113"/>
    <cellStyle name="Comma 21 5 3 3" xfId="5114"/>
    <cellStyle name="Comma 21 5 4" xfId="5115"/>
    <cellStyle name="Comma 21 6" xfId="5116"/>
    <cellStyle name="Comma 21 6 2" xfId="5117"/>
    <cellStyle name="Comma 21 6 2 2" xfId="5118"/>
    <cellStyle name="Comma 21 6 3" xfId="5119"/>
    <cellStyle name="Comma 21 7" xfId="5120"/>
    <cellStyle name="Comma 21 7 2" xfId="5121"/>
    <cellStyle name="Comma 21 7 2 2" xfId="5122"/>
    <cellStyle name="Comma 21 7 3" xfId="5123"/>
    <cellStyle name="Comma 21 8" xfId="5124"/>
    <cellStyle name="Comma 21 8 2" xfId="5125"/>
    <cellStyle name="Comma 21 8 2 2" xfId="5126"/>
    <cellStyle name="Comma 21 8 3" xfId="5127"/>
    <cellStyle name="Comma 21 9" xfId="5128"/>
    <cellStyle name="Comma 21 9 2" xfId="5129"/>
    <cellStyle name="Comma 21 9 2 2" xfId="5130"/>
    <cellStyle name="Comma 21 9 3" xfId="5131"/>
    <cellStyle name="Comma 210" xfId="5132"/>
    <cellStyle name="Comma 210 2" xfId="5133"/>
    <cellStyle name="Comma 210 3" xfId="5134"/>
    <cellStyle name="Comma 211" xfId="5135"/>
    <cellStyle name="Comma 211 2" xfId="5136"/>
    <cellStyle name="Comma 211 3" xfId="5137"/>
    <cellStyle name="Comma 212" xfId="5138"/>
    <cellStyle name="Comma 212 2" xfId="5139"/>
    <cellStyle name="Comma 212 3" xfId="5140"/>
    <cellStyle name="Comma 213" xfId="5141"/>
    <cellStyle name="Comma 213 2" xfId="5142"/>
    <cellStyle name="Comma 213 3" xfId="5143"/>
    <cellStyle name="Comma 214" xfId="5144"/>
    <cellStyle name="Comma 214 2" xfId="5145"/>
    <cellStyle name="Comma 214 3" xfId="5146"/>
    <cellStyle name="Comma 215" xfId="5147"/>
    <cellStyle name="Comma 215 2" xfId="5148"/>
    <cellStyle name="Comma 215 3" xfId="5149"/>
    <cellStyle name="Comma 216" xfId="5150"/>
    <cellStyle name="Comma 216 2" xfId="5151"/>
    <cellStyle name="Comma 216 3" xfId="5152"/>
    <cellStyle name="Comma 217" xfId="5153"/>
    <cellStyle name="Comma 217 2" xfId="5154"/>
    <cellStyle name="Comma 217 3" xfId="5155"/>
    <cellStyle name="Comma 218" xfId="5156"/>
    <cellStyle name="Comma 218 2" xfId="5157"/>
    <cellStyle name="Comma 218 3" xfId="5158"/>
    <cellStyle name="Comma 219" xfId="5159"/>
    <cellStyle name="Comma 219 2" xfId="5160"/>
    <cellStyle name="Comma 219 3" xfId="5161"/>
    <cellStyle name="Comma 22" xfId="5162"/>
    <cellStyle name="Comma 22 10" xfId="5163"/>
    <cellStyle name="Comma 22 10 2" xfId="5164"/>
    <cellStyle name="Comma 22 10 2 2" xfId="5165"/>
    <cellStyle name="Comma 22 10 3" xfId="5166"/>
    <cellStyle name="Comma 22 11" xfId="5167"/>
    <cellStyle name="Comma 22 11 2" xfId="5168"/>
    <cellStyle name="Comma 22 11 2 2" xfId="5169"/>
    <cellStyle name="Comma 22 11 3" xfId="5170"/>
    <cellStyle name="Comma 22 12" xfId="5171"/>
    <cellStyle name="Comma 22 12 2" xfId="5172"/>
    <cellStyle name="Comma 22 12 2 2" xfId="5173"/>
    <cellStyle name="Comma 22 12 3" xfId="5174"/>
    <cellStyle name="Comma 22 13" xfId="5175"/>
    <cellStyle name="Comma 22 13 2" xfId="5176"/>
    <cellStyle name="Comma 22 13 2 2" xfId="5177"/>
    <cellStyle name="Comma 22 13 3" xfId="5178"/>
    <cellStyle name="Comma 22 14" xfId="5179"/>
    <cellStyle name="Comma 22 14 2" xfId="5180"/>
    <cellStyle name="Comma 22 14 2 2" xfId="5181"/>
    <cellStyle name="Comma 22 14 3" xfId="5182"/>
    <cellStyle name="Comma 22 15" xfId="5183"/>
    <cellStyle name="Comma 22 15 2" xfId="5184"/>
    <cellStyle name="Comma 22 15 2 2" xfId="5185"/>
    <cellStyle name="Comma 22 15 3" xfId="5186"/>
    <cellStyle name="Comma 22 16" xfId="5187"/>
    <cellStyle name="Comma 22 16 2" xfId="5188"/>
    <cellStyle name="Comma 22 16 2 2" xfId="5189"/>
    <cellStyle name="Comma 22 16 3" xfId="5190"/>
    <cellStyle name="Comma 22 17" xfId="5191"/>
    <cellStyle name="Comma 22 17 2" xfId="5192"/>
    <cellStyle name="Comma 22 17 2 2" xfId="5193"/>
    <cellStyle name="Comma 22 17 3" xfId="5194"/>
    <cellStyle name="Comma 22 18" xfId="5195"/>
    <cellStyle name="Comma 22 18 2" xfId="5196"/>
    <cellStyle name="Comma 22 18 2 2" xfId="5197"/>
    <cellStyle name="Comma 22 18 3" xfId="5198"/>
    <cellStyle name="Comma 22 19" xfId="5199"/>
    <cellStyle name="Comma 22 19 2" xfId="5200"/>
    <cellStyle name="Comma 22 19 2 2" xfId="5201"/>
    <cellStyle name="Comma 22 19 3" xfId="5202"/>
    <cellStyle name="Comma 22 2" xfId="5203"/>
    <cellStyle name="Comma 22 2 2" xfId="5204"/>
    <cellStyle name="Comma 22 2 2 2" xfId="5205"/>
    <cellStyle name="Comma 22 2 3" xfId="5206"/>
    <cellStyle name="Comma 22 2 3 2" xfId="5207"/>
    <cellStyle name="Comma 22 2 3 2 2" xfId="5208"/>
    <cellStyle name="Comma 22 2 3 3" xfId="5209"/>
    <cellStyle name="Comma 22 2 4" xfId="5210"/>
    <cellStyle name="Comma 22 2 4 2" xfId="5211"/>
    <cellStyle name="Comma 22 2 5" xfId="5212"/>
    <cellStyle name="Comma 22 2 6" xfId="5213"/>
    <cellStyle name="Comma 22 20" xfId="5214"/>
    <cellStyle name="Comma 22 20 2" xfId="5215"/>
    <cellStyle name="Comma 22 20 2 2" xfId="5216"/>
    <cellStyle name="Comma 22 20 3" xfId="5217"/>
    <cellStyle name="Comma 22 21" xfId="5218"/>
    <cellStyle name="Comma 22 21 2" xfId="5219"/>
    <cellStyle name="Comma 22 21 2 2" xfId="5220"/>
    <cellStyle name="Comma 22 21 3" xfId="5221"/>
    <cellStyle name="Comma 22 22" xfId="5222"/>
    <cellStyle name="Comma 22 22 2" xfId="5223"/>
    <cellStyle name="Comma 22 22 2 2" xfId="5224"/>
    <cellStyle name="Comma 22 22 3" xfId="5225"/>
    <cellStyle name="Comma 22 23" xfId="5226"/>
    <cellStyle name="Comma 22 23 2" xfId="5227"/>
    <cellStyle name="Comma 22 23 2 2" xfId="5228"/>
    <cellStyle name="Comma 22 23 3" xfId="5229"/>
    <cellStyle name="Comma 22 24" xfId="5230"/>
    <cellStyle name="Comma 22 24 2" xfId="5231"/>
    <cellStyle name="Comma 22 24 2 2" xfId="5232"/>
    <cellStyle name="Comma 22 24 3" xfId="5233"/>
    <cellStyle name="Comma 22 25" xfId="5234"/>
    <cellStyle name="Comma 22 25 2" xfId="5235"/>
    <cellStyle name="Comma 22 25 2 2" xfId="5236"/>
    <cellStyle name="Comma 22 25 3" xfId="5237"/>
    <cellStyle name="Comma 22 26" xfId="5238"/>
    <cellStyle name="Comma 22 26 2" xfId="5239"/>
    <cellStyle name="Comma 22 26 2 2" xfId="5240"/>
    <cellStyle name="Comma 22 26 3" xfId="5241"/>
    <cellStyle name="Comma 22 27" xfId="5242"/>
    <cellStyle name="Comma 22 27 2" xfId="5243"/>
    <cellStyle name="Comma 22 27 2 2" xfId="5244"/>
    <cellStyle name="Comma 22 27 3" xfId="5245"/>
    <cellStyle name="Comma 22 28" xfId="5246"/>
    <cellStyle name="Comma 22 28 2" xfId="5247"/>
    <cellStyle name="Comma 22 28 2 2" xfId="5248"/>
    <cellStyle name="Comma 22 28 3" xfId="5249"/>
    <cellStyle name="Comma 22 29" xfId="5250"/>
    <cellStyle name="Comma 22 29 2" xfId="5251"/>
    <cellStyle name="Comma 22 3" xfId="5252"/>
    <cellStyle name="Comma 22 3 2" xfId="5253"/>
    <cellStyle name="Comma 22 3 2 2" xfId="5254"/>
    <cellStyle name="Comma 22 3 3" xfId="5255"/>
    <cellStyle name="Comma 22 3 3 2" xfId="5256"/>
    <cellStyle name="Comma 22 3 3 2 2" xfId="5257"/>
    <cellStyle name="Comma 22 3 3 3" xfId="5258"/>
    <cellStyle name="Comma 22 3 4" xfId="5259"/>
    <cellStyle name="Comma 22 30" xfId="5260"/>
    <cellStyle name="Comma 22 30 2" xfId="5261"/>
    <cellStyle name="Comma 22 30 2 2" xfId="5262"/>
    <cellStyle name="Comma 22 30 3" xfId="5263"/>
    <cellStyle name="Comma 22 31" xfId="5264"/>
    <cellStyle name="Comma 22 31 2" xfId="5265"/>
    <cellStyle name="Comma 22 32" xfId="5266"/>
    <cellStyle name="Comma 22 33" xfId="5267"/>
    <cellStyle name="Comma 22 34" xfId="5268"/>
    <cellStyle name="Comma 22 4" xfId="5269"/>
    <cellStyle name="Comma 22 4 2" xfId="5270"/>
    <cellStyle name="Comma 22 4 2 2" xfId="5271"/>
    <cellStyle name="Comma 22 4 3" xfId="5272"/>
    <cellStyle name="Comma 22 4 3 2" xfId="5273"/>
    <cellStyle name="Comma 22 4 3 2 2" xfId="5274"/>
    <cellStyle name="Comma 22 4 3 3" xfId="5275"/>
    <cellStyle name="Comma 22 4 4" xfId="5276"/>
    <cellStyle name="Comma 22 5" xfId="5277"/>
    <cellStyle name="Comma 22 5 2" xfId="5278"/>
    <cellStyle name="Comma 22 5 2 2" xfId="5279"/>
    <cellStyle name="Comma 22 5 3" xfId="5280"/>
    <cellStyle name="Comma 22 5 3 2" xfId="5281"/>
    <cellStyle name="Comma 22 5 3 2 2" xfId="5282"/>
    <cellStyle name="Comma 22 5 3 3" xfId="5283"/>
    <cellStyle name="Comma 22 5 4" xfId="5284"/>
    <cellStyle name="Comma 22 6" xfId="5285"/>
    <cellStyle name="Comma 22 6 2" xfId="5286"/>
    <cellStyle name="Comma 22 6 2 2" xfId="5287"/>
    <cellStyle name="Comma 22 6 3" xfId="5288"/>
    <cellStyle name="Comma 22 7" xfId="5289"/>
    <cellStyle name="Comma 22 7 2" xfId="5290"/>
    <cellStyle name="Comma 22 7 2 2" xfId="5291"/>
    <cellStyle name="Comma 22 7 3" xfId="5292"/>
    <cellStyle name="Comma 22 8" xfId="5293"/>
    <cellStyle name="Comma 22 8 2" xfId="5294"/>
    <cellStyle name="Comma 22 8 2 2" xfId="5295"/>
    <cellStyle name="Comma 22 8 3" xfId="5296"/>
    <cellStyle name="Comma 22 9" xfId="5297"/>
    <cellStyle name="Comma 22 9 2" xfId="5298"/>
    <cellStyle name="Comma 22 9 2 2" xfId="5299"/>
    <cellStyle name="Comma 22 9 3" xfId="5300"/>
    <cellStyle name="Comma 220" xfId="5301"/>
    <cellStyle name="Comma 220 2" xfId="5302"/>
    <cellStyle name="Comma 220 3" xfId="5303"/>
    <cellStyle name="Comma 221" xfId="5304"/>
    <cellStyle name="Comma 221 2" xfId="5305"/>
    <cellStyle name="Comma 221 3" xfId="5306"/>
    <cellStyle name="Comma 222" xfId="5307"/>
    <cellStyle name="Comma 222 2" xfId="5308"/>
    <cellStyle name="Comma 222 3" xfId="5309"/>
    <cellStyle name="Comma 223" xfId="5310"/>
    <cellStyle name="Comma 223 2" xfId="5311"/>
    <cellStyle name="Comma 223 3" xfId="5312"/>
    <cellStyle name="Comma 224" xfId="5313"/>
    <cellStyle name="Comma 224 2" xfId="5314"/>
    <cellStyle name="Comma 224 3" xfId="5315"/>
    <cellStyle name="Comma 225" xfId="5316"/>
    <cellStyle name="Comma 225 2" xfId="5317"/>
    <cellStyle name="Comma 225 3" xfId="5318"/>
    <cellStyle name="Comma 226" xfId="5319"/>
    <cellStyle name="Comma 226 2" xfId="5320"/>
    <cellStyle name="Comma 226 3" xfId="5321"/>
    <cellStyle name="Comma 227" xfId="5322"/>
    <cellStyle name="Comma 227 2" xfId="5323"/>
    <cellStyle name="Comma 227 3" xfId="5324"/>
    <cellStyle name="Comma 228" xfId="5325"/>
    <cellStyle name="Comma 228 2" xfId="5326"/>
    <cellStyle name="Comma 228 3" xfId="5327"/>
    <cellStyle name="Comma 229" xfId="5328"/>
    <cellStyle name="Comma 229 2" xfId="5329"/>
    <cellStyle name="Comma 229 3" xfId="5330"/>
    <cellStyle name="Comma 23" xfId="5331"/>
    <cellStyle name="Comma 23 10" xfId="5332"/>
    <cellStyle name="Comma 23 10 2" xfId="5333"/>
    <cellStyle name="Comma 23 10 2 2" xfId="5334"/>
    <cellStyle name="Comma 23 10 3" xfId="5335"/>
    <cellStyle name="Comma 23 11" xfId="5336"/>
    <cellStyle name="Comma 23 11 2" xfId="5337"/>
    <cellStyle name="Comma 23 11 2 2" xfId="5338"/>
    <cellStyle name="Comma 23 11 3" xfId="5339"/>
    <cellStyle name="Comma 23 12" xfId="5340"/>
    <cellStyle name="Comma 23 12 2" xfId="5341"/>
    <cellStyle name="Comma 23 12 2 2" xfId="5342"/>
    <cellStyle name="Comma 23 12 3" xfId="5343"/>
    <cellStyle name="Comma 23 13" xfId="5344"/>
    <cellStyle name="Comma 23 13 2" xfId="5345"/>
    <cellStyle name="Comma 23 13 2 2" xfId="5346"/>
    <cellStyle name="Comma 23 13 3" xfId="5347"/>
    <cellStyle name="Comma 23 14" xfId="5348"/>
    <cellStyle name="Comma 23 14 2" xfId="5349"/>
    <cellStyle name="Comma 23 14 2 2" xfId="5350"/>
    <cellStyle name="Comma 23 14 3" xfId="5351"/>
    <cellStyle name="Comma 23 15" xfId="5352"/>
    <cellStyle name="Comma 23 15 2" xfId="5353"/>
    <cellStyle name="Comma 23 15 2 2" xfId="5354"/>
    <cellStyle name="Comma 23 15 3" xfId="5355"/>
    <cellStyle name="Comma 23 16" xfId="5356"/>
    <cellStyle name="Comma 23 16 2" xfId="5357"/>
    <cellStyle name="Comma 23 16 2 2" xfId="5358"/>
    <cellStyle name="Comma 23 16 3" xfId="5359"/>
    <cellStyle name="Comma 23 17" xfId="5360"/>
    <cellStyle name="Comma 23 17 2" xfId="5361"/>
    <cellStyle name="Comma 23 17 2 2" xfId="5362"/>
    <cellStyle name="Comma 23 17 3" xfId="5363"/>
    <cellStyle name="Comma 23 18" xfId="5364"/>
    <cellStyle name="Comma 23 18 2" xfId="5365"/>
    <cellStyle name="Comma 23 18 2 2" xfId="5366"/>
    <cellStyle name="Comma 23 18 3" xfId="5367"/>
    <cellStyle name="Comma 23 19" xfId="5368"/>
    <cellStyle name="Comma 23 19 2" xfId="5369"/>
    <cellStyle name="Comma 23 19 2 2" xfId="5370"/>
    <cellStyle name="Comma 23 19 3" xfId="5371"/>
    <cellStyle name="Comma 23 2" xfId="5372"/>
    <cellStyle name="Comma 23 2 2" xfId="5373"/>
    <cellStyle name="Comma 23 2 2 2" xfId="5374"/>
    <cellStyle name="Comma 23 2 3" xfId="5375"/>
    <cellStyle name="Comma 23 2 3 2" xfId="5376"/>
    <cellStyle name="Comma 23 2 3 2 2" xfId="5377"/>
    <cellStyle name="Comma 23 2 3 3" xfId="5378"/>
    <cellStyle name="Comma 23 2 4" xfId="5379"/>
    <cellStyle name="Comma 23 20" xfId="5380"/>
    <cellStyle name="Comma 23 20 2" xfId="5381"/>
    <cellStyle name="Comma 23 20 2 2" xfId="5382"/>
    <cellStyle name="Comma 23 20 3" xfId="5383"/>
    <cellStyle name="Comma 23 21" xfId="5384"/>
    <cellStyle name="Comma 23 21 2" xfId="5385"/>
    <cellStyle name="Comma 23 21 2 2" xfId="5386"/>
    <cellStyle name="Comma 23 21 3" xfId="5387"/>
    <cellStyle name="Comma 23 22" xfId="5388"/>
    <cellStyle name="Comma 23 22 2" xfId="5389"/>
    <cellStyle name="Comma 23 22 2 2" xfId="5390"/>
    <cellStyle name="Comma 23 22 3" xfId="5391"/>
    <cellStyle name="Comma 23 23" xfId="5392"/>
    <cellStyle name="Comma 23 23 2" xfId="5393"/>
    <cellStyle name="Comma 23 23 2 2" xfId="5394"/>
    <cellStyle name="Comma 23 23 3" xfId="5395"/>
    <cellStyle name="Comma 23 24" xfId="5396"/>
    <cellStyle name="Comma 23 24 2" xfId="5397"/>
    <cellStyle name="Comma 23 24 2 2" xfId="5398"/>
    <cellStyle name="Comma 23 24 3" xfId="5399"/>
    <cellStyle name="Comma 23 25" xfId="5400"/>
    <cellStyle name="Comma 23 25 2" xfId="5401"/>
    <cellStyle name="Comma 23 25 2 2" xfId="5402"/>
    <cellStyle name="Comma 23 25 3" xfId="5403"/>
    <cellStyle name="Comma 23 26" xfId="5404"/>
    <cellStyle name="Comma 23 26 2" xfId="5405"/>
    <cellStyle name="Comma 23 26 2 2" xfId="5406"/>
    <cellStyle name="Comma 23 26 3" xfId="5407"/>
    <cellStyle name="Comma 23 27" xfId="5408"/>
    <cellStyle name="Comma 23 27 2" xfId="5409"/>
    <cellStyle name="Comma 23 27 2 2" xfId="5410"/>
    <cellStyle name="Comma 23 27 3" xfId="5411"/>
    <cellStyle name="Comma 23 28" xfId="5412"/>
    <cellStyle name="Comma 23 28 2" xfId="5413"/>
    <cellStyle name="Comma 23 28 2 2" xfId="5414"/>
    <cellStyle name="Comma 23 28 3" xfId="5415"/>
    <cellStyle name="Comma 23 29" xfId="5416"/>
    <cellStyle name="Comma 23 29 2" xfId="5417"/>
    <cellStyle name="Comma 23 3" xfId="5418"/>
    <cellStyle name="Comma 23 3 2" xfId="5419"/>
    <cellStyle name="Comma 23 3 2 2" xfId="5420"/>
    <cellStyle name="Comma 23 3 3" xfId="5421"/>
    <cellStyle name="Comma 23 3 3 2" xfId="5422"/>
    <cellStyle name="Comma 23 3 3 2 2" xfId="5423"/>
    <cellStyle name="Comma 23 3 3 3" xfId="5424"/>
    <cellStyle name="Comma 23 3 4" xfId="5425"/>
    <cellStyle name="Comma 23 30" xfId="5426"/>
    <cellStyle name="Comma 23 30 2" xfId="5427"/>
    <cellStyle name="Comma 23 30 2 2" xfId="5428"/>
    <cellStyle name="Comma 23 30 3" xfId="5429"/>
    <cellStyle name="Comma 23 31" xfId="5430"/>
    <cellStyle name="Comma 23 31 2" xfId="5431"/>
    <cellStyle name="Comma 23 32" xfId="5432"/>
    <cellStyle name="Comma 23 32 2" xfId="5433"/>
    <cellStyle name="Comma 23 33" xfId="5434"/>
    <cellStyle name="Comma 23 34" xfId="5435"/>
    <cellStyle name="Comma 23 35" xfId="5436"/>
    <cellStyle name="Comma 23 4" xfId="5437"/>
    <cellStyle name="Comma 23 4 2" xfId="5438"/>
    <cellStyle name="Comma 23 4 2 2" xfId="5439"/>
    <cellStyle name="Comma 23 4 3" xfId="5440"/>
    <cellStyle name="Comma 23 4 3 2" xfId="5441"/>
    <cellStyle name="Comma 23 4 3 2 2" xfId="5442"/>
    <cellStyle name="Comma 23 4 3 3" xfId="5443"/>
    <cellStyle name="Comma 23 4 4" xfId="5444"/>
    <cellStyle name="Comma 23 5" xfId="5445"/>
    <cellStyle name="Comma 23 5 2" xfId="5446"/>
    <cellStyle name="Comma 23 5 2 2" xfId="5447"/>
    <cellStyle name="Comma 23 5 3" xfId="5448"/>
    <cellStyle name="Comma 23 5 3 2" xfId="5449"/>
    <cellStyle name="Comma 23 5 3 2 2" xfId="5450"/>
    <cellStyle name="Comma 23 5 3 3" xfId="5451"/>
    <cellStyle name="Comma 23 5 4" xfId="5452"/>
    <cellStyle name="Comma 23 6" xfId="5453"/>
    <cellStyle name="Comma 23 6 2" xfId="5454"/>
    <cellStyle name="Comma 23 6 2 2" xfId="5455"/>
    <cellStyle name="Comma 23 6 3" xfId="5456"/>
    <cellStyle name="Comma 23 7" xfId="5457"/>
    <cellStyle name="Comma 23 7 2" xfId="5458"/>
    <cellStyle name="Comma 23 7 2 2" xfId="5459"/>
    <cellStyle name="Comma 23 7 3" xfId="5460"/>
    <cellStyle name="Comma 23 8" xfId="5461"/>
    <cellStyle name="Comma 23 8 2" xfId="5462"/>
    <cellStyle name="Comma 23 8 2 2" xfId="5463"/>
    <cellStyle name="Comma 23 8 3" xfId="5464"/>
    <cellStyle name="Comma 23 9" xfId="5465"/>
    <cellStyle name="Comma 23 9 2" xfId="5466"/>
    <cellStyle name="Comma 23 9 2 2" xfId="5467"/>
    <cellStyle name="Comma 23 9 3" xfId="5468"/>
    <cellStyle name="Comma 230" xfId="5469"/>
    <cellStyle name="Comma 230 2" xfId="5470"/>
    <cellStyle name="Comma 230 3" xfId="5471"/>
    <cellStyle name="Comma 231" xfId="5472"/>
    <cellStyle name="Comma 231 2" xfId="5473"/>
    <cellStyle name="Comma 231 3" xfId="5474"/>
    <cellStyle name="Comma 232" xfId="5475"/>
    <cellStyle name="Comma 232 2" xfId="5476"/>
    <cellStyle name="Comma 232 3" xfId="5477"/>
    <cellStyle name="Comma 233" xfId="5478"/>
    <cellStyle name="Comma 233 2" xfId="5479"/>
    <cellStyle name="Comma 233 3" xfId="5480"/>
    <cellStyle name="Comma 234" xfId="5481"/>
    <cellStyle name="Comma 234 2" xfId="5482"/>
    <cellStyle name="Comma 234 3" xfId="5483"/>
    <cellStyle name="Comma 235" xfId="5484"/>
    <cellStyle name="Comma 235 2" xfId="5485"/>
    <cellStyle name="Comma 235 3" xfId="5486"/>
    <cellStyle name="Comma 236" xfId="5487"/>
    <cellStyle name="Comma 236 2" xfId="5488"/>
    <cellStyle name="Comma 236 3" xfId="5489"/>
    <cellStyle name="Comma 237" xfId="5490"/>
    <cellStyle name="Comma 237 2" xfId="5491"/>
    <cellStyle name="Comma 237 3" xfId="5492"/>
    <cellStyle name="Comma 238" xfId="5493"/>
    <cellStyle name="Comma 238 2" xfId="5494"/>
    <cellStyle name="Comma 238 3" xfId="5495"/>
    <cellStyle name="Comma 239" xfId="5496"/>
    <cellStyle name="Comma 239 2" xfId="5497"/>
    <cellStyle name="Comma 239 3" xfId="5498"/>
    <cellStyle name="Comma 24" xfId="5499"/>
    <cellStyle name="Comma 24 10" xfId="5500"/>
    <cellStyle name="Comma 24 10 2" xfId="5501"/>
    <cellStyle name="Comma 24 10 2 2" xfId="5502"/>
    <cellStyle name="Comma 24 10 3" xfId="5503"/>
    <cellStyle name="Comma 24 11" xfId="5504"/>
    <cellStyle name="Comma 24 11 2" xfId="5505"/>
    <cellStyle name="Comma 24 11 2 2" xfId="5506"/>
    <cellStyle name="Comma 24 11 3" xfId="5507"/>
    <cellStyle name="Comma 24 12" xfId="5508"/>
    <cellStyle name="Comma 24 12 2" xfId="5509"/>
    <cellStyle name="Comma 24 12 2 2" xfId="5510"/>
    <cellStyle name="Comma 24 12 3" xfId="5511"/>
    <cellStyle name="Comma 24 13" xfId="5512"/>
    <cellStyle name="Comma 24 13 2" xfId="5513"/>
    <cellStyle name="Comma 24 13 2 2" xfId="5514"/>
    <cellStyle name="Comma 24 13 3" xfId="5515"/>
    <cellStyle name="Comma 24 14" xfId="5516"/>
    <cellStyle name="Comma 24 14 2" xfId="5517"/>
    <cellStyle name="Comma 24 14 2 2" xfId="5518"/>
    <cellStyle name="Comma 24 14 3" xfId="5519"/>
    <cellStyle name="Comma 24 15" xfId="5520"/>
    <cellStyle name="Comma 24 15 2" xfId="5521"/>
    <cellStyle name="Comma 24 15 2 2" xfId="5522"/>
    <cellStyle name="Comma 24 15 3" xfId="5523"/>
    <cellStyle name="Comma 24 16" xfId="5524"/>
    <cellStyle name="Comma 24 16 2" xfId="5525"/>
    <cellStyle name="Comma 24 16 2 2" xfId="5526"/>
    <cellStyle name="Comma 24 16 3" xfId="5527"/>
    <cellStyle name="Comma 24 17" xfId="5528"/>
    <cellStyle name="Comma 24 17 2" xfId="5529"/>
    <cellStyle name="Comma 24 17 2 2" xfId="5530"/>
    <cellStyle name="Comma 24 17 3" xfId="5531"/>
    <cellStyle name="Comma 24 18" xfId="5532"/>
    <cellStyle name="Comma 24 18 2" xfId="5533"/>
    <cellStyle name="Comma 24 18 2 2" xfId="5534"/>
    <cellStyle name="Comma 24 18 3" xfId="5535"/>
    <cellStyle name="Comma 24 19" xfId="5536"/>
    <cellStyle name="Comma 24 19 2" xfId="5537"/>
    <cellStyle name="Comma 24 19 2 2" xfId="5538"/>
    <cellStyle name="Comma 24 19 3" xfId="5539"/>
    <cellStyle name="Comma 24 2" xfId="5540"/>
    <cellStyle name="Comma 24 2 2" xfId="5541"/>
    <cellStyle name="Comma 24 2 2 2" xfId="5542"/>
    <cellStyle name="Comma 24 2 3" xfId="5543"/>
    <cellStyle name="Comma 24 2 3 2" xfId="5544"/>
    <cellStyle name="Comma 24 2 3 2 2" xfId="5545"/>
    <cellStyle name="Comma 24 2 3 3" xfId="5546"/>
    <cellStyle name="Comma 24 2 4" xfId="5547"/>
    <cellStyle name="Comma 24 2 4 2" xfId="5548"/>
    <cellStyle name="Comma 24 2 5" xfId="5549"/>
    <cellStyle name="Comma 24 2 6" xfId="5550"/>
    <cellStyle name="Comma 24 20" xfId="5551"/>
    <cellStyle name="Comma 24 20 2" xfId="5552"/>
    <cellStyle name="Comma 24 20 2 2" xfId="5553"/>
    <cellStyle name="Comma 24 20 3" xfId="5554"/>
    <cellStyle name="Comma 24 21" xfId="5555"/>
    <cellStyle name="Comma 24 21 2" xfId="5556"/>
    <cellStyle name="Comma 24 21 2 2" xfId="5557"/>
    <cellStyle name="Comma 24 21 3" xfId="5558"/>
    <cellStyle name="Comma 24 22" xfId="5559"/>
    <cellStyle name="Comma 24 22 2" xfId="5560"/>
    <cellStyle name="Comma 24 22 2 2" xfId="5561"/>
    <cellStyle name="Comma 24 22 3" xfId="5562"/>
    <cellStyle name="Comma 24 23" xfId="5563"/>
    <cellStyle name="Comma 24 23 2" xfId="5564"/>
    <cellStyle name="Comma 24 23 2 2" xfId="5565"/>
    <cellStyle name="Comma 24 23 3" xfId="5566"/>
    <cellStyle name="Comma 24 24" xfId="5567"/>
    <cellStyle name="Comma 24 24 2" xfId="5568"/>
    <cellStyle name="Comma 24 24 2 2" xfId="5569"/>
    <cellStyle name="Comma 24 24 3" xfId="5570"/>
    <cellStyle name="Comma 24 25" xfId="5571"/>
    <cellStyle name="Comma 24 25 2" xfId="5572"/>
    <cellStyle name="Comma 24 25 2 2" xfId="5573"/>
    <cellStyle name="Comma 24 25 3" xfId="5574"/>
    <cellStyle name="Comma 24 26" xfId="5575"/>
    <cellStyle name="Comma 24 26 2" xfId="5576"/>
    <cellStyle name="Comma 24 26 2 2" xfId="5577"/>
    <cellStyle name="Comma 24 26 3" xfId="5578"/>
    <cellStyle name="Comma 24 27" xfId="5579"/>
    <cellStyle name="Comma 24 27 2" xfId="5580"/>
    <cellStyle name="Comma 24 27 2 2" xfId="5581"/>
    <cellStyle name="Comma 24 27 3" xfId="5582"/>
    <cellStyle name="Comma 24 28" xfId="5583"/>
    <cellStyle name="Comma 24 28 2" xfId="5584"/>
    <cellStyle name="Comma 24 28 2 2" xfId="5585"/>
    <cellStyle name="Comma 24 28 3" xfId="5586"/>
    <cellStyle name="Comma 24 29" xfId="5587"/>
    <cellStyle name="Comma 24 29 2" xfId="5588"/>
    <cellStyle name="Comma 24 3" xfId="5589"/>
    <cellStyle name="Comma 24 3 2" xfId="5590"/>
    <cellStyle name="Comma 24 3 2 2" xfId="5591"/>
    <cellStyle name="Comma 24 3 3" xfId="5592"/>
    <cellStyle name="Comma 24 3 3 2" xfId="5593"/>
    <cellStyle name="Comma 24 3 3 2 2" xfId="5594"/>
    <cellStyle name="Comma 24 3 3 3" xfId="5595"/>
    <cellStyle name="Comma 24 3 4" xfId="5596"/>
    <cellStyle name="Comma 24 30" xfId="5597"/>
    <cellStyle name="Comma 24 30 2" xfId="5598"/>
    <cellStyle name="Comma 24 30 2 2" xfId="5599"/>
    <cellStyle name="Comma 24 30 3" xfId="5600"/>
    <cellStyle name="Comma 24 31" xfId="5601"/>
    <cellStyle name="Comma 24 31 2" xfId="5602"/>
    <cellStyle name="Comma 24 32" xfId="5603"/>
    <cellStyle name="Comma 24 32 2" xfId="5604"/>
    <cellStyle name="Comma 24 33" xfId="5605"/>
    <cellStyle name="Comma 24 34" xfId="5606"/>
    <cellStyle name="Comma 24 35" xfId="5607"/>
    <cellStyle name="Comma 24 4" xfId="5608"/>
    <cellStyle name="Comma 24 4 2" xfId="5609"/>
    <cellStyle name="Comma 24 4 2 2" xfId="5610"/>
    <cellStyle name="Comma 24 4 3" xfId="5611"/>
    <cellStyle name="Comma 24 4 3 2" xfId="5612"/>
    <cellStyle name="Comma 24 4 3 2 2" xfId="5613"/>
    <cellStyle name="Comma 24 4 3 3" xfId="5614"/>
    <cellStyle name="Comma 24 4 4" xfId="5615"/>
    <cellStyle name="Comma 24 5" xfId="5616"/>
    <cellStyle name="Comma 24 5 2" xfId="5617"/>
    <cellStyle name="Comma 24 5 2 2" xfId="5618"/>
    <cellStyle name="Comma 24 5 3" xfId="5619"/>
    <cellStyle name="Comma 24 5 3 2" xfId="5620"/>
    <cellStyle name="Comma 24 5 3 2 2" xfId="5621"/>
    <cellStyle name="Comma 24 5 3 3" xfId="5622"/>
    <cellStyle name="Comma 24 5 4" xfId="5623"/>
    <cellStyle name="Comma 24 6" xfId="5624"/>
    <cellStyle name="Comma 24 6 2" xfId="5625"/>
    <cellStyle name="Comma 24 6 2 2" xfId="5626"/>
    <cellStyle name="Comma 24 6 3" xfId="5627"/>
    <cellStyle name="Comma 24 7" xfId="5628"/>
    <cellStyle name="Comma 24 7 2" xfId="5629"/>
    <cellStyle name="Comma 24 7 2 2" xfId="5630"/>
    <cellStyle name="Comma 24 7 3" xfId="5631"/>
    <cellStyle name="Comma 24 8" xfId="5632"/>
    <cellStyle name="Comma 24 8 2" xfId="5633"/>
    <cellStyle name="Comma 24 8 2 2" xfId="5634"/>
    <cellStyle name="Comma 24 8 3" xfId="5635"/>
    <cellStyle name="Comma 24 9" xfId="5636"/>
    <cellStyle name="Comma 24 9 2" xfId="5637"/>
    <cellStyle name="Comma 24 9 2 2" xfId="5638"/>
    <cellStyle name="Comma 24 9 3" xfId="5639"/>
    <cellStyle name="Comma 240" xfId="5640"/>
    <cellStyle name="Comma 240 2" xfId="5641"/>
    <cellStyle name="Comma 240 3" xfId="5642"/>
    <cellStyle name="Comma 241" xfId="5643"/>
    <cellStyle name="Comma 241 2" xfId="5644"/>
    <cellStyle name="Comma 241 3" xfId="5645"/>
    <cellStyle name="Comma 242" xfId="5646"/>
    <cellStyle name="Comma 242 2" xfId="5647"/>
    <cellStyle name="Comma 242 3" xfId="5648"/>
    <cellStyle name="Comma 243" xfId="5649"/>
    <cellStyle name="Comma 243 2" xfId="5650"/>
    <cellStyle name="Comma 243 3" xfId="5651"/>
    <cellStyle name="Comma 244" xfId="5652"/>
    <cellStyle name="Comma 244 2" xfId="5653"/>
    <cellStyle name="Comma 244 3" xfId="5654"/>
    <cellStyle name="Comma 245" xfId="5655"/>
    <cellStyle name="Comma 245 2" xfId="5656"/>
    <cellStyle name="Comma 245 3" xfId="5657"/>
    <cellStyle name="Comma 246" xfId="5658"/>
    <cellStyle name="Comma 246 2" xfId="5659"/>
    <cellStyle name="Comma 246 3" xfId="5660"/>
    <cellStyle name="Comma 247" xfId="5661"/>
    <cellStyle name="Comma 247 2" xfId="5662"/>
    <cellStyle name="Comma 247 3" xfId="5663"/>
    <cellStyle name="Comma 248" xfId="5664"/>
    <cellStyle name="Comma 248 2" xfId="5665"/>
    <cellStyle name="Comma 248 3" xfId="5666"/>
    <cellStyle name="Comma 249" xfId="5667"/>
    <cellStyle name="Comma 249 2" xfId="5668"/>
    <cellStyle name="Comma 249 3" xfId="5669"/>
    <cellStyle name="Comma 25" xfId="5670"/>
    <cellStyle name="Comma 25 10" xfId="5671"/>
    <cellStyle name="Comma 25 10 2" xfId="5672"/>
    <cellStyle name="Comma 25 10 2 2" xfId="5673"/>
    <cellStyle name="Comma 25 10 3" xfId="5674"/>
    <cellStyle name="Comma 25 11" xfId="5675"/>
    <cellStyle name="Comma 25 11 2" xfId="5676"/>
    <cellStyle name="Comma 25 11 2 2" xfId="5677"/>
    <cellStyle name="Comma 25 11 3" xfId="5678"/>
    <cellStyle name="Comma 25 12" xfId="5679"/>
    <cellStyle name="Comma 25 12 2" xfId="5680"/>
    <cellStyle name="Comma 25 12 2 2" xfId="5681"/>
    <cellStyle name="Comma 25 12 3" xfId="5682"/>
    <cellStyle name="Comma 25 13" xfId="5683"/>
    <cellStyle name="Comma 25 13 2" xfId="5684"/>
    <cellStyle name="Comma 25 13 2 2" xfId="5685"/>
    <cellStyle name="Comma 25 13 3" xfId="5686"/>
    <cellStyle name="Comma 25 14" xfId="5687"/>
    <cellStyle name="Comma 25 14 2" xfId="5688"/>
    <cellStyle name="Comma 25 14 2 2" xfId="5689"/>
    <cellStyle name="Comma 25 14 3" xfId="5690"/>
    <cellStyle name="Comma 25 15" xfId="5691"/>
    <cellStyle name="Comma 25 15 2" xfId="5692"/>
    <cellStyle name="Comma 25 15 2 2" xfId="5693"/>
    <cellStyle name="Comma 25 15 3" xfId="5694"/>
    <cellStyle name="Comma 25 16" xfId="5695"/>
    <cellStyle name="Comma 25 16 2" xfId="5696"/>
    <cellStyle name="Comma 25 16 2 2" xfId="5697"/>
    <cellStyle name="Comma 25 16 3" xfId="5698"/>
    <cellStyle name="Comma 25 17" xfId="5699"/>
    <cellStyle name="Comma 25 17 2" xfId="5700"/>
    <cellStyle name="Comma 25 17 2 2" xfId="5701"/>
    <cellStyle name="Comma 25 17 3" xfId="5702"/>
    <cellStyle name="Comma 25 18" xfId="5703"/>
    <cellStyle name="Comma 25 18 2" xfId="5704"/>
    <cellStyle name="Comma 25 18 2 2" xfId="5705"/>
    <cellStyle name="Comma 25 18 3" xfId="5706"/>
    <cellStyle name="Comma 25 19" xfId="5707"/>
    <cellStyle name="Comma 25 19 2" xfId="5708"/>
    <cellStyle name="Comma 25 19 2 2" xfId="5709"/>
    <cellStyle name="Comma 25 19 3" xfId="5710"/>
    <cellStyle name="Comma 25 2" xfId="5711"/>
    <cellStyle name="Comma 25 2 2" xfId="5712"/>
    <cellStyle name="Comma 25 2 2 2" xfId="5713"/>
    <cellStyle name="Comma 25 2 3" xfId="5714"/>
    <cellStyle name="Comma 25 2 3 2" xfId="5715"/>
    <cellStyle name="Comma 25 2 3 2 2" xfId="5716"/>
    <cellStyle name="Comma 25 2 3 3" xfId="5717"/>
    <cellStyle name="Comma 25 2 4" xfId="5718"/>
    <cellStyle name="Comma 25 2 4 2" xfId="5719"/>
    <cellStyle name="Comma 25 2 5" xfId="5720"/>
    <cellStyle name="Comma 25 2 6" xfId="5721"/>
    <cellStyle name="Comma 25 20" xfId="5722"/>
    <cellStyle name="Comma 25 20 2" xfId="5723"/>
    <cellStyle name="Comma 25 20 2 2" xfId="5724"/>
    <cellStyle name="Comma 25 20 3" xfId="5725"/>
    <cellStyle name="Comma 25 21" xfId="5726"/>
    <cellStyle name="Comma 25 21 2" xfId="5727"/>
    <cellStyle name="Comma 25 21 2 2" xfId="5728"/>
    <cellStyle name="Comma 25 21 3" xfId="5729"/>
    <cellStyle name="Comma 25 22" xfId="5730"/>
    <cellStyle name="Comma 25 22 2" xfId="5731"/>
    <cellStyle name="Comma 25 22 2 2" xfId="5732"/>
    <cellStyle name="Comma 25 22 3" xfId="5733"/>
    <cellStyle name="Comma 25 23" xfId="5734"/>
    <cellStyle name="Comma 25 23 2" xfId="5735"/>
    <cellStyle name="Comma 25 23 2 2" xfId="5736"/>
    <cellStyle name="Comma 25 23 3" xfId="5737"/>
    <cellStyle name="Comma 25 24" xfId="5738"/>
    <cellStyle name="Comma 25 24 2" xfId="5739"/>
    <cellStyle name="Comma 25 24 2 2" xfId="5740"/>
    <cellStyle name="Comma 25 24 3" xfId="5741"/>
    <cellStyle name="Comma 25 25" xfId="5742"/>
    <cellStyle name="Comma 25 25 2" xfId="5743"/>
    <cellStyle name="Comma 25 25 2 2" xfId="5744"/>
    <cellStyle name="Comma 25 25 3" xfId="5745"/>
    <cellStyle name="Comma 25 26" xfId="5746"/>
    <cellStyle name="Comma 25 26 2" xfId="5747"/>
    <cellStyle name="Comma 25 26 2 2" xfId="5748"/>
    <cellStyle name="Comma 25 26 3" xfId="5749"/>
    <cellStyle name="Comma 25 27" xfId="5750"/>
    <cellStyle name="Comma 25 27 2" xfId="5751"/>
    <cellStyle name="Comma 25 27 2 2" xfId="5752"/>
    <cellStyle name="Comma 25 27 3" xfId="5753"/>
    <cellStyle name="Comma 25 28" xfId="5754"/>
    <cellStyle name="Comma 25 28 2" xfId="5755"/>
    <cellStyle name="Comma 25 28 2 2" xfId="5756"/>
    <cellStyle name="Comma 25 28 3" xfId="5757"/>
    <cellStyle name="Comma 25 29" xfId="5758"/>
    <cellStyle name="Comma 25 29 2" xfId="5759"/>
    <cellStyle name="Comma 25 3" xfId="5760"/>
    <cellStyle name="Comma 25 3 2" xfId="5761"/>
    <cellStyle name="Comma 25 3 2 2" xfId="5762"/>
    <cellStyle name="Comma 25 3 3" xfId="5763"/>
    <cellStyle name="Comma 25 3 3 2" xfId="5764"/>
    <cellStyle name="Comma 25 3 3 2 2" xfId="5765"/>
    <cellStyle name="Comma 25 3 3 3" xfId="5766"/>
    <cellStyle name="Comma 25 3 4" xfId="5767"/>
    <cellStyle name="Comma 25 30" xfId="5768"/>
    <cellStyle name="Comma 25 30 2" xfId="5769"/>
    <cellStyle name="Comma 25 30 2 2" xfId="5770"/>
    <cellStyle name="Comma 25 30 3" xfId="5771"/>
    <cellStyle name="Comma 25 31" xfId="5772"/>
    <cellStyle name="Comma 25 31 2" xfId="5773"/>
    <cellStyle name="Comma 25 32" xfId="5774"/>
    <cellStyle name="Comma 25 32 2" xfId="5775"/>
    <cellStyle name="Comma 25 33" xfId="5776"/>
    <cellStyle name="Comma 25 34" xfId="5777"/>
    <cellStyle name="Comma 25 35" xfId="5778"/>
    <cellStyle name="Comma 25 36" xfId="25615"/>
    <cellStyle name="Comma 25 4" xfId="5779"/>
    <cellStyle name="Comma 25 4 2" xfId="5780"/>
    <cellStyle name="Comma 25 4 2 2" xfId="5781"/>
    <cellStyle name="Comma 25 4 3" xfId="5782"/>
    <cellStyle name="Comma 25 4 3 2" xfId="5783"/>
    <cellStyle name="Comma 25 4 3 2 2" xfId="5784"/>
    <cellStyle name="Comma 25 4 3 3" xfId="5785"/>
    <cellStyle name="Comma 25 4 4" xfId="5786"/>
    <cellStyle name="Comma 25 5" xfId="5787"/>
    <cellStyle name="Comma 25 5 2" xfId="5788"/>
    <cellStyle name="Comma 25 5 2 2" xfId="5789"/>
    <cellStyle name="Comma 25 5 3" xfId="5790"/>
    <cellStyle name="Comma 25 5 3 2" xfId="5791"/>
    <cellStyle name="Comma 25 5 3 2 2" xfId="5792"/>
    <cellStyle name="Comma 25 5 3 3" xfId="5793"/>
    <cellStyle name="Comma 25 5 4" xfId="5794"/>
    <cellStyle name="Comma 25 6" xfId="5795"/>
    <cellStyle name="Comma 25 6 2" xfId="5796"/>
    <cellStyle name="Comma 25 6 2 2" xfId="5797"/>
    <cellStyle name="Comma 25 6 3" xfId="5798"/>
    <cellStyle name="Comma 25 7" xfId="5799"/>
    <cellStyle name="Comma 25 7 2" xfId="5800"/>
    <cellStyle name="Comma 25 7 2 2" xfId="5801"/>
    <cellStyle name="Comma 25 7 3" xfId="5802"/>
    <cellStyle name="Comma 25 8" xfId="5803"/>
    <cellStyle name="Comma 25 8 2" xfId="5804"/>
    <cellStyle name="Comma 25 8 2 2" xfId="5805"/>
    <cellStyle name="Comma 25 8 3" xfId="5806"/>
    <cellStyle name="Comma 25 9" xfId="5807"/>
    <cellStyle name="Comma 25 9 2" xfId="5808"/>
    <cellStyle name="Comma 25 9 2 2" xfId="5809"/>
    <cellStyle name="Comma 25 9 3" xfId="5810"/>
    <cellStyle name="Comma 250" xfId="5811"/>
    <cellStyle name="Comma 250 2" xfId="5812"/>
    <cellStyle name="Comma 250 3" xfId="5813"/>
    <cellStyle name="Comma 251" xfId="5814"/>
    <cellStyle name="Comma 251 2" xfId="5815"/>
    <cellStyle name="Comma 251 3" xfId="5816"/>
    <cellStyle name="Comma 252" xfId="5817"/>
    <cellStyle name="Comma 252 2" xfId="5818"/>
    <cellStyle name="Comma 252 3" xfId="5819"/>
    <cellStyle name="Comma 253" xfId="5820"/>
    <cellStyle name="Comma 253 2" xfId="5821"/>
    <cellStyle name="Comma 253 3" xfId="5822"/>
    <cellStyle name="Comma 254" xfId="5823"/>
    <cellStyle name="Comma 254 2" xfId="5824"/>
    <cellStyle name="Comma 254 3" xfId="5825"/>
    <cellStyle name="Comma 255" xfId="5826"/>
    <cellStyle name="Comma 255 2" xfId="5827"/>
    <cellStyle name="Comma 255 3" xfId="5828"/>
    <cellStyle name="Comma 256" xfId="5829"/>
    <cellStyle name="Comma 256 2" xfId="5830"/>
    <cellStyle name="Comma 256 3" xfId="5831"/>
    <cellStyle name="Comma 257" xfId="5832"/>
    <cellStyle name="Comma 257 2" xfId="5833"/>
    <cellStyle name="Comma 257 3" xfId="5834"/>
    <cellStyle name="Comma 258" xfId="5835"/>
    <cellStyle name="Comma 258 2" xfId="5836"/>
    <cellStyle name="Comma 258 3" xfId="5837"/>
    <cellStyle name="Comma 259" xfId="5838"/>
    <cellStyle name="Comma 259 2" xfId="5839"/>
    <cellStyle name="Comma 259 3" xfId="5840"/>
    <cellStyle name="Comma 26" xfId="5841"/>
    <cellStyle name="Comma 26 10" xfId="5842"/>
    <cellStyle name="Comma 26 10 2" xfId="5843"/>
    <cellStyle name="Comma 26 10 2 2" xfId="5844"/>
    <cellStyle name="Comma 26 10 3" xfId="5845"/>
    <cellStyle name="Comma 26 11" xfId="5846"/>
    <cellStyle name="Comma 26 11 2" xfId="5847"/>
    <cellStyle name="Comma 26 11 2 2" xfId="5848"/>
    <cellStyle name="Comma 26 11 3" xfId="5849"/>
    <cellStyle name="Comma 26 12" xfId="5850"/>
    <cellStyle name="Comma 26 12 2" xfId="5851"/>
    <cellStyle name="Comma 26 12 2 2" xfId="5852"/>
    <cellStyle name="Comma 26 12 3" xfId="5853"/>
    <cellStyle name="Comma 26 13" xfId="5854"/>
    <cellStyle name="Comma 26 13 2" xfId="5855"/>
    <cellStyle name="Comma 26 13 2 2" xfId="5856"/>
    <cellStyle name="Comma 26 13 3" xfId="5857"/>
    <cellStyle name="Comma 26 14" xfId="5858"/>
    <cellStyle name="Comma 26 14 2" xfId="5859"/>
    <cellStyle name="Comma 26 14 2 2" xfId="5860"/>
    <cellStyle name="Comma 26 14 3" xfId="5861"/>
    <cellStyle name="Comma 26 15" xfId="5862"/>
    <cellStyle name="Comma 26 15 2" xfId="5863"/>
    <cellStyle name="Comma 26 15 2 2" xfId="5864"/>
    <cellStyle name="Comma 26 15 3" xfId="5865"/>
    <cellStyle name="Comma 26 16" xfId="5866"/>
    <cellStyle name="Comma 26 16 2" xfId="5867"/>
    <cellStyle name="Comma 26 16 2 2" xfId="5868"/>
    <cellStyle name="Comma 26 16 3" xfId="5869"/>
    <cellStyle name="Comma 26 17" xfId="5870"/>
    <cellStyle name="Comma 26 17 2" xfId="5871"/>
    <cellStyle name="Comma 26 17 2 2" xfId="5872"/>
    <cellStyle name="Comma 26 17 3" xfId="5873"/>
    <cellStyle name="Comma 26 18" xfId="5874"/>
    <cellStyle name="Comma 26 18 2" xfId="5875"/>
    <cellStyle name="Comma 26 18 2 2" xfId="5876"/>
    <cellStyle name="Comma 26 18 3" xfId="5877"/>
    <cellStyle name="Comma 26 19" xfId="5878"/>
    <cellStyle name="Comma 26 19 2" xfId="5879"/>
    <cellStyle name="Comma 26 19 2 2" xfId="5880"/>
    <cellStyle name="Comma 26 19 3" xfId="5881"/>
    <cellStyle name="Comma 26 2" xfId="5882"/>
    <cellStyle name="Comma 26 2 2" xfId="5883"/>
    <cellStyle name="Comma 26 2 2 2" xfId="5884"/>
    <cellStyle name="Comma 26 2 3" xfId="5885"/>
    <cellStyle name="Comma 26 2 3 2" xfId="5886"/>
    <cellStyle name="Comma 26 2 3 2 2" xfId="5887"/>
    <cellStyle name="Comma 26 2 3 3" xfId="5888"/>
    <cellStyle name="Comma 26 2 4" xfId="5889"/>
    <cellStyle name="Comma 26 2 4 2" xfId="5890"/>
    <cellStyle name="Comma 26 2 5" xfId="5891"/>
    <cellStyle name="Comma 26 2 6" xfId="5892"/>
    <cellStyle name="Comma 26 20" xfId="5893"/>
    <cellStyle name="Comma 26 20 2" xfId="5894"/>
    <cellStyle name="Comma 26 20 2 2" xfId="5895"/>
    <cellStyle name="Comma 26 20 3" xfId="5896"/>
    <cellStyle name="Comma 26 21" xfId="5897"/>
    <cellStyle name="Comma 26 21 2" xfId="5898"/>
    <cellStyle name="Comma 26 21 2 2" xfId="5899"/>
    <cellStyle name="Comma 26 21 3" xfId="5900"/>
    <cellStyle name="Comma 26 22" xfId="5901"/>
    <cellStyle name="Comma 26 22 2" xfId="5902"/>
    <cellStyle name="Comma 26 22 2 2" xfId="5903"/>
    <cellStyle name="Comma 26 22 3" xfId="5904"/>
    <cellStyle name="Comma 26 23" xfId="5905"/>
    <cellStyle name="Comma 26 23 2" xfId="5906"/>
    <cellStyle name="Comma 26 23 2 2" xfId="5907"/>
    <cellStyle name="Comma 26 23 3" xfId="5908"/>
    <cellStyle name="Comma 26 24" xfId="5909"/>
    <cellStyle name="Comma 26 24 2" xfId="5910"/>
    <cellStyle name="Comma 26 24 2 2" xfId="5911"/>
    <cellStyle name="Comma 26 24 3" xfId="5912"/>
    <cellStyle name="Comma 26 25" xfId="5913"/>
    <cellStyle name="Comma 26 25 2" xfId="5914"/>
    <cellStyle name="Comma 26 25 2 2" xfId="5915"/>
    <cellStyle name="Comma 26 25 3" xfId="5916"/>
    <cellStyle name="Comma 26 26" xfId="5917"/>
    <cellStyle name="Comma 26 26 2" xfId="5918"/>
    <cellStyle name="Comma 26 26 2 2" xfId="5919"/>
    <cellStyle name="Comma 26 26 3" xfId="5920"/>
    <cellStyle name="Comma 26 27" xfId="5921"/>
    <cellStyle name="Comma 26 27 2" xfId="5922"/>
    <cellStyle name="Comma 26 27 2 2" xfId="5923"/>
    <cellStyle name="Comma 26 27 3" xfId="5924"/>
    <cellStyle name="Comma 26 28" xfId="5925"/>
    <cellStyle name="Comma 26 28 2" xfId="5926"/>
    <cellStyle name="Comma 26 28 2 2" xfId="5927"/>
    <cellStyle name="Comma 26 28 3" xfId="5928"/>
    <cellStyle name="Comma 26 29" xfId="5929"/>
    <cellStyle name="Comma 26 29 2" xfId="5930"/>
    <cellStyle name="Comma 26 3" xfId="5931"/>
    <cellStyle name="Comma 26 3 2" xfId="5932"/>
    <cellStyle name="Comma 26 3 2 2" xfId="5933"/>
    <cellStyle name="Comma 26 3 3" xfId="5934"/>
    <cellStyle name="Comma 26 3 3 2" xfId="5935"/>
    <cellStyle name="Comma 26 3 3 2 2" xfId="5936"/>
    <cellStyle name="Comma 26 3 3 3" xfId="5937"/>
    <cellStyle name="Comma 26 3 4" xfId="5938"/>
    <cellStyle name="Comma 26 30" xfId="5939"/>
    <cellStyle name="Comma 26 30 2" xfId="5940"/>
    <cellStyle name="Comma 26 30 2 2" xfId="5941"/>
    <cellStyle name="Comma 26 30 3" xfId="5942"/>
    <cellStyle name="Comma 26 31" xfId="5943"/>
    <cellStyle name="Comma 26 31 2" xfId="5944"/>
    <cellStyle name="Comma 26 32" xfId="5945"/>
    <cellStyle name="Comma 26 32 2" xfId="5946"/>
    <cellStyle name="Comma 26 33" xfId="5947"/>
    <cellStyle name="Comma 26 34" xfId="5948"/>
    <cellStyle name="Comma 26 35" xfId="5949"/>
    <cellStyle name="Comma 26 4" xfId="5950"/>
    <cellStyle name="Comma 26 4 2" xfId="5951"/>
    <cellStyle name="Comma 26 4 2 2" xfId="5952"/>
    <cellStyle name="Comma 26 4 3" xfId="5953"/>
    <cellStyle name="Comma 26 4 3 2" xfId="5954"/>
    <cellStyle name="Comma 26 4 3 2 2" xfId="5955"/>
    <cellStyle name="Comma 26 4 3 3" xfId="5956"/>
    <cellStyle name="Comma 26 4 4" xfId="5957"/>
    <cellStyle name="Comma 26 5" xfId="5958"/>
    <cellStyle name="Comma 26 5 2" xfId="5959"/>
    <cellStyle name="Comma 26 5 2 2" xfId="5960"/>
    <cellStyle name="Comma 26 5 3" xfId="5961"/>
    <cellStyle name="Comma 26 5 3 2" xfId="5962"/>
    <cellStyle name="Comma 26 5 3 2 2" xfId="5963"/>
    <cellStyle name="Comma 26 5 3 3" xfId="5964"/>
    <cellStyle name="Comma 26 5 4" xfId="5965"/>
    <cellStyle name="Comma 26 6" xfId="5966"/>
    <cellStyle name="Comma 26 6 2" xfId="5967"/>
    <cellStyle name="Comma 26 6 2 2" xfId="5968"/>
    <cellStyle name="Comma 26 6 3" xfId="5969"/>
    <cellStyle name="Comma 26 7" xfId="5970"/>
    <cellStyle name="Comma 26 7 2" xfId="5971"/>
    <cellStyle name="Comma 26 7 2 2" xfId="5972"/>
    <cellStyle name="Comma 26 7 3" xfId="5973"/>
    <cellStyle name="Comma 26 8" xfId="5974"/>
    <cellStyle name="Comma 26 8 2" xfId="5975"/>
    <cellStyle name="Comma 26 8 2 2" xfId="5976"/>
    <cellStyle name="Comma 26 8 3" xfId="5977"/>
    <cellStyle name="Comma 26 9" xfId="5978"/>
    <cellStyle name="Comma 26 9 2" xfId="5979"/>
    <cellStyle name="Comma 26 9 2 2" xfId="5980"/>
    <cellStyle name="Comma 26 9 3" xfId="5981"/>
    <cellStyle name="Comma 260" xfId="5982"/>
    <cellStyle name="Comma 260 2" xfId="5983"/>
    <cellStyle name="Comma 260 3" xfId="5984"/>
    <cellStyle name="Comma 261" xfId="5985"/>
    <cellStyle name="Comma 261 2" xfId="5986"/>
    <cellStyle name="Comma 261 3" xfId="5987"/>
    <cellStyle name="Comma 262" xfId="5988"/>
    <cellStyle name="Comma 262 2" xfId="5989"/>
    <cellStyle name="Comma 262 3" xfId="5990"/>
    <cellStyle name="Comma 263" xfId="5991"/>
    <cellStyle name="Comma 263 2" xfId="5992"/>
    <cellStyle name="Comma 263 3" xfId="5993"/>
    <cellStyle name="Comma 264" xfId="5994"/>
    <cellStyle name="Comma 264 2" xfId="5995"/>
    <cellStyle name="Comma 264 3" xfId="5996"/>
    <cellStyle name="Comma 265" xfId="5997"/>
    <cellStyle name="Comma 265 2" xfId="5998"/>
    <cellStyle name="Comma 265 3" xfId="5999"/>
    <cellStyle name="Comma 266" xfId="6000"/>
    <cellStyle name="Comma 266 2" xfId="6001"/>
    <cellStyle name="Comma 266 3" xfId="6002"/>
    <cellStyle name="Comma 267" xfId="6003"/>
    <cellStyle name="Comma 267 2" xfId="6004"/>
    <cellStyle name="Comma 267 3" xfId="6005"/>
    <cellStyle name="Comma 268" xfId="6006"/>
    <cellStyle name="Comma 268 2" xfId="6007"/>
    <cellStyle name="Comma 268 3" xfId="6008"/>
    <cellStyle name="Comma 269" xfId="6009"/>
    <cellStyle name="Comma 269 2" xfId="6010"/>
    <cellStyle name="Comma 269 3" xfId="6011"/>
    <cellStyle name="Comma 27" xfId="6012"/>
    <cellStyle name="Comma 27 10" xfId="6013"/>
    <cellStyle name="Comma 27 10 2" xfId="6014"/>
    <cellStyle name="Comma 27 10 2 2" xfId="6015"/>
    <cellStyle name="Comma 27 10 3" xfId="6016"/>
    <cellStyle name="Comma 27 11" xfId="6017"/>
    <cellStyle name="Comma 27 11 2" xfId="6018"/>
    <cellStyle name="Comma 27 11 2 2" xfId="6019"/>
    <cellStyle name="Comma 27 11 3" xfId="6020"/>
    <cellStyle name="Comma 27 12" xfId="6021"/>
    <cellStyle name="Comma 27 12 2" xfId="6022"/>
    <cellStyle name="Comma 27 12 2 2" xfId="6023"/>
    <cellStyle name="Comma 27 12 3" xfId="6024"/>
    <cellStyle name="Comma 27 13" xfId="6025"/>
    <cellStyle name="Comma 27 13 2" xfId="6026"/>
    <cellStyle name="Comma 27 13 2 2" xfId="6027"/>
    <cellStyle name="Comma 27 13 3" xfId="6028"/>
    <cellStyle name="Comma 27 14" xfId="6029"/>
    <cellStyle name="Comma 27 14 2" xfId="6030"/>
    <cellStyle name="Comma 27 14 2 2" xfId="6031"/>
    <cellStyle name="Comma 27 14 3" xfId="6032"/>
    <cellStyle name="Comma 27 15" xfId="6033"/>
    <cellStyle name="Comma 27 15 2" xfId="6034"/>
    <cellStyle name="Comma 27 15 2 2" xfId="6035"/>
    <cellStyle name="Comma 27 15 3" xfId="6036"/>
    <cellStyle name="Comma 27 16" xfId="6037"/>
    <cellStyle name="Comma 27 16 2" xfId="6038"/>
    <cellStyle name="Comma 27 16 2 2" xfId="6039"/>
    <cellStyle name="Comma 27 16 3" xfId="6040"/>
    <cellStyle name="Comma 27 17" xfId="6041"/>
    <cellStyle name="Comma 27 17 2" xfId="6042"/>
    <cellStyle name="Comma 27 17 2 2" xfId="6043"/>
    <cellStyle name="Comma 27 17 3" xfId="6044"/>
    <cellStyle name="Comma 27 18" xfId="6045"/>
    <cellStyle name="Comma 27 18 2" xfId="6046"/>
    <cellStyle name="Comma 27 18 2 2" xfId="6047"/>
    <cellStyle name="Comma 27 18 3" xfId="6048"/>
    <cellStyle name="Comma 27 19" xfId="6049"/>
    <cellStyle name="Comma 27 19 2" xfId="6050"/>
    <cellStyle name="Comma 27 19 2 2" xfId="6051"/>
    <cellStyle name="Comma 27 19 3" xfId="6052"/>
    <cellStyle name="Comma 27 2" xfId="6053"/>
    <cellStyle name="Comma 27 2 2" xfId="6054"/>
    <cellStyle name="Comma 27 2 2 2" xfId="6055"/>
    <cellStyle name="Comma 27 2 3" xfId="6056"/>
    <cellStyle name="Comma 27 2 3 2" xfId="6057"/>
    <cellStyle name="Comma 27 2 3 2 2" xfId="6058"/>
    <cellStyle name="Comma 27 2 3 3" xfId="6059"/>
    <cellStyle name="Comma 27 2 4" xfId="6060"/>
    <cellStyle name="Comma 27 2 4 2" xfId="6061"/>
    <cellStyle name="Comma 27 2 5" xfId="6062"/>
    <cellStyle name="Comma 27 2 6" xfId="6063"/>
    <cellStyle name="Comma 27 20" xfId="6064"/>
    <cellStyle name="Comma 27 20 2" xfId="6065"/>
    <cellStyle name="Comma 27 20 2 2" xfId="6066"/>
    <cellStyle name="Comma 27 20 3" xfId="6067"/>
    <cellStyle name="Comma 27 21" xfId="6068"/>
    <cellStyle name="Comma 27 21 2" xfId="6069"/>
    <cellStyle name="Comma 27 21 2 2" xfId="6070"/>
    <cellStyle name="Comma 27 21 3" xfId="6071"/>
    <cellStyle name="Comma 27 22" xfId="6072"/>
    <cellStyle name="Comma 27 22 2" xfId="6073"/>
    <cellStyle name="Comma 27 22 2 2" xfId="6074"/>
    <cellStyle name="Comma 27 22 3" xfId="6075"/>
    <cellStyle name="Comma 27 23" xfId="6076"/>
    <cellStyle name="Comma 27 23 2" xfId="6077"/>
    <cellStyle name="Comma 27 23 2 2" xfId="6078"/>
    <cellStyle name="Comma 27 23 3" xfId="6079"/>
    <cellStyle name="Comma 27 24" xfId="6080"/>
    <cellStyle name="Comma 27 24 2" xfId="6081"/>
    <cellStyle name="Comma 27 24 2 2" xfId="6082"/>
    <cellStyle name="Comma 27 24 3" xfId="6083"/>
    <cellStyle name="Comma 27 25" xfId="6084"/>
    <cellStyle name="Comma 27 25 2" xfId="6085"/>
    <cellStyle name="Comma 27 25 2 2" xfId="6086"/>
    <cellStyle name="Comma 27 25 3" xfId="6087"/>
    <cellStyle name="Comma 27 26" xfId="6088"/>
    <cellStyle name="Comma 27 26 2" xfId="6089"/>
    <cellStyle name="Comma 27 26 2 2" xfId="6090"/>
    <cellStyle name="Comma 27 26 3" xfId="6091"/>
    <cellStyle name="Comma 27 27" xfId="6092"/>
    <cellStyle name="Comma 27 27 2" xfId="6093"/>
    <cellStyle name="Comma 27 27 2 2" xfId="6094"/>
    <cellStyle name="Comma 27 27 3" xfId="6095"/>
    <cellStyle name="Comma 27 28" xfId="6096"/>
    <cellStyle name="Comma 27 28 2" xfId="6097"/>
    <cellStyle name="Comma 27 28 2 2" xfId="6098"/>
    <cellStyle name="Comma 27 28 3" xfId="6099"/>
    <cellStyle name="Comma 27 29" xfId="6100"/>
    <cellStyle name="Comma 27 29 2" xfId="6101"/>
    <cellStyle name="Comma 27 3" xfId="6102"/>
    <cellStyle name="Comma 27 3 2" xfId="6103"/>
    <cellStyle name="Comma 27 3 2 2" xfId="6104"/>
    <cellStyle name="Comma 27 3 3" xfId="6105"/>
    <cellStyle name="Comma 27 3 3 2" xfId="6106"/>
    <cellStyle name="Comma 27 3 3 2 2" xfId="6107"/>
    <cellStyle name="Comma 27 3 3 3" xfId="6108"/>
    <cellStyle name="Comma 27 3 4" xfId="6109"/>
    <cellStyle name="Comma 27 30" xfId="6110"/>
    <cellStyle name="Comma 27 30 2" xfId="6111"/>
    <cellStyle name="Comma 27 30 2 2" xfId="6112"/>
    <cellStyle name="Comma 27 30 3" xfId="6113"/>
    <cellStyle name="Comma 27 31" xfId="6114"/>
    <cellStyle name="Comma 27 31 2" xfId="6115"/>
    <cellStyle name="Comma 27 32" xfId="6116"/>
    <cellStyle name="Comma 27 32 2" xfId="6117"/>
    <cellStyle name="Comma 27 33" xfId="6118"/>
    <cellStyle name="Comma 27 34" xfId="6119"/>
    <cellStyle name="Comma 27 35" xfId="6120"/>
    <cellStyle name="Comma 27 4" xfId="6121"/>
    <cellStyle name="Comma 27 4 2" xfId="6122"/>
    <cellStyle name="Comma 27 4 2 2" xfId="6123"/>
    <cellStyle name="Comma 27 4 3" xfId="6124"/>
    <cellStyle name="Comma 27 4 3 2" xfId="6125"/>
    <cellStyle name="Comma 27 4 3 2 2" xfId="6126"/>
    <cellStyle name="Comma 27 4 3 3" xfId="6127"/>
    <cellStyle name="Comma 27 4 4" xfId="6128"/>
    <cellStyle name="Comma 27 5" xfId="6129"/>
    <cellStyle name="Comma 27 5 2" xfId="6130"/>
    <cellStyle name="Comma 27 5 2 2" xfId="6131"/>
    <cellStyle name="Comma 27 5 3" xfId="6132"/>
    <cellStyle name="Comma 27 5 3 2" xfId="6133"/>
    <cellStyle name="Comma 27 5 3 2 2" xfId="6134"/>
    <cellStyle name="Comma 27 5 3 3" xfId="6135"/>
    <cellStyle name="Comma 27 5 4" xfId="6136"/>
    <cellStyle name="Comma 27 6" xfId="6137"/>
    <cellStyle name="Comma 27 6 2" xfId="6138"/>
    <cellStyle name="Comma 27 6 2 2" xfId="6139"/>
    <cellStyle name="Comma 27 6 3" xfId="6140"/>
    <cellStyle name="Comma 27 7" xfId="6141"/>
    <cellStyle name="Comma 27 7 2" xfId="6142"/>
    <cellStyle name="Comma 27 7 2 2" xfId="6143"/>
    <cellStyle name="Comma 27 7 3" xfId="6144"/>
    <cellStyle name="Comma 27 8" xfId="6145"/>
    <cellStyle name="Comma 27 8 2" xfId="6146"/>
    <cellStyle name="Comma 27 8 2 2" xfId="6147"/>
    <cellStyle name="Comma 27 8 3" xfId="6148"/>
    <cellStyle name="Comma 27 9" xfId="6149"/>
    <cellStyle name="Comma 27 9 2" xfId="6150"/>
    <cellStyle name="Comma 27 9 2 2" xfId="6151"/>
    <cellStyle name="Comma 27 9 3" xfId="6152"/>
    <cellStyle name="Comma 270" xfId="6153"/>
    <cellStyle name="Comma 270 2" xfId="6154"/>
    <cellStyle name="Comma 270 3" xfId="6155"/>
    <cellStyle name="Comma 271" xfId="6156"/>
    <cellStyle name="Comma 271 2" xfId="6157"/>
    <cellStyle name="Comma 271 3" xfId="6158"/>
    <cellStyle name="Comma 272" xfId="6159"/>
    <cellStyle name="Comma 272 2" xfId="6160"/>
    <cellStyle name="Comma 272 3" xfId="6161"/>
    <cellStyle name="Comma 273" xfId="6162"/>
    <cellStyle name="Comma 273 2" xfId="6163"/>
    <cellStyle name="Comma 273 3" xfId="6164"/>
    <cellStyle name="Comma 274" xfId="6165"/>
    <cellStyle name="Comma 274 2" xfId="6166"/>
    <cellStyle name="Comma 274 3" xfId="6167"/>
    <cellStyle name="Comma 275" xfId="6168"/>
    <cellStyle name="Comma 275 2" xfId="6169"/>
    <cellStyle name="Comma 275 3" xfId="6170"/>
    <cellStyle name="Comma 276" xfId="6171"/>
    <cellStyle name="Comma 276 2" xfId="6172"/>
    <cellStyle name="Comma 276 3" xfId="6173"/>
    <cellStyle name="Comma 277" xfId="6174"/>
    <cellStyle name="Comma 277 2" xfId="6175"/>
    <cellStyle name="Comma 277 3" xfId="6176"/>
    <cellStyle name="Comma 278" xfId="6177"/>
    <cellStyle name="Comma 278 2" xfId="6178"/>
    <cellStyle name="Comma 278 3" xfId="6179"/>
    <cellStyle name="Comma 279" xfId="6180"/>
    <cellStyle name="Comma 279 2" xfId="6181"/>
    <cellStyle name="Comma 279 3" xfId="6182"/>
    <cellStyle name="Comma 28" xfId="6183"/>
    <cellStyle name="Comma 28 10" xfId="6184"/>
    <cellStyle name="Comma 28 10 2" xfId="6185"/>
    <cellStyle name="Comma 28 10 2 2" xfId="6186"/>
    <cellStyle name="Comma 28 10 3" xfId="6187"/>
    <cellStyle name="Comma 28 11" xfId="6188"/>
    <cellStyle name="Comma 28 11 2" xfId="6189"/>
    <cellStyle name="Comma 28 11 2 2" xfId="6190"/>
    <cellStyle name="Comma 28 11 3" xfId="6191"/>
    <cellStyle name="Comma 28 12" xfId="6192"/>
    <cellStyle name="Comma 28 12 2" xfId="6193"/>
    <cellStyle name="Comma 28 12 2 2" xfId="6194"/>
    <cellStyle name="Comma 28 12 3" xfId="6195"/>
    <cellStyle name="Comma 28 13" xfId="6196"/>
    <cellStyle name="Comma 28 13 2" xfId="6197"/>
    <cellStyle name="Comma 28 13 2 2" xfId="6198"/>
    <cellStyle name="Comma 28 13 3" xfId="6199"/>
    <cellStyle name="Comma 28 14" xfId="6200"/>
    <cellStyle name="Comma 28 14 2" xfId="6201"/>
    <cellStyle name="Comma 28 14 2 2" xfId="6202"/>
    <cellStyle name="Comma 28 14 3" xfId="6203"/>
    <cellStyle name="Comma 28 15" xfId="6204"/>
    <cellStyle name="Comma 28 15 2" xfId="6205"/>
    <cellStyle name="Comma 28 15 2 2" xfId="6206"/>
    <cellStyle name="Comma 28 15 3" xfId="6207"/>
    <cellStyle name="Comma 28 16" xfId="6208"/>
    <cellStyle name="Comma 28 16 2" xfId="6209"/>
    <cellStyle name="Comma 28 16 2 2" xfId="6210"/>
    <cellStyle name="Comma 28 16 3" xfId="6211"/>
    <cellStyle name="Comma 28 17" xfId="6212"/>
    <cellStyle name="Comma 28 17 2" xfId="6213"/>
    <cellStyle name="Comma 28 17 2 2" xfId="6214"/>
    <cellStyle name="Comma 28 17 3" xfId="6215"/>
    <cellStyle name="Comma 28 18" xfId="6216"/>
    <cellStyle name="Comma 28 18 2" xfId="6217"/>
    <cellStyle name="Comma 28 18 2 2" xfId="6218"/>
    <cellStyle name="Comma 28 18 3" xfId="6219"/>
    <cellStyle name="Comma 28 19" xfId="6220"/>
    <cellStyle name="Comma 28 19 2" xfId="6221"/>
    <cellStyle name="Comma 28 19 2 2" xfId="6222"/>
    <cellStyle name="Comma 28 19 3" xfId="6223"/>
    <cellStyle name="Comma 28 2" xfId="6224"/>
    <cellStyle name="Comma 28 2 2" xfId="6225"/>
    <cellStyle name="Comma 28 2 2 2" xfId="6226"/>
    <cellStyle name="Comma 28 2 3" xfId="6227"/>
    <cellStyle name="Comma 28 2 3 2" xfId="6228"/>
    <cellStyle name="Comma 28 2 3 2 2" xfId="6229"/>
    <cellStyle name="Comma 28 2 3 3" xfId="6230"/>
    <cellStyle name="Comma 28 2 4" xfId="6231"/>
    <cellStyle name="Comma 28 20" xfId="6232"/>
    <cellStyle name="Comma 28 20 2" xfId="6233"/>
    <cellStyle name="Comma 28 20 2 2" xfId="6234"/>
    <cellStyle name="Comma 28 20 3" xfId="6235"/>
    <cellStyle name="Comma 28 21" xfId="6236"/>
    <cellStyle name="Comma 28 21 2" xfId="6237"/>
    <cellStyle name="Comma 28 21 2 2" xfId="6238"/>
    <cellStyle name="Comma 28 21 3" xfId="6239"/>
    <cellStyle name="Comma 28 22" xfId="6240"/>
    <cellStyle name="Comma 28 22 2" xfId="6241"/>
    <cellStyle name="Comma 28 22 2 2" xfId="6242"/>
    <cellStyle name="Comma 28 22 3" xfId="6243"/>
    <cellStyle name="Comma 28 23" xfId="6244"/>
    <cellStyle name="Comma 28 23 2" xfId="6245"/>
    <cellStyle name="Comma 28 23 2 2" xfId="6246"/>
    <cellStyle name="Comma 28 23 3" xfId="6247"/>
    <cellStyle name="Comma 28 24" xfId="6248"/>
    <cellStyle name="Comma 28 24 2" xfId="6249"/>
    <cellStyle name="Comma 28 24 2 2" xfId="6250"/>
    <cellStyle name="Comma 28 24 3" xfId="6251"/>
    <cellStyle name="Comma 28 25" xfId="6252"/>
    <cellStyle name="Comma 28 25 2" xfId="6253"/>
    <cellStyle name="Comma 28 25 2 2" xfId="6254"/>
    <cellStyle name="Comma 28 25 3" xfId="6255"/>
    <cellStyle name="Comma 28 26" xfId="6256"/>
    <cellStyle name="Comma 28 26 2" xfId="6257"/>
    <cellStyle name="Comma 28 26 2 2" xfId="6258"/>
    <cellStyle name="Comma 28 26 3" xfId="6259"/>
    <cellStyle name="Comma 28 27" xfId="6260"/>
    <cellStyle name="Comma 28 27 2" xfId="6261"/>
    <cellStyle name="Comma 28 27 2 2" xfId="6262"/>
    <cellStyle name="Comma 28 27 3" xfId="6263"/>
    <cellStyle name="Comma 28 28" xfId="6264"/>
    <cellStyle name="Comma 28 28 2" xfId="6265"/>
    <cellStyle name="Comma 28 28 2 2" xfId="6266"/>
    <cellStyle name="Comma 28 28 3" xfId="6267"/>
    <cellStyle name="Comma 28 29" xfId="6268"/>
    <cellStyle name="Comma 28 29 2" xfId="6269"/>
    <cellStyle name="Comma 28 3" xfId="6270"/>
    <cellStyle name="Comma 28 3 2" xfId="6271"/>
    <cellStyle name="Comma 28 3 2 2" xfId="6272"/>
    <cellStyle name="Comma 28 3 3" xfId="6273"/>
    <cellStyle name="Comma 28 3 3 2" xfId="6274"/>
    <cellStyle name="Comma 28 3 3 2 2" xfId="6275"/>
    <cellStyle name="Comma 28 3 3 3" xfId="6276"/>
    <cellStyle name="Comma 28 3 4" xfId="6277"/>
    <cellStyle name="Comma 28 30" xfId="6278"/>
    <cellStyle name="Comma 28 30 2" xfId="6279"/>
    <cellStyle name="Comma 28 30 2 2" xfId="6280"/>
    <cellStyle name="Comma 28 30 3" xfId="6281"/>
    <cellStyle name="Comma 28 31" xfId="6282"/>
    <cellStyle name="Comma 28 31 2" xfId="6283"/>
    <cellStyle name="Comma 28 32" xfId="6284"/>
    <cellStyle name="Comma 28 33" xfId="6285"/>
    <cellStyle name="Comma 28 34" xfId="6286"/>
    <cellStyle name="Comma 28 4" xfId="6287"/>
    <cellStyle name="Comma 28 4 2" xfId="6288"/>
    <cellStyle name="Comma 28 4 2 2" xfId="6289"/>
    <cellStyle name="Comma 28 4 3" xfId="6290"/>
    <cellStyle name="Comma 28 4 3 2" xfId="6291"/>
    <cellStyle name="Comma 28 4 3 2 2" xfId="6292"/>
    <cellStyle name="Comma 28 4 3 3" xfId="6293"/>
    <cellStyle name="Comma 28 4 4" xfId="6294"/>
    <cellStyle name="Comma 28 5" xfId="6295"/>
    <cellStyle name="Comma 28 5 2" xfId="6296"/>
    <cellStyle name="Comma 28 5 2 2" xfId="6297"/>
    <cellStyle name="Comma 28 5 3" xfId="6298"/>
    <cellStyle name="Comma 28 5 3 2" xfId="6299"/>
    <cellStyle name="Comma 28 5 3 2 2" xfId="6300"/>
    <cellStyle name="Comma 28 5 3 3" xfId="6301"/>
    <cellStyle name="Comma 28 5 4" xfId="6302"/>
    <cellStyle name="Comma 28 6" xfId="6303"/>
    <cellStyle name="Comma 28 6 2" xfId="6304"/>
    <cellStyle name="Comma 28 6 2 2" xfId="6305"/>
    <cellStyle name="Comma 28 6 3" xfId="6306"/>
    <cellStyle name="Comma 28 7" xfId="6307"/>
    <cellStyle name="Comma 28 7 2" xfId="6308"/>
    <cellStyle name="Comma 28 7 2 2" xfId="6309"/>
    <cellStyle name="Comma 28 7 3" xfId="6310"/>
    <cellStyle name="Comma 28 8" xfId="6311"/>
    <cellStyle name="Comma 28 8 2" xfId="6312"/>
    <cellStyle name="Comma 28 8 2 2" xfId="6313"/>
    <cellStyle name="Comma 28 8 3" xfId="6314"/>
    <cellStyle name="Comma 28 9" xfId="6315"/>
    <cellStyle name="Comma 28 9 2" xfId="6316"/>
    <cellStyle name="Comma 28 9 2 2" xfId="6317"/>
    <cellStyle name="Comma 28 9 3" xfId="6318"/>
    <cellStyle name="Comma 280" xfId="6319"/>
    <cellStyle name="Comma 280 2" xfId="6320"/>
    <cellStyle name="Comma 280 3" xfId="6321"/>
    <cellStyle name="Comma 281" xfId="6322"/>
    <cellStyle name="Comma 281 2" xfId="6323"/>
    <cellStyle name="Comma 281 3" xfId="6324"/>
    <cellStyle name="Comma 282" xfId="6325"/>
    <cellStyle name="Comma 282 2" xfId="6326"/>
    <cellStyle name="Comma 282 3" xfId="6327"/>
    <cellStyle name="Comma 283" xfId="6328"/>
    <cellStyle name="Comma 283 2" xfId="6329"/>
    <cellStyle name="Comma 283 3" xfId="6330"/>
    <cellStyle name="Comma 284" xfId="6331"/>
    <cellStyle name="Comma 284 2" xfId="6332"/>
    <cellStyle name="Comma 284 3" xfId="6333"/>
    <cellStyle name="Comma 285" xfId="6334"/>
    <cellStyle name="Comma 285 2" xfId="6335"/>
    <cellStyle name="Comma 285 3" xfId="6336"/>
    <cellStyle name="Comma 286" xfId="6337"/>
    <cellStyle name="Comma 286 2" xfId="6338"/>
    <cellStyle name="Comma 286 3" xfId="6339"/>
    <cellStyle name="Comma 287" xfId="6340"/>
    <cellStyle name="Comma 287 2" xfId="6341"/>
    <cellStyle name="Comma 287 3" xfId="6342"/>
    <cellStyle name="Comma 288" xfId="6343"/>
    <cellStyle name="Comma 288 2" xfId="6344"/>
    <cellStyle name="Comma 288 3" xfId="6345"/>
    <cellStyle name="Comma 289" xfId="6346"/>
    <cellStyle name="Comma 289 2" xfId="6347"/>
    <cellStyle name="Comma 289 3" xfId="6348"/>
    <cellStyle name="Comma 29" xfId="6349"/>
    <cellStyle name="Comma 29 10" xfId="6350"/>
    <cellStyle name="Comma 29 10 2" xfId="6351"/>
    <cellStyle name="Comma 29 10 2 2" xfId="6352"/>
    <cellStyle name="Comma 29 10 3" xfId="6353"/>
    <cellStyle name="Comma 29 11" xfId="6354"/>
    <cellStyle name="Comma 29 11 2" xfId="6355"/>
    <cellStyle name="Comma 29 11 2 2" xfId="6356"/>
    <cellStyle name="Comma 29 11 3" xfId="6357"/>
    <cellStyle name="Comma 29 12" xfId="6358"/>
    <cellStyle name="Comma 29 12 2" xfId="6359"/>
    <cellStyle name="Comma 29 12 2 2" xfId="6360"/>
    <cellStyle name="Comma 29 12 3" xfId="6361"/>
    <cellStyle name="Comma 29 13" xfId="6362"/>
    <cellStyle name="Comma 29 13 2" xfId="6363"/>
    <cellStyle name="Comma 29 13 2 2" xfId="6364"/>
    <cellStyle name="Comma 29 13 3" xfId="6365"/>
    <cellStyle name="Comma 29 14" xfId="6366"/>
    <cellStyle name="Comma 29 14 2" xfId="6367"/>
    <cellStyle name="Comma 29 14 2 2" xfId="6368"/>
    <cellStyle name="Comma 29 14 3" xfId="6369"/>
    <cellStyle name="Comma 29 15" xfId="6370"/>
    <cellStyle name="Comma 29 15 2" xfId="6371"/>
    <cellStyle name="Comma 29 15 2 2" xfId="6372"/>
    <cellStyle name="Comma 29 15 3" xfId="6373"/>
    <cellStyle name="Comma 29 16" xfId="6374"/>
    <cellStyle name="Comma 29 16 2" xfId="6375"/>
    <cellStyle name="Comma 29 16 2 2" xfId="6376"/>
    <cellStyle name="Comma 29 16 3" xfId="6377"/>
    <cellStyle name="Comma 29 17" xfId="6378"/>
    <cellStyle name="Comma 29 17 2" xfId="6379"/>
    <cellStyle name="Comma 29 17 2 2" xfId="6380"/>
    <cellStyle name="Comma 29 17 3" xfId="6381"/>
    <cellStyle name="Comma 29 18" xfId="6382"/>
    <cellStyle name="Comma 29 18 2" xfId="6383"/>
    <cellStyle name="Comma 29 18 2 2" xfId="6384"/>
    <cellStyle name="Comma 29 18 3" xfId="6385"/>
    <cellStyle name="Comma 29 19" xfId="6386"/>
    <cellStyle name="Comma 29 19 2" xfId="6387"/>
    <cellStyle name="Comma 29 19 2 2" xfId="6388"/>
    <cellStyle name="Comma 29 19 3" xfId="6389"/>
    <cellStyle name="Comma 29 2" xfId="6390"/>
    <cellStyle name="Comma 29 2 2" xfId="6391"/>
    <cellStyle name="Comma 29 2 2 2" xfId="6392"/>
    <cellStyle name="Comma 29 2 3" xfId="6393"/>
    <cellStyle name="Comma 29 2 3 2" xfId="6394"/>
    <cellStyle name="Comma 29 2 3 2 2" xfId="6395"/>
    <cellStyle name="Comma 29 2 3 3" xfId="6396"/>
    <cellStyle name="Comma 29 2 4" xfId="6397"/>
    <cellStyle name="Comma 29 20" xfId="6398"/>
    <cellStyle name="Comma 29 20 2" xfId="6399"/>
    <cellStyle name="Comma 29 20 2 2" xfId="6400"/>
    <cellStyle name="Comma 29 20 3" xfId="6401"/>
    <cellStyle name="Comma 29 21" xfId="6402"/>
    <cellStyle name="Comma 29 21 2" xfId="6403"/>
    <cellStyle name="Comma 29 21 2 2" xfId="6404"/>
    <cellStyle name="Comma 29 21 3" xfId="6405"/>
    <cellStyle name="Comma 29 22" xfId="6406"/>
    <cellStyle name="Comma 29 22 2" xfId="6407"/>
    <cellStyle name="Comma 29 22 2 2" xfId="6408"/>
    <cellStyle name="Comma 29 22 3" xfId="6409"/>
    <cellStyle name="Comma 29 23" xfId="6410"/>
    <cellStyle name="Comma 29 23 2" xfId="6411"/>
    <cellStyle name="Comma 29 23 2 2" xfId="6412"/>
    <cellStyle name="Comma 29 23 3" xfId="6413"/>
    <cellStyle name="Comma 29 24" xfId="6414"/>
    <cellStyle name="Comma 29 24 2" xfId="6415"/>
    <cellStyle name="Comma 29 24 2 2" xfId="6416"/>
    <cellStyle name="Comma 29 24 3" xfId="6417"/>
    <cellStyle name="Comma 29 25" xfId="6418"/>
    <cellStyle name="Comma 29 25 2" xfId="6419"/>
    <cellStyle name="Comma 29 25 2 2" xfId="6420"/>
    <cellStyle name="Comma 29 25 3" xfId="6421"/>
    <cellStyle name="Comma 29 26" xfId="6422"/>
    <cellStyle name="Comma 29 26 2" xfId="6423"/>
    <cellStyle name="Comma 29 26 2 2" xfId="6424"/>
    <cellStyle name="Comma 29 26 3" xfId="6425"/>
    <cellStyle name="Comma 29 27" xfId="6426"/>
    <cellStyle name="Comma 29 27 2" xfId="6427"/>
    <cellStyle name="Comma 29 27 2 2" xfId="6428"/>
    <cellStyle name="Comma 29 27 3" xfId="6429"/>
    <cellStyle name="Comma 29 28" xfId="6430"/>
    <cellStyle name="Comma 29 28 2" xfId="6431"/>
    <cellStyle name="Comma 29 28 2 2" xfId="6432"/>
    <cellStyle name="Comma 29 28 3" xfId="6433"/>
    <cellStyle name="Comma 29 29" xfId="6434"/>
    <cellStyle name="Comma 29 29 2" xfId="6435"/>
    <cellStyle name="Comma 29 3" xfId="6436"/>
    <cellStyle name="Comma 29 3 2" xfId="6437"/>
    <cellStyle name="Comma 29 3 2 2" xfId="6438"/>
    <cellStyle name="Comma 29 3 3" xfId="6439"/>
    <cellStyle name="Comma 29 3 3 2" xfId="6440"/>
    <cellStyle name="Comma 29 3 3 2 2" xfId="6441"/>
    <cellStyle name="Comma 29 3 3 3" xfId="6442"/>
    <cellStyle name="Comma 29 3 4" xfId="6443"/>
    <cellStyle name="Comma 29 30" xfId="6444"/>
    <cellStyle name="Comma 29 30 2" xfId="6445"/>
    <cellStyle name="Comma 29 30 2 2" xfId="6446"/>
    <cellStyle name="Comma 29 30 3" xfId="6447"/>
    <cellStyle name="Comma 29 31" xfId="6448"/>
    <cellStyle name="Comma 29 31 2" xfId="6449"/>
    <cellStyle name="Comma 29 32" xfId="6450"/>
    <cellStyle name="Comma 29 33" xfId="6451"/>
    <cellStyle name="Comma 29 34" xfId="6452"/>
    <cellStyle name="Comma 29 4" xfId="6453"/>
    <cellStyle name="Comma 29 4 2" xfId="6454"/>
    <cellStyle name="Comma 29 4 2 2" xfId="6455"/>
    <cellStyle name="Comma 29 4 3" xfId="6456"/>
    <cellStyle name="Comma 29 4 3 2" xfId="6457"/>
    <cellStyle name="Comma 29 4 3 2 2" xfId="6458"/>
    <cellStyle name="Comma 29 4 3 3" xfId="6459"/>
    <cellStyle name="Comma 29 4 4" xfId="6460"/>
    <cellStyle name="Comma 29 5" xfId="6461"/>
    <cellStyle name="Comma 29 5 2" xfId="6462"/>
    <cellStyle name="Comma 29 5 2 2" xfId="6463"/>
    <cellStyle name="Comma 29 5 3" xfId="6464"/>
    <cellStyle name="Comma 29 5 3 2" xfId="6465"/>
    <cellStyle name="Comma 29 5 3 2 2" xfId="6466"/>
    <cellStyle name="Comma 29 5 3 3" xfId="6467"/>
    <cellStyle name="Comma 29 5 4" xfId="6468"/>
    <cellStyle name="Comma 29 6" xfId="6469"/>
    <cellStyle name="Comma 29 6 2" xfId="6470"/>
    <cellStyle name="Comma 29 6 2 2" xfId="6471"/>
    <cellStyle name="Comma 29 6 3" xfId="6472"/>
    <cellStyle name="Comma 29 7" xfId="6473"/>
    <cellStyle name="Comma 29 7 2" xfId="6474"/>
    <cellStyle name="Comma 29 7 2 2" xfId="6475"/>
    <cellStyle name="Comma 29 7 3" xfId="6476"/>
    <cellStyle name="Comma 29 8" xfId="6477"/>
    <cellStyle name="Comma 29 8 2" xfId="6478"/>
    <cellStyle name="Comma 29 8 2 2" xfId="6479"/>
    <cellStyle name="Comma 29 8 3" xfId="6480"/>
    <cellStyle name="Comma 29 9" xfId="6481"/>
    <cellStyle name="Comma 29 9 2" xfId="6482"/>
    <cellStyle name="Comma 29 9 2 2" xfId="6483"/>
    <cellStyle name="Comma 29 9 3" xfId="6484"/>
    <cellStyle name="Comma 290" xfId="6485"/>
    <cellStyle name="Comma 290 2" xfId="6486"/>
    <cellStyle name="Comma 290 3" xfId="6487"/>
    <cellStyle name="Comma 291" xfId="6488"/>
    <cellStyle name="Comma 291 2" xfId="6489"/>
    <cellStyle name="Comma 291 3" xfId="6490"/>
    <cellStyle name="Comma 292" xfId="6491"/>
    <cellStyle name="Comma 292 2" xfId="6492"/>
    <cellStyle name="Comma 292 3" xfId="6493"/>
    <cellStyle name="Comma 293" xfId="6494"/>
    <cellStyle name="Comma 293 2" xfId="6495"/>
    <cellStyle name="Comma 293 3" xfId="6496"/>
    <cellStyle name="Comma 294" xfId="6497"/>
    <cellStyle name="Comma 294 2" xfId="6498"/>
    <cellStyle name="Comma 294 3" xfId="6499"/>
    <cellStyle name="Comma 295" xfId="6500"/>
    <cellStyle name="Comma 295 2" xfId="6501"/>
    <cellStyle name="Comma 295 3" xfId="6502"/>
    <cellStyle name="Comma 296" xfId="6503"/>
    <cellStyle name="Comma 296 2" xfId="6504"/>
    <cellStyle name="Comma 296 3" xfId="6505"/>
    <cellStyle name="Comma 297" xfId="6506"/>
    <cellStyle name="Comma 297 2" xfId="6507"/>
    <cellStyle name="Comma 297 3" xfId="6508"/>
    <cellStyle name="Comma 298" xfId="6509"/>
    <cellStyle name="Comma 298 2" xfId="6510"/>
    <cellStyle name="Comma 298 3" xfId="6511"/>
    <cellStyle name="Comma 299" xfId="6512"/>
    <cellStyle name="Comma 299 2" xfId="6513"/>
    <cellStyle name="Comma 299 3" xfId="6514"/>
    <cellStyle name="Comma 3" xfId="6515"/>
    <cellStyle name="Comma 3 10" xfId="6516"/>
    <cellStyle name="Comma 3 11" xfId="6517"/>
    <cellStyle name="Comma 3 12" xfId="6518"/>
    <cellStyle name="Comma 3 12 2" xfId="6519"/>
    <cellStyle name="Comma 3 13" xfId="6520"/>
    <cellStyle name="Comma 3 2" xfId="6521"/>
    <cellStyle name="Comma 3 2 10" xfId="6522"/>
    <cellStyle name="Comma 3 2 11" xfId="6523"/>
    <cellStyle name="Comma 3 2 12" xfId="6524"/>
    <cellStyle name="Comma 3 2 13" xfId="6525"/>
    <cellStyle name="Comma 3 2 14" xfId="6526"/>
    <cellStyle name="Comma 3 2 15" xfId="6527"/>
    <cellStyle name="Comma 3 2 16" xfId="6528"/>
    <cellStyle name="Comma 3 2 17" xfId="6529"/>
    <cellStyle name="Comma 3 2 18" xfId="6530"/>
    <cellStyle name="Comma 3 2 19" xfId="6531"/>
    <cellStyle name="Comma 3 2 2" xfId="6532"/>
    <cellStyle name="Comma 3 2 2 2" xfId="6533"/>
    <cellStyle name="Comma 3 2 2 3" xfId="6534"/>
    <cellStyle name="Comma 3 2 2 4" xfId="6535"/>
    <cellStyle name="Comma 3 2 2 4 2" xfId="20437"/>
    <cellStyle name="Comma 3 2 3" xfId="6536"/>
    <cellStyle name="Comma 3 2 3 2" xfId="6537"/>
    <cellStyle name="Comma 3 2 3 2 2" xfId="6538"/>
    <cellStyle name="Comma 3 2 3 2 2 2" xfId="6539"/>
    <cellStyle name="Comma 3 2 3 2 3" xfId="6540"/>
    <cellStyle name="Comma 3 2 3 3" xfId="6541"/>
    <cellStyle name="Comma 3 2 3 3 2" xfId="6542"/>
    <cellStyle name="Comma 3 2 3 4" xfId="6543"/>
    <cellStyle name="Comma 3 2 3 5" xfId="6544"/>
    <cellStyle name="Comma 3 2 3 6" xfId="6545"/>
    <cellStyle name="Comma 3 2 4" xfId="6546"/>
    <cellStyle name="Comma 3 2 4 2" xfId="6547"/>
    <cellStyle name="Comma 3 2 4 2 2" xfId="6548"/>
    <cellStyle name="Comma 3 2 4 3" xfId="6549"/>
    <cellStyle name="Comma 3 2 4 4" xfId="6550"/>
    <cellStyle name="Comma 3 2 4 5" xfId="6551"/>
    <cellStyle name="Comma 3 2 4 5 2" xfId="20438"/>
    <cellStyle name="Comma 3 2 5" xfId="6552"/>
    <cellStyle name="Comma 3 2 5 2" xfId="6553"/>
    <cellStyle name="Comma 3 2 5 3" xfId="6554"/>
    <cellStyle name="Comma 3 2 6" xfId="6555"/>
    <cellStyle name="Comma 3 2 6 2" xfId="6556"/>
    <cellStyle name="Comma 3 2 6 3" xfId="6557"/>
    <cellStyle name="Comma 3 2 7" xfId="6558"/>
    <cellStyle name="Comma 3 2 7 2" xfId="6559"/>
    <cellStyle name="Comma 3 2 7 3" xfId="6560"/>
    <cellStyle name="Comma 3 2 8" xfId="6561"/>
    <cellStyle name="Comma 3 2 9" xfId="6562"/>
    <cellStyle name="Comma 3 3" xfId="6563"/>
    <cellStyle name="Comma 3 3 10" xfId="6564"/>
    <cellStyle name="Comma 3 3 10 2" xfId="20439"/>
    <cellStyle name="Comma 3 3 2" xfId="6565"/>
    <cellStyle name="Comma 3 3 2 2" xfId="6566"/>
    <cellStyle name="Comma 3 3 2 3" xfId="6567"/>
    <cellStyle name="Comma 3 3 3" xfId="6568"/>
    <cellStyle name="Comma 3 3 3 2" xfId="6569"/>
    <cellStyle name="Comma 3 3 3 2 2" xfId="6570"/>
    <cellStyle name="Comma 3 3 3 2 2 2" xfId="6571"/>
    <cellStyle name="Comma 3 3 3 2 3" xfId="6572"/>
    <cellStyle name="Comma 3 3 3 3" xfId="6573"/>
    <cellStyle name="Comma 3 3 3 3 2" xfId="6574"/>
    <cellStyle name="Comma 3 3 3 4" xfId="6575"/>
    <cellStyle name="Comma 3 3 3 4 2" xfId="6576"/>
    <cellStyle name="Comma 3 3 3 5" xfId="6577"/>
    <cellStyle name="Comma 3 3 4" xfId="6578"/>
    <cellStyle name="Comma 3 3 4 2" xfId="6579"/>
    <cellStyle name="Comma 3 3 4 2 2" xfId="6580"/>
    <cellStyle name="Comma 3 3 4 3" xfId="6581"/>
    <cellStyle name="Comma 3 3 4 4" xfId="6582"/>
    <cellStyle name="Comma 3 3 5" xfId="6583"/>
    <cellStyle name="Comma 3 3 5 2" xfId="6584"/>
    <cellStyle name="Comma 3 3 5 3" xfId="6585"/>
    <cellStyle name="Comma 3 3 6" xfId="6586"/>
    <cellStyle name="Comma 3 3 6 2" xfId="6587"/>
    <cellStyle name="Comma 3 3 7" xfId="6588"/>
    <cellStyle name="Comma 3 3 8" xfId="6589"/>
    <cellStyle name="Comma 3 3 9" xfId="6590"/>
    <cellStyle name="Comma 3 4" xfId="6591"/>
    <cellStyle name="Comma 3 4 2" xfId="6592"/>
    <cellStyle name="Comma 3 4 2 2" xfId="6593"/>
    <cellStyle name="Comma 3 4 2 2 2" xfId="6594"/>
    <cellStyle name="Comma 3 4 2 2 2 2" xfId="6595"/>
    <cellStyle name="Comma 3 4 2 2 3" xfId="6596"/>
    <cellStyle name="Comma 3 4 2 3" xfId="6597"/>
    <cellStyle name="Comma 3 4 2 3 2" xfId="6598"/>
    <cellStyle name="Comma 3 4 2 4" xfId="6599"/>
    <cellStyle name="Comma 3 4 3" xfId="6600"/>
    <cellStyle name="Comma 3 4 3 2" xfId="6601"/>
    <cellStyle name="Comma 3 4 3 2 2" xfId="6602"/>
    <cellStyle name="Comma 3 4 3 3" xfId="6603"/>
    <cellStyle name="Comma 3 4 4" xfId="6604"/>
    <cellStyle name="Comma 3 4 4 2" xfId="6605"/>
    <cellStyle name="Comma 3 4 5" xfId="6606"/>
    <cellStyle name="Comma 3 4 5 2" xfId="6607"/>
    <cellStyle name="Comma 3 4 6" xfId="6608"/>
    <cellStyle name="Comma 3 4 7" xfId="6609"/>
    <cellStyle name="Comma 3 4 8" xfId="6610"/>
    <cellStyle name="Comma 3 4 8 2" xfId="20440"/>
    <cellStyle name="Comma 3 5" xfId="6611"/>
    <cellStyle name="Comma 3 5 2" xfId="6612"/>
    <cellStyle name="Comma 3 5 2 2" xfId="6613"/>
    <cellStyle name="Comma 3 5 3" xfId="6614"/>
    <cellStyle name="Comma 3 5 4" xfId="6615"/>
    <cellStyle name="Comma 3 5 5" xfId="6616"/>
    <cellStyle name="Comma 3 6" xfId="6617"/>
    <cellStyle name="Comma 3 6 2" xfId="6618"/>
    <cellStyle name="Comma 3 6 2 2" xfId="6619"/>
    <cellStyle name="Comma 3 6 2 2 2" xfId="6620"/>
    <cellStyle name="Comma 3 6 2 2 2 2" xfId="6621"/>
    <cellStyle name="Comma 3 6 2 2 3" xfId="6622"/>
    <cellStyle name="Comma 3 6 2 3" xfId="6623"/>
    <cellStyle name="Comma 3 6 2 3 2" xfId="6624"/>
    <cellStyle name="Comma 3 6 2 4" xfId="6625"/>
    <cellStyle name="Comma 3 6 3" xfId="6626"/>
    <cellStyle name="Comma 3 6 3 2" xfId="6627"/>
    <cellStyle name="Comma 3 6 3 2 2" xfId="6628"/>
    <cellStyle name="Comma 3 6 3 3" xfId="6629"/>
    <cellStyle name="Comma 3 6 4" xfId="6630"/>
    <cellStyle name="Comma 3 6 4 2" xfId="6631"/>
    <cellStyle name="Comma 3 6 5" xfId="6632"/>
    <cellStyle name="Comma 3 6 5 2" xfId="6633"/>
    <cellStyle name="Comma 3 6 6" xfId="6634"/>
    <cellStyle name="Comma 3 6 7" xfId="6635"/>
    <cellStyle name="Comma 3 6 7 2" xfId="20441"/>
    <cellStyle name="Comma 3 7" xfId="6636"/>
    <cellStyle name="Comma 3 7 2" xfId="6637"/>
    <cellStyle name="Comma 3 8" xfId="6638"/>
    <cellStyle name="Comma 3 8 2" xfId="6639"/>
    <cellStyle name="Comma 3 9" xfId="6640"/>
    <cellStyle name="Comma 30" xfId="6641"/>
    <cellStyle name="Comma 30 10" xfId="6642"/>
    <cellStyle name="Comma 30 10 2" xfId="6643"/>
    <cellStyle name="Comma 30 10 2 2" xfId="6644"/>
    <cellStyle name="Comma 30 10 3" xfId="6645"/>
    <cellStyle name="Comma 30 11" xfId="6646"/>
    <cellStyle name="Comma 30 11 2" xfId="6647"/>
    <cellStyle name="Comma 30 11 2 2" xfId="6648"/>
    <cellStyle name="Comma 30 11 3" xfId="6649"/>
    <cellStyle name="Comma 30 12" xfId="6650"/>
    <cellStyle name="Comma 30 12 2" xfId="6651"/>
    <cellStyle name="Comma 30 12 2 2" xfId="6652"/>
    <cellStyle name="Comma 30 12 3" xfId="6653"/>
    <cellStyle name="Comma 30 13" xfId="6654"/>
    <cellStyle name="Comma 30 13 2" xfId="6655"/>
    <cellStyle name="Comma 30 13 2 2" xfId="6656"/>
    <cellStyle name="Comma 30 13 3" xfId="6657"/>
    <cellStyle name="Comma 30 14" xfId="6658"/>
    <cellStyle name="Comma 30 14 2" xfId="6659"/>
    <cellStyle name="Comma 30 14 2 2" xfId="6660"/>
    <cellStyle name="Comma 30 14 3" xfId="6661"/>
    <cellStyle name="Comma 30 15" xfId="6662"/>
    <cellStyle name="Comma 30 15 2" xfId="6663"/>
    <cellStyle name="Comma 30 15 2 2" xfId="6664"/>
    <cellStyle name="Comma 30 15 3" xfId="6665"/>
    <cellStyle name="Comma 30 16" xfId="6666"/>
    <cellStyle name="Comma 30 16 2" xfId="6667"/>
    <cellStyle name="Comma 30 16 2 2" xfId="6668"/>
    <cellStyle name="Comma 30 16 3" xfId="6669"/>
    <cellStyle name="Comma 30 17" xfId="6670"/>
    <cellStyle name="Comma 30 17 2" xfId="6671"/>
    <cellStyle name="Comma 30 17 2 2" xfId="6672"/>
    <cellStyle name="Comma 30 17 3" xfId="6673"/>
    <cellStyle name="Comma 30 18" xfId="6674"/>
    <cellStyle name="Comma 30 18 2" xfId="6675"/>
    <cellStyle name="Comma 30 18 2 2" xfId="6676"/>
    <cellStyle name="Comma 30 18 3" xfId="6677"/>
    <cellStyle name="Comma 30 19" xfId="6678"/>
    <cellStyle name="Comma 30 19 2" xfId="6679"/>
    <cellStyle name="Comma 30 19 2 2" xfId="6680"/>
    <cellStyle name="Comma 30 19 3" xfId="6681"/>
    <cellStyle name="Comma 30 2" xfId="6682"/>
    <cellStyle name="Comma 30 2 2" xfId="6683"/>
    <cellStyle name="Comma 30 2 2 2" xfId="6684"/>
    <cellStyle name="Comma 30 2 3" xfId="6685"/>
    <cellStyle name="Comma 30 2 3 2" xfId="6686"/>
    <cellStyle name="Comma 30 2 3 2 2" xfId="6687"/>
    <cellStyle name="Comma 30 2 3 3" xfId="6688"/>
    <cellStyle name="Comma 30 2 4" xfId="6689"/>
    <cellStyle name="Comma 30 20" xfId="6690"/>
    <cellStyle name="Comma 30 20 2" xfId="6691"/>
    <cellStyle name="Comma 30 20 2 2" xfId="6692"/>
    <cellStyle name="Comma 30 20 3" xfId="6693"/>
    <cellStyle name="Comma 30 21" xfId="6694"/>
    <cellStyle name="Comma 30 21 2" xfId="6695"/>
    <cellStyle name="Comma 30 21 2 2" xfId="6696"/>
    <cellStyle name="Comma 30 21 3" xfId="6697"/>
    <cellStyle name="Comma 30 22" xfId="6698"/>
    <cellStyle name="Comma 30 22 2" xfId="6699"/>
    <cellStyle name="Comma 30 22 2 2" xfId="6700"/>
    <cellStyle name="Comma 30 22 3" xfId="6701"/>
    <cellStyle name="Comma 30 23" xfId="6702"/>
    <cellStyle name="Comma 30 23 2" xfId="6703"/>
    <cellStyle name="Comma 30 23 2 2" xfId="6704"/>
    <cellStyle name="Comma 30 23 3" xfId="6705"/>
    <cellStyle name="Comma 30 24" xfId="6706"/>
    <cellStyle name="Comma 30 24 2" xfId="6707"/>
    <cellStyle name="Comma 30 24 2 2" xfId="6708"/>
    <cellStyle name="Comma 30 24 3" xfId="6709"/>
    <cellStyle name="Comma 30 25" xfId="6710"/>
    <cellStyle name="Comma 30 25 2" xfId="6711"/>
    <cellStyle name="Comma 30 25 2 2" xfId="6712"/>
    <cellStyle name="Comma 30 25 3" xfId="6713"/>
    <cellStyle name="Comma 30 26" xfId="6714"/>
    <cellStyle name="Comma 30 26 2" xfId="6715"/>
    <cellStyle name="Comma 30 26 2 2" xfId="6716"/>
    <cellStyle name="Comma 30 26 3" xfId="6717"/>
    <cellStyle name="Comma 30 27" xfId="6718"/>
    <cellStyle name="Comma 30 27 2" xfId="6719"/>
    <cellStyle name="Comma 30 27 2 2" xfId="6720"/>
    <cellStyle name="Comma 30 27 3" xfId="6721"/>
    <cellStyle name="Comma 30 28" xfId="6722"/>
    <cellStyle name="Comma 30 28 2" xfId="6723"/>
    <cellStyle name="Comma 30 28 2 2" xfId="6724"/>
    <cellStyle name="Comma 30 28 3" xfId="6725"/>
    <cellStyle name="Comma 30 29" xfId="6726"/>
    <cellStyle name="Comma 30 29 2" xfId="6727"/>
    <cellStyle name="Comma 30 3" xfId="6728"/>
    <cellStyle name="Comma 30 3 2" xfId="6729"/>
    <cellStyle name="Comma 30 3 2 2" xfId="6730"/>
    <cellStyle name="Comma 30 3 3" xfId="6731"/>
    <cellStyle name="Comma 30 3 3 2" xfId="6732"/>
    <cellStyle name="Comma 30 3 3 2 2" xfId="6733"/>
    <cellStyle name="Comma 30 3 3 3" xfId="6734"/>
    <cellStyle name="Comma 30 3 4" xfId="6735"/>
    <cellStyle name="Comma 30 30" xfId="6736"/>
    <cellStyle name="Comma 30 30 2" xfId="6737"/>
    <cellStyle name="Comma 30 30 2 2" xfId="6738"/>
    <cellStyle name="Comma 30 30 3" xfId="6739"/>
    <cellStyle name="Comma 30 31" xfId="6740"/>
    <cellStyle name="Comma 30 31 2" xfId="6741"/>
    <cellStyle name="Comma 30 32" xfId="6742"/>
    <cellStyle name="Comma 30 32 2" xfId="6743"/>
    <cellStyle name="Comma 30 33" xfId="6744"/>
    <cellStyle name="Comma 30 34" xfId="6745"/>
    <cellStyle name="Comma 30 4" xfId="6746"/>
    <cellStyle name="Comma 30 4 2" xfId="6747"/>
    <cellStyle name="Comma 30 4 2 2" xfId="6748"/>
    <cellStyle name="Comma 30 4 3" xfId="6749"/>
    <cellStyle name="Comma 30 4 3 2" xfId="6750"/>
    <cellStyle name="Comma 30 4 3 2 2" xfId="6751"/>
    <cellStyle name="Comma 30 4 3 3" xfId="6752"/>
    <cellStyle name="Comma 30 4 4" xfId="6753"/>
    <cellStyle name="Comma 30 5" xfId="6754"/>
    <cellStyle name="Comma 30 5 2" xfId="6755"/>
    <cellStyle name="Comma 30 5 2 2" xfId="6756"/>
    <cellStyle name="Comma 30 5 3" xfId="6757"/>
    <cellStyle name="Comma 30 5 3 2" xfId="6758"/>
    <cellStyle name="Comma 30 5 3 2 2" xfId="6759"/>
    <cellStyle name="Comma 30 5 3 3" xfId="6760"/>
    <cellStyle name="Comma 30 5 4" xfId="6761"/>
    <cellStyle name="Comma 30 6" xfId="6762"/>
    <cellStyle name="Comma 30 6 2" xfId="6763"/>
    <cellStyle name="Comma 30 6 2 2" xfId="6764"/>
    <cellStyle name="Comma 30 6 3" xfId="6765"/>
    <cellStyle name="Comma 30 7" xfId="6766"/>
    <cellStyle name="Comma 30 7 2" xfId="6767"/>
    <cellStyle name="Comma 30 7 2 2" xfId="6768"/>
    <cellStyle name="Comma 30 7 3" xfId="6769"/>
    <cellStyle name="Comma 30 8" xfId="6770"/>
    <cellStyle name="Comma 30 8 2" xfId="6771"/>
    <cellStyle name="Comma 30 8 2 2" xfId="6772"/>
    <cellStyle name="Comma 30 8 3" xfId="6773"/>
    <cellStyle name="Comma 30 9" xfId="6774"/>
    <cellStyle name="Comma 30 9 2" xfId="6775"/>
    <cellStyle name="Comma 30 9 2 2" xfId="6776"/>
    <cellStyle name="Comma 30 9 3" xfId="6777"/>
    <cellStyle name="Comma 300" xfId="6778"/>
    <cellStyle name="Comma 300 2" xfId="6779"/>
    <cellStyle name="Comma 300 3" xfId="6780"/>
    <cellStyle name="Comma 301" xfId="6781"/>
    <cellStyle name="Comma 301 2" xfId="6782"/>
    <cellStyle name="Comma 301 3" xfId="6783"/>
    <cellStyle name="Comma 302" xfId="6784"/>
    <cellStyle name="Comma 302 2" xfId="6785"/>
    <cellStyle name="Comma 302 3" xfId="6786"/>
    <cellStyle name="Comma 303" xfId="6787"/>
    <cellStyle name="Comma 303 2" xfId="6788"/>
    <cellStyle name="Comma 303 3" xfId="6789"/>
    <cellStyle name="Comma 304" xfId="6790"/>
    <cellStyle name="Comma 304 2" xfId="6791"/>
    <cellStyle name="Comma 305" xfId="6792"/>
    <cellStyle name="Comma 305 2" xfId="6793"/>
    <cellStyle name="Comma 306" xfId="6794"/>
    <cellStyle name="Comma 306 2" xfId="6795"/>
    <cellStyle name="Comma 307" xfId="6796"/>
    <cellStyle name="Comma 307 2" xfId="6797"/>
    <cellStyle name="Comma 308" xfId="6798"/>
    <cellStyle name="Comma 308 2" xfId="6799"/>
    <cellStyle name="Comma 309" xfId="6800"/>
    <cellStyle name="Comma 309 2" xfId="6801"/>
    <cellStyle name="Comma 31" xfId="6802"/>
    <cellStyle name="Comma 31 10" xfId="6803"/>
    <cellStyle name="Comma 31 10 2" xfId="6804"/>
    <cellStyle name="Comma 31 10 2 2" xfId="6805"/>
    <cellStyle name="Comma 31 10 3" xfId="6806"/>
    <cellStyle name="Comma 31 11" xfId="6807"/>
    <cellStyle name="Comma 31 11 2" xfId="6808"/>
    <cellStyle name="Comma 31 11 2 2" xfId="6809"/>
    <cellStyle name="Comma 31 11 3" xfId="6810"/>
    <cellStyle name="Comma 31 12" xfId="6811"/>
    <cellStyle name="Comma 31 12 2" xfId="6812"/>
    <cellStyle name="Comma 31 12 2 2" xfId="6813"/>
    <cellStyle name="Comma 31 12 3" xfId="6814"/>
    <cellStyle name="Comma 31 13" xfId="6815"/>
    <cellStyle name="Comma 31 13 2" xfId="6816"/>
    <cellStyle name="Comma 31 13 2 2" xfId="6817"/>
    <cellStyle name="Comma 31 13 3" xfId="6818"/>
    <cellStyle name="Comma 31 14" xfId="6819"/>
    <cellStyle name="Comma 31 14 2" xfId="6820"/>
    <cellStyle name="Comma 31 14 2 2" xfId="6821"/>
    <cellStyle name="Comma 31 14 3" xfId="6822"/>
    <cellStyle name="Comma 31 15" xfId="6823"/>
    <cellStyle name="Comma 31 15 2" xfId="6824"/>
    <cellStyle name="Comma 31 15 2 2" xfId="6825"/>
    <cellStyle name="Comma 31 15 3" xfId="6826"/>
    <cellStyle name="Comma 31 16" xfId="6827"/>
    <cellStyle name="Comma 31 16 2" xfId="6828"/>
    <cellStyle name="Comma 31 16 2 2" xfId="6829"/>
    <cellStyle name="Comma 31 16 3" xfId="6830"/>
    <cellStyle name="Comma 31 17" xfId="6831"/>
    <cellStyle name="Comma 31 17 2" xfId="6832"/>
    <cellStyle name="Comma 31 17 2 2" xfId="6833"/>
    <cellStyle name="Comma 31 17 3" xfId="6834"/>
    <cellStyle name="Comma 31 18" xfId="6835"/>
    <cellStyle name="Comma 31 18 2" xfId="6836"/>
    <cellStyle name="Comma 31 18 2 2" xfId="6837"/>
    <cellStyle name="Comma 31 18 3" xfId="6838"/>
    <cellStyle name="Comma 31 19" xfId="6839"/>
    <cellStyle name="Comma 31 19 2" xfId="6840"/>
    <cellStyle name="Comma 31 19 2 2" xfId="6841"/>
    <cellStyle name="Comma 31 19 3" xfId="6842"/>
    <cellStyle name="Comma 31 2" xfId="6843"/>
    <cellStyle name="Comma 31 2 2" xfId="6844"/>
    <cellStyle name="Comma 31 2 2 2" xfId="6845"/>
    <cellStyle name="Comma 31 2 3" xfId="6846"/>
    <cellStyle name="Comma 31 2 3 2" xfId="6847"/>
    <cellStyle name="Comma 31 2 3 2 2" xfId="6848"/>
    <cellStyle name="Comma 31 2 3 3" xfId="6849"/>
    <cellStyle name="Comma 31 2 4" xfId="6850"/>
    <cellStyle name="Comma 31 20" xfId="6851"/>
    <cellStyle name="Comma 31 20 2" xfId="6852"/>
    <cellStyle name="Comma 31 20 2 2" xfId="6853"/>
    <cellStyle name="Comma 31 20 3" xfId="6854"/>
    <cellStyle name="Comma 31 21" xfId="6855"/>
    <cellStyle name="Comma 31 21 2" xfId="6856"/>
    <cellStyle name="Comma 31 21 2 2" xfId="6857"/>
    <cellStyle name="Comma 31 21 3" xfId="6858"/>
    <cellStyle name="Comma 31 22" xfId="6859"/>
    <cellStyle name="Comma 31 22 2" xfId="6860"/>
    <cellStyle name="Comma 31 22 2 2" xfId="6861"/>
    <cellStyle name="Comma 31 22 3" xfId="6862"/>
    <cellStyle name="Comma 31 23" xfId="6863"/>
    <cellStyle name="Comma 31 23 2" xfId="6864"/>
    <cellStyle name="Comma 31 23 2 2" xfId="6865"/>
    <cellStyle name="Comma 31 23 3" xfId="6866"/>
    <cellStyle name="Comma 31 24" xfId="6867"/>
    <cellStyle name="Comma 31 24 2" xfId="6868"/>
    <cellStyle name="Comma 31 24 2 2" xfId="6869"/>
    <cellStyle name="Comma 31 24 3" xfId="6870"/>
    <cellStyle name="Comma 31 25" xfId="6871"/>
    <cellStyle name="Comma 31 25 2" xfId="6872"/>
    <cellStyle name="Comma 31 25 2 2" xfId="6873"/>
    <cellStyle name="Comma 31 25 3" xfId="6874"/>
    <cellStyle name="Comma 31 26" xfId="6875"/>
    <cellStyle name="Comma 31 26 2" xfId="6876"/>
    <cellStyle name="Comma 31 26 2 2" xfId="6877"/>
    <cellStyle name="Comma 31 26 3" xfId="6878"/>
    <cellStyle name="Comma 31 27" xfId="6879"/>
    <cellStyle name="Comma 31 27 2" xfId="6880"/>
    <cellStyle name="Comma 31 27 2 2" xfId="6881"/>
    <cellStyle name="Comma 31 27 3" xfId="6882"/>
    <cellStyle name="Comma 31 28" xfId="6883"/>
    <cellStyle name="Comma 31 28 2" xfId="6884"/>
    <cellStyle name="Comma 31 28 2 2" xfId="6885"/>
    <cellStyle name="Comma 31 28 3" xfId="6886"/>
    <cellStyle name="Comma 31 29" xfId="6887"/>
    <cellStyle name="Comma 31 29 2" xfId="6888"/>
    <cellStyle name="Comma 31 3" xfId="6889"/>
    <cellStyle name="Comma 31 3 2" xfId="6890"/>
    <cellStyle name="Comma 31 3 2 2" xfId="6891"/>
    <cellStyle name="Comma 31 3 3" xfId="6892"/>
    <cellStyle name="Comma 31 3 3 2" xfId="6893"/>
    <cellStyle name="Comma 31 3 3 2 2" xfId="6894"/>
    <cellStyle name="Comma 31 3 3 3" xfId="6895"/>
    <cellStyle name="Comma 31 3 4" xfId="6896"/>
    <cellStyle name="Comma 31 30" xfId="6897"/>
    <cellStyle name="Comma 31 30 2" xfId="6898"/>
    <cellStyle name="Comma 31 30 2 2" xfId="6899"/>
    <cellStyle name="Comma 31 30 3" xfId="6900"/>
    <cellStyle name="Comma 31 31" xfId="6901"/>
    <cellStyle name="Comma 31 31 2" xfId="6902"/>
    <cellStyle name="Comma 31 32" xfId="6903"/>
    <cellStyle name="Comma 31 32 2" xfId="6904"/>
    <cellStyle name="Comma 31 33" xfId="6905"/>
    <cellStyle name="Comma 31 34" xfId="6906"/>
    <cellStyle name="Comma 31 35" xfId="6907"/>
    <cellStyle name="Comma 31 4" xfId="6908"/>
    <cellStyle name="Comma 31 4 2" xfId="6909"/>
    <cellStyle name="Comma 31 4 2 2" xfId="6910"/>
    <cellStyle name="Comma 31 4 3" xfId="6911"/>
    <cellStyle name="Comma 31 4 3 2" xfId="6912"/>
    <cellStyle name="Comma 31 4 3 2 2" xfId="6913"/>
    <cellStyle name="Comma 31 4 3 3" xfId="6914"/>
    <cellStyle name="Comma 31 4 4" xfId="6915"/>
    <cellStyle name="Comma 31 5" xfId="6916"/>
    <cellStyle name="Comma 31 5 2" xfId="6917"/>
    <cellStyle name="Comma 31 5 2 2" xfId="6918"/>
    <cellStyle name="Comma 31 5 3" xfId="6919"/>
    <cellStyle name="Comma 31 5 3 2" xfId="6920"/>
    <cellStyle name="Comma 31 5 3 2 2" xfId="6921"/>
    <cellStyle name="Comma 31 5 3 3" xfId="6922"/>
    <cellStyle name="Comma 31 5 4" xfId="6923"/>
    <cellStyle name="Comma 31 6" xfId="6924"/>
    <cellStyle name="Comma 31 6 2" xfId="6925"/>
    <cellStyle name="Comma 31 6 2 2" xfId="6926"/>
    <cellStyle name="Comma 31 6 3" xfId="6927"/>
    <cellStyle name="Comma 31 7" xfId="6928"/>
    <cellStyle name="Comma 31 7 2" xfId="6929"/>
    <cellStyle name="Comma 31 7 2 2" xfId="6930"/>
    <cellStyle name="Comma 31 7 3" xfId="6931"/>
    <cellStyle name="Comma 31 8" xfId="6932"/>
    <cellStyle name="Comma 31 8 2" xfId="6933"/>
    <cellStyle name="Comma 31 8 2 2" xfId="6934"/>
    <cellStyle name="Comma 31 8 3" xfId="6935"/>
    <cellStyle name="Comma 31 9" xfId="6936"/>
    <cellStyle name="Comma 31 9 2" xfId="6937"/>
    <cellStyle name="Comma 31 9 2 2" xfId="6938"/>
    <cellStyle name="Comma 31 9 3" xfId="6939"/>
    <cellStyle name="Comma 310" xfId="6940"/>
    <cellStyle name="Comma 310 2" xfId="6941"/>
    <cellStyle name="Comma 311" xfId="6942"/>
    <cellStyle name="Comma 311 2" xfId="6943"/>
    <cellStyle name="Comma 312" xfId="6944"/>
    <cellStyle name="Comma 312 2" xfId="6945"/>
    <cellStyle name="Comma 313" xfId="6946"/>
    <cellStyle name="Comma 313 2" xfId="6947"/>
    <cellStyle name="Comma 314" xfId="6948"/>
    <cellStyle name="Comma 314 2" xfId="6949"/>
    <cellStyle name="Comma 315" xfId="6950"/>
    <cellStyle name="Comma 315 2" xfId="6951"/>
    <cellStyle name="Comma 316" xfId="6952"/>
    <cellStyle name="Comma 316 2" xfId="6953"/>
    <cellStyle name="Comma 317" xfId="6954"/>
    <cellStyle name="Comma 317 2" xfId="6955"/>
    <cellStyle name="Comma 318" xfId="6956"/>
    <cellStyle name="Comma 318 2" xfId="6957"/>
    <cellStyle name="Comma 319" xfId="6958"/>
    <cellStyle name="Comma 319 2" xfId="6959"/>
    <cellStyle name="Comma 32" xfId="6960"/>
    <cellStyle name="Comma 32 10" xfId="6961"/>
    <cellStyle name="Comma 32 10 2" xfId="6962"/>
    <cellStyle name="Comma 32 10 2 2" xfId="6963"/>
    <cellStyle name="Comma 32 10 3" xfId="6964"/>
    <cellStyle name="Comma 32 11" xfId="6965"/>
    <cellStyle name="Comma 32 11 2" xfId="6966"/>
    <cellStyle name="Comma 32 11 2 2" xfId="6967"/>
    <cellStyle name="Comma 32 11 3" xfId="6968"/>
    <cellStyle name="Comma 32 12" xfId="6969"/>
    <cellStyle name="Comma 32 12 2" xfId="6970"/>
    <cellStyle name="Comma 32 12 2 2" xfId="6971"/>
    <cellStyle name="Comma 32 12 3" xfId="6972"/>
    <cellStyle name="Comma 32 13" xfId="6973"/>
    <cellStyle name="Comma 32 13 2" xfId="6974"/>
    <cellStyle name="Comma 32 13 2 2" xfId="6975"/>
    <cellStyle name="Comma 32 13 3" xfId="6976"/>
    <cellStyle name="Comma 32 14" xfId="6977"/>
    <cellStyle name="Comma 32 14 2" xfId="6978"/>
    <cellStyle name="Comma 32 14 2 2" xfId="6979"/>
    <cellStyle name="Comma 32 14 3" xfId="6980"/>
    <cellStyle name="Comma 32 15" xfId="6981"/>
    <cellStyle name="Comma 32 15 2" xfId="6982"/>
    <cellStyle name="Comma 32 15 2 2" xfId="6983"/>
    <cellStyle name="Comma 32 15 3" xfId="6984"/>
    <cellStyle name="Comma 32 16" xfId="6985"/>
    <cellStyle name="Comma 32 16 2" xfId="6986"/>
    <cellStyle name="Comma 32 16 2 2" xfId="6987"/>
    <cellStyle name="Comma 32 16 3" xfId="6988"/>
    <cellStyle name="Comma 32 17" xfId="6989"/>
    <cellStyle name="Comma 32 17 2" xfId="6990"/>
    <cellStyle name="Comma 32 17 2 2" xfId="6991"/>
    <cellStyle name="Comma 32 17 3" xfId="6992"/>
    <cellStyle name="Comma 32 18" xfId="6993"/>
    <cellStyle name="Comma 32 18 2" xfId="6994"/>
    <cellStyle name="Comma 32 18 2 2" xfId="6995"/>
    <cellStyle name="Comma 32 18 3" xfId="6996"/>
    <cellStyle name="Comma 32 19" xfId="6997"/>
    <cellStyle name="Comma 32 19 2" xfId="6998"/>
    <cellStyle name="Comma 32 19 2 2" xfId="6999"/>
    <cellStyle name="Comma 32 19 3" xfId="7000"/>
    <cellStyle name="Comma 32 2" xfId="7001"/>
    <cellStyle name="Comma 32 2 2" xfId="7002"/>
    <cellStyle name="Comma 32 2 2 2" xfId="7003"/>
    <cellStyle name="Comma 32 2 3" xfId="7004"/>
    <cellStyle name="Comma 32 2 3 2" xfId="7005"/>
    <cellStyle name="Comma 32 2 3 2 2" xfId="7006"/>
    <cellStyle name="Comma 32 2 3 3" xfId="7007"/>
    <cellStyle name="Comma 32 2 4" xfId="7008"/>
    <cellStyle name="Comma 32 2 5" xfId="7009"/>
    <cellStyle name="Comma 32 20" xfId="7010"/>
    <cellStyle name="Comma 32 20 2" xfId="7011"/>
    <cellStyle name="Comma 32 20 2 2" xfId="7012"/>
    <cellStyle name="Comma 32 20 3" xfId="7013"/>
    <cellStyle name="Comma 32 21" xfId="7014"/>
    <cellStyle name="Comma 32 21 2" xfId="7015"/>
    <cellStyle name="Comma 32 21 2 2" xfId="7016"/>
    <cellStyle name="Comma 32 21 3" xfId="7017"/>
    <cellStyle name="Comma 32 22" xfId="7018"/>
    <cellStyle name="Comma 32 22 2" xfId="7019"/>
    <cellStyle name="Comma 32 22 2 2" xfId="7020"/>
    <cellStyle name="Comma 32 22 3" xfId="7021"/>
    <cellStyle name="Comma 32 23" xfId="7022"/>
    <cellStyle name="Comma 32 23 2" xfId="7023"/>
    <cellStyle name="Comma 32 23 2 2" xfId="7024"/>
    <cellStyle name="Comma 32 23 3" xfId="7025"/>
    <cellStyle name="Comma 32 24" xfId="7026"/>
    <cellStyle name="Comma 32 24 2" xfId="7027"/>
    <cellStyle name="Comma 32 24 2 2" xfId="7028"/>
    <cellStyle name="Comma 32 24 3" xfId="7029"/>
    <cellStyle name="Comma 32 25" xfId="7030"/>
    <cellStyle name="Comma 32 25 2" xfId="7031"/>
    <cellStyle name="Comma 32 25 2 2" xfId="7032"/>
    <cellStyle name="Comma 32 25 3" xfId="7033"/>
    <cellStyle name="Comma 32 26" xfId="7034"/>
    <cellStyle name="Comma 32 26 2" xfId="7035"/>
    <cellStyle name="Comma 32 26 2 2" xfId="7036"/>
    <cellStyle name="Comma 32 26 3" xfId="7037"/>
    <cellStyle name="Comma 32 27" xfId="7038"/>
    <cellStyle name="Comma 32 27 2" xfId="7039"/>
    <cellStyle name="Comma 32 27 2 2" xfId="7040"/>
    <cellStyle name="Comma 32 27 3" xfId="7041"/>
    <cellStyle name="Comma 32 28" xfId="7042"/>
    <cellStyle name="Comma 32 28 2" xfId="7043"/>
    <cellStyle name="Comma 32 28 2 2" xfId="7044"/>
    <cellStyle name="Comma 32 28 3" xfId="7045"/>
    <cellStyle name="Comma 32 29" xfId="7046"/>
    <cellStyle name="Comma 32 29 2" xfId="7047"/>
    <cellStyle name="Comma 32 3" xfId="7048"/>
    <cellStyle name="Comma 32 3 2" xfId="7049"/>
    <cellStyle name="Comma 32 3 2 2" xfId="7050"/>
    <cellStyle name="Comma 32 3 3" xfId="7051"/>
    <cellStyle name="Comma 32 3 3 2" xfId="7052"/>
    <cellStyle name="Comma 32 3 3 2 2" xfId="7053"/>
    <cellStyle name="Comma 32 3 3 3" xfId="7054"/>
    <cellStyle name="Comma 32 3 4" xfId="7055"/>
    <cellStyle name="Comma 32 30" xfId="7056"/>
    <cellStyle name="Comma 32 30 2" xfId="7057"/>
    <cellStyle name="Comma 32 30 2 2" xfId="7058"/>
    <cellStyle name="Comma 32 30 3" xfId="7059"/>
    <cellStyle name="Comma 32 31" xfId="7060"/>
    <cellStyle name="Comma 32 31 2" xfId="7061"/>
    <cellStyle name="Comma 32 32" xfId="7062"/>
    <cellStyle name="Comma 32 32 2" xfId="7063"/>
    <cellStyle name="Comma 32 33" xfId="7064"/>
    <cellStyle name="Comma 32 34" xfId="7065"/>
    <cellStyle name="Comma 32 35" xfId="7066"/>
    <cellStyle name="Comma 32 4" xfId="7067"/>
    <cellStyle name="Comma 32 4 2" xfId="7068"/>
    <cellStyle name="Comma 32 4 2 2" xfId="7069"/>
    <cellStyle name="Comma 32 4 3" xfId="7070"/>
    <cellStyle name="Comma 32 4 3 2" xfId="7071"/>
    <cellStyle name="Comma 32 4 3 2 2" xfId="7072"/>
    <cellStyle name="Comma 32 4 3 3" xfId="7073"/>
    <cellStyle name="Comma 32 4 4" xfId="7074"/>
    <cellStyle name="Comma 32 5" xfId="7075"/>
    <cellStyle name="Comma 32 5 2" xfId="7076"/>
    <cellStyle name="Comma 32 5 2 2" xfId="7077"/>
    <cellStyle name="Comma 32 5 3" xfId="7078"/>
    <cellStyle name="Comma 32 5 3 2" xfId="7079"/>
    <cellStyle name="Comma 32 5 3 2 2" xfId="7080"/>
    <cellStyle name="Comma 32 5 3 3" xfId="7081"/>
    <cellStyle name="Comma 32 5 4" xfId="7082"/>
    <cellStyle name="Comma 32 6" xfId="7083"/>
    <cellStyle name="Comma 32 6 2" xfId="7084"/>
    <cellStyle name="Comma 32 6 2 2" xfId="7085"/>
    <cellStyle name="Comma 32 6 3" xfId="7086"/>
    <cellStyle name="Comma 32 7" xfId="7087"/>
    <cellStyle name="Comma 32 7 2" xfId="7088"/>
    <cellStyle name="Comma 32 7 2 2" xfId="7089"/>
    <cellStyle name="Comma 32 7 3" xfId="7090"/>
    <cellStyle name="Comma 32 8" xfId="7091"/>
    <cellStyle name="Comma 32 8 2" xfId="7092"/>
    <cellStyle name="Comma 32 8 2 2" xfId="7093"/>
    <cellStyle name="Comma 32 8 3" xfId="7094"/>
    <cellStyle name="Comma 32 9" xfId="7095"/>
    <cellStyle name="Comma 32 9 2" xfId="7096"/>
    <cellStyle name="Comma 32 9 2 2" xfId="7097"/>
    <cellStyle name="Comma 32 9 3" xfId="7098"/>
    <cellStyle name="Comma 320" xfId="7099"/>
    <cellStyle name="Comma 320 2" xfId="7100"/>
    <cellStyle name="Comma 321" xfId="7101"/>
    <cellStyle name="Comma 321 2" xfId="7102"/>
    <cellStyle name="Comma 322" xfId="7103"/>
    <cellStyle name="Comma 322 2" xfId="7104"/>
    <cellStyle name="Comma 323" xfId="7105"/>
    <cellStyle name="Comma 323 2" xfId="7106"/>
    <cellStyle name="Comma 324" xfId="7107"/>
    <cellStyle name="Comma 324 2" xfId="7108"/>
    <cellStyle name="Comma 325" xfId="7109"/>
    <cellStyle name="Comma 325 2" xfId="7110"/>
    <cellStyle name="Comma 326" xfId="7111"/>
    <cellStyle name="Comma 326 2" xfId="7112"/>
    <cellStyle name="Comma 327" xfId="7113"/>
    <cellStyle name="Comma 327 2" xfId="7114"/>
    <cellStyle name="Comma 327 3" xfId="7115"/>
    <cellStyle name="Comma 328" xfId="7116"/>
    <cellStyle name="Comma 329" xfId="7117"/>
    <cellStyle name="Comma 33" xfId="7118"/>
    <cellStyle name="Comma 33 10" xfId="7119"/>
    <cellStyle name="Comma 33 10 2" xfId="7120"/>
    <cellStyle name="Comma 33 10 2 2" xfId="7121"/>
    <cellStyle name="Comma 33 10 3" xfId="7122"/>
    <cellStyle name="Comma 33 11" xfId="7123"/>
    <cellStyle name="Comma 33 11 2" xfId="7124"/>
    <cellStyle name="Comma 33 11 2 2" xfId="7125"/>
    <cellStyle name="Comma 33 11 3" xfId="7126"/>
    <cellStyle name="Comma 33 12" xfId="7127"/>
    <cellStyle name="Comma 33 12 2" xfId="7128"/>
    <cellStyle name="Comma 33 12 2 2" xfId="7129"/>
    <cellStyle name="Comma 33 12 3" xfId="7130"/>
    <cellStyle name="Comma 33 13" xfId="7131"/>
    <cellStyle name="Comma 33 13 2" xfId="7132"/>
    <cellStyle name="Comma 33 13 2 2" xfId="7133"/>
    <cellStyle name="Comma 33 13 3" xfId="7134"/>
    <cellStyle name="Comma 33 14" xfId="7135"/>
    <cellStyle name="Comma 33 14 2" xfId="7136"/>
    <cellStyle name="Comma 33 14 2 2" xfId="7137"/>
    <cellStyle name="Comma 33 14 3" xfId="7138"/>
    <cellStyle name="Comma 33 15" xfId="7139"/>
    <cellStyle name="Comma 33 15 2" xfId="7140"/>
    <cellStyle name="Comma 33 15 2 2" xfId="7141"/>
    <cellStyle name="Comma 33 15 3" xfId="7142"/>
    <cellStyle name="Comma 33 16" xfId="7143"/>
    <cellStyle name="Comma 33 16 2" xfId="7144"/>
    <cellStyle name="Comma 33 16 2 2" xfId="7145"/>
    <cellStyle name="Comma 33 16 3" xfId="7146"/>
    <cellStyle name="Comma 33 17" xfId="7147"/>
    <cellStyle name="Comma 33 17 2" xfId="7148"/>
    <cellStyle name="Comma 33 17 2 2" xfId="7149"/>
    <cellStyle name="Comma 33 17 3" xfId="7150"/>
    <cellStyle name="Comma 33 18" xfId="7151"/>
    <cellStyle name="Comma 33 18 2" xfId="7152"/>
    <cellStyle name="Comma 33 18 2 2" xfId="7153"/>
    <cellStyle name="Comma 33 18 3" xfId="7154"/>
    <cellStyle name="Comma 33 19" xfId="7155"/>
    <cellStyle name="Comma 33 19 2" xfId="7156"/>
    <cellStyle name="Comma 33 19 2 2" xfId="7157"/>
    <cellStyle name="Comma 33 19 3" xfId="7158"/>
    <cellStyle name="Comma 33 2" xfId="7159"/>
    <cellStyle name="Comma 33 2 2" xfId="7160"/>
    <cellStyle name="Comma 33 2 2 2" xfId="7161"/>
    <cellStyle name="Comma 33 2 3" xfId="7162"/>
    <cellStyle name="Comma 33 2 3 2" xfId="7163"/>
    <cellStyle name="Comma 33 2 3 2 2" xfId="7164"/>
    <cellStyle name="Comma 33 2 3 3" xfId="7165"/>
    <cellStyle name="Comma 33 2 4" xfId="7166"/>
    <cellStyle name="Comma 33 2 5" xfId="7167"/>
    <cellStyle name="Comma 33 20" xfId="7168"/>
    <cellStyle name="Comma 33 20 2" xfId="7169"/>
    <cellStyle name="Comma 33 20 2 2" xfId="7170"/>
    <cellStyle name="Comma 33 20 3" xfId="7171"/>
    <cellStyle name="Comma 33 21" xfId="7172"/>
    <cellStyle name="Comma 33 21 2" xfId="7173"/>
    <cellStyle name="Comma 33 21 2 2" xfId="7174"/>
    <cellStyle name="Comma 33 21 3" xfId="7175"/>
    <cellStyle name="Comma 33 22" xfId="7176"/>
    <cellStyle name="Comma 33 22 2" xfId="7177"/>
    <cellStyle name="Comma 33 22 2 2" xfId="7178"/>
    <cellStyle name="Comma 33 22 3" xfId="7179"/>
    <cellStyle name="Comma 33 23" xfId="7180"/>
    <cellStyle name="Comma 33 23 2" xfId="7181"/>
    <cellStyle name="Comma 33 23 2 2" xfId="7182"/>
    <cellStyle name="Comma 33 23 3" xfId="7183"/>
    <cellStyle name="Comma 33 24" xfId="7184"/>
    <cellStyle name="Comma 33 24 2" xfId="7185"/>
    <cellStyle name="Comma 33 24 2 2" xfId="7186"/>
    <cellStyle name="Comma 33 24 3" xfId="7187"/>
    <cellStyle name="Comma 33 25" xfId="7188"/>
    <cellStyle name="Comma 33 25 2" xfId="7189"/>
    <cellStyle name="Comma 33 25 2 2" xfId="7190"/>
    <cellStyle name="Comma 33 25 3" xfId="7191"/>
    <cellStyle name="Comma 33 26" xfId="7192"/>
    <cellStyle name="Comma 33 26 2" xfId="7193"/>
    <cellStyle name="Comma 33 26 2 2" xfId="7194"/>
    <cellStyle name="Comma 33 26 3" xfId="7195"/>
    <cellStyle name="Comma 33 27" xfId="7196"/>
    <cellStyle name="Comma 33 27 2" xfId="7197"/>
    <cellStyle name="Comma 33 27 2 2" xfId="7198"/>
    <cellStyle name="Comma 33 27 3" xfId="7199"/>
    <cellStyle name="Comma 33 28" xfId="7200"/>
    <cellStyle name="Comma 33 28 2" xfId="7201"/>
    <cellStyle name="Comma 33 28 2 2" xfId="7202"/>
    <cellStyle name="Comma 33 28 3" xfId="7203"/>
    <cellStyle name="Comma 33 29" xfId="7204"/>
    <cellStyle name="Comma 33 29 2" xfId="7205"/>
    <cellStyle name="Comma 33 3" xfId="7206"/>
    <cellStyle name="Comma 33 3 2" xfId="7207"/>
    <cellStyle name="Comma 33 3 2 2" xfId="7208"/>
    <cellStyle name="Comma 33 3 3" xfId="7209"/>
    <cellStyle name="Comma 33 3 3 2" xfId="7210"/>
    <cellStyle name="Comma 33 3 3 2 2" xfId="7211"/>
    <cellStyle name="Comma 33 3 3 3" xfId="7212"/>
    <cellStyle name="Comma 33 3 4" xfId="7213"/>
    <cellStyle name="Comma 33 30" xfId="7214"/>
    <cellStyle name="Comma 33 30 2" xfId="7215"/>
    <cellStyle name="Comma 33 30 2 2" xfId="7216"/>
    <cellStyle name="Comma 33 30 3" xfId="7217"/>
    <cellStyle name="Comma 33 31" xfId="7218"/>
    <cellStyle name="Comma 33 31 2" xfId="7219"/>
    <cellStyle name="Comma 33 32" xfId="7220"/>
    <cellStyle name="Comma 33 32 2" xfId="7221"/>
    <cellStyle name="Comma 33 33" xfId="7222"/>
    <cellStyle name="Comma 33 34" xfId="7223"/>
    <cellStyle name="Comma 33 35" xfId="7224"/>
    <cellStyle name="Comma 33 4" xfId="7225"/>
    <cellStyle name="Comma 33 4 2" xfId="7226"/>
    <cellStyle name="Comma 33 4 2 2" xfId="7227"/>
    <cellStyle name="Comma 33 4 3" xfId="7228"/>
    <cellStyle name="Comma 33 4 3 2" xfId="7229"/>
    <cellStyle name="Comma 33 4 3 2 2" xfId="7230"/>
    <cellStyle name="Comma 33 4 3 3" xfId="7231"/>
    <cellStyle name="Comma 33 4 4" xfId="7232"/>
    <cellStyle name="Comma 33 5" xfId="7233"/>
    <cellStyle name="Comma 33 5 2" xfId="7234"/>
    <cellStyle name="Comma 33 5 2 2" xfId="7235"/>
    <cellStyle name="Comma 33 5 3" xfId="7236"/>
    <cellStyle name="Comma 33 5 3 2" xfId="7237"/>
    <cellStyle name="Comma 33 5 3 2 2" xfId="7238"/>
    <cellStyle name="Comma 33 5 3 3" xfId="7239"/>
    <cellStyle name="Comma 33 5 4" xfId="7240"/>
    <cellStyle name="Comma 33 6" xfId="7241"/>
    <cellStyle name="Comma 33 6 2" xfId="7242"/>
    <cellStyle name="Comma 33 6 2 2" xfId="7243"/>
    <cellStyle name="Comma 33 6 3" xfId="7244"/>
    <cellStyle name="Comma 33 7" xfId="7245"/>
    <cellStyle name="Comma 33 7 2" xfId="7246"/>
    <cellStyle name="Comma 33 7 2 2" xfId="7247"/>
    <cellStyle name="Comma 33 7 3" xfId="7248"/>
    <cellStyle name="Comma 33 8" xfId="7249"/>
    <cellStyle name="Comma 33 8 2" xfId="7250"/>
    <cellStyle name="Comma 33 8 2 2" xfId="7251"/>
    <cellStyle name="Comma 33 8 3" xfId="7252"/>
    <cellStyle name="Comma 33 9" xfId="7253"/>
    <cellStyle name="Comma 33 9 2" xfId="7254"/>
    <cellStyle name="Comma 33 9 2 2" xfId="7255"/>
    <cellStyle name="Comma 33 9 3" xfId="7256"/>
    <cellStyle name="Comma 330" xfId="7257"/>
    <cellStyle name="Comma 331" xfId="7258"/>
    <cellStyle name="Comma 332" xfId="7259"/>
    <cellStyle name="Comma 333" xfId="7260"/>
    <cellStyle name="Comma 334" xfId="7261"/>
    <cellStyle name="Comma 335" xfId="7262"/>
    <cellStyle name="Comma 336" xfId="7263"/>
    <cellStyle name="Comma 337" xfId="7264"/>
    <cellStyle name="Comma 338" xfId="7265"/>
    <cellStyle name="Comma 339" xfId="7266"/>
    <cellStyle name="Comma 34" xfId="7267"/>
    <cellStyle name="Comma 34 10" xfId="7268"/>
    <cellStyle name="Comma 34 10 2" xfId="7269"/>
    <cellStyle name="Comma 34 10 2 2" xfId="7270"/>
    <cellStyle name="Comma 34 10 3" xfId="7271"/>
    <cellStyle name="Comma 34 11" xfId="7272"/>
    <cellStyle name="Comma 34 11 2" xfId="7273"/>
    <cellStyle name="Comma 34 11 2 2" xfId="7274"/>
    <cellStyle name="Comma 34 11 3" xfId="7275"/>
    <cellStyle name="Comma 34 12" xfId="7276"/>
    <cellStyle name="Comma 34 12 2" xfId="7277"/>
    <cellStyle name="Comma 34 12 2 2" xfId="7278"/>
    <cellStyle name="Comma 34 12 3" xfId="7279"/>
    <cellStyle name="Comma 34 13" xfId="7280"/>
    <cellStyle name="Comma 34 13 2" xfId="7281"/>
    <cellStyle name="Comma 34 13 2 2" xfId="7282"/>
    <cellStyle name="Comma 34 13 3" xfId="7283"/>
    <cellStyle name="Comma 34 14" xfId="7284"/>
    <cellStyle name="Comma 34 14 2" xfId="7285"/>
    <cellStyle name="Comma 34 14 2 2" xfId="7286"/>
    <cellStyle name="Comma 34 14 3" xfId="7287"/>
    <cellStyle name="Comma 34 15" xfId="7288"/>
    <cellStyle name="Comma 34 15 2" xfId="7289"/>
    <cellStyle name="Comma 34 15 2 2" xfId="7290"/>
    <cellStyle name="Comma 34 15 3" xfId="7291"/>
    <cellStyle name="Comma 34 16" xfId="7292"/>
    <cellStyle name="Comma 34 16 2" xfId="7293"/>
    <cellStyle name="Comma 34 16 2 2" xfId="7294"/>
    <cellStyle name="Comma 34 16 3" xfId="7295"/>
    <cellStyle name="Comma 34 17" xfId="7296"/>
    <cellStyle name="Comma 34 17 2" xfId="7297"/>
    <cellStyle name="Comma 34 17 2 2" xfId="7298"/>
    <cellStyle name="Comma 34 17 3" xfId="7299"/>
    <cellStyle name="Comma 34 18" xfId="7300"/>
    <cellStyle name="Comma 34 18 2" xfId="7301"/>
    <cellStyle name="Comma 34 18 2 2" xfId="7302"/>
    <cellStyle name="Comma 34 18 3" xfId="7303"/>
    <cellStyle name="Comma 34 19" xfId="7304"/>
    <cellStyle name="Comma 34 19 2" xfId="7305"/>
    <cellStyle name="Comma 34 19 2 2" xfId="7306"/>
    <cellStyle name="Comma 34 19 3" xfId="7307"/>
    <cellStyle name="Comma 34 2" xfId="7308"/>
    <cellStyle name="Comma 34 2 2" xfId="7309"/>
    <cellStyle name="Comma 34 2 2 2" xfId="7310"/>
    <cellStyle name="Comma 34 2 3" xfId="7311"/>
    <cellStyle name="Comma 34 2 3 2" xfId="7312"/>
    <cellStyle name="Comma 34 2 3 2 2" xfId="7313"/>
    <cellStyle name="Comma 34 2 3 3" xfId="7314"/>
    <cellStyle name="Comma 34 2 4" xfId="7315"/>
    <cellStyle name="Comma 34 2 5" xfId="7316"/>
    <cellStyle name="Comma 34 20" xfId="7317"/>
    <cellStyle name="Comma 34 20 2" xfId="7318"/>
    <cellStyle name="Comma 34 20 2 2" xfId="7319"/>
    <cellStyle name="Comma 34 20 3" xfId="7320"/>
    <cellStyle name="Comma 34 21" xfId="7321"/>
    <cellStyle name="Comma 34 21 2" xfId="7322"/>
    <cellStyle name="Comma 34 21 2 2" xfId="7323"/>
    <cellStyle name="Comma 34 21 3" xfId="7324"/>
    <cellStyle name="Comma 34 22" xfId="7325"/>
    <cellStyle name="Comma 34 22 2" xfId="7326"/>
    <cellStyle name="Comma 34 22 2 2" xfId="7327"/>
    <cellStyle name="Comma 34 22 3" xfId="7328"/>
    <cellStyle name="Comma 34 23" xfId="7329"/>
    <cellStyle name="Comma 34 23 2" xfId="7330"/>
    <cellStyle name="Comma 34 23 2 2" xfId="7331"/>
    <cellStyle name="Comma 34 23 3" xfId="7332"/>
    <cellStyle name="Comma 34 24" xfId="7333"/>
    <cellStyle name="Comma 34 24 2" xfId="7334"/>
    <cellStyle name="Comma 34 24 2 2" xfId="7335"/>
    <cellStyle name="Comma 34 24 3" xfId="7336"/>
    <cellStyle name="Comma 34 25" xfId="7337"/>
    <cellStyle name="Comma 34 25 2" xfId="7338"/>
    <cellStyle name="Comma 34 25 2 2" xfId="7339"/>
    <cellStyle name="Comma 34 25 3" xfId="7340"/>
    <cellStyle name="Comma 34 26" xfId="7341"/>
    <cellStyle name="Comma 34 26 2" xfId="7342"/>
    <cellStyle name="Comma 34 26 2 2" xfId="7343"/>
    <cellStyle name="Comma 34 26 3" xfId="7344"/>
    <cellStyle name="Comma 34 27" xfId="7345"/>
    <cellStyle name="Comma 34 27 2" xfId="7346"/>
    <cellStyle name="Comma 34 27 2 2" xfId="7347"/>
    <cellStyle name="Comma 34 27 3" xfId="7348"/>
    <cellStyle name="Comma 34 28" xfId="7349"/>
    <cellStyle name="Comma 34 28 2" xfId="7350"/>
    <cellStyle name="Comma 34 28 2 2" xfId="7351"/>
    <cellStyle name="Comma 34 28 3" xfId="7352"/>
    <cellStyle name="Comma 34 29" xfId="7353"/>
    <cellStyle name="Comma 34 29 2" xfId="7354"/>
    <cellStyle name="Comma 34 3" xfId="7355"/>
    <cellStyle name="Comma 34 3 2" xfId="7356"/>
    <cellStyle name="Comma 34 3 2 2" xfId="7357"/>
    <cellStyle name="Comma 34 3 3" xfId="7358"/>
    <cellStyle name="Comma 34 3 3 2" xfId="7359"/>
    <cellStyle name="Comma 34 3 3 2 2" xfId="7360"/>
    <cellStyle name="Comma 34 3 3 3" xfId="7361"/>
    <cellStyle name="Comma 34 3 4" xfId="7362"/>
    <cellStyle name="Comma 34 30" xfId="7363"/>
    <cellStyle name="Comma 34 30 2" xfId="7364"/>
    <cellStyle name="Comma 34 30 2 2" xfId="7365"/>
    <cellStyle name="Comma 34 30 3" xfId="7366"/>
    <cellStyle name="Comma 34 31" xfId="7367"/>
    <cellStyle name="Comma 34 31 2" xfId="7368"/>
    <cellStyle name="Comma 34 32" xfId="7369"/>
    <cellStyle name="Comma 34 33" xfId="7370"/>
    <cellStyle name="Comma 34 34" xfId="7371"/>
    <cellStyle name="Comma 34 4" xfId="7372"/>
    <cellStyle name="Comma 34 4 2" xfId="7373"/>
    <cellStyle name="Comma 34 4 2 2" xfId="7374"/>
    <cellStyle name="Comma 34 4 3" xfId="7375"/>
    <cellStyle name="Comma 34 4 3 2" xfId="7376"/>
    <cellStyle name="Comma 34 4 3 2 2" xfId="7377"/>
    <cellStyle name="Comma 34 4 3 3" xfId="7378"/>
    <cellStyle name="Comma 34 4 4" xfId="7379"/>
    <cellStyle name="Comma 34 5" xfId="7380"/>
    <cellStyle name="Comma 34 5 2" xfId="7381"/>
    <cellStyle name="Comma 34 5 2 2" xfId="7382"/>
    <cellStyle name="Comma 34 5 3" xfId="7383"/>
    <cellStyle name="Comma 34 5 3 2" xfId="7384"/>
    <cellStyle name="Comma 34 5 3 2 2" xfId="7385"/>
    <cellStyle name="Comma 34 5 3 3" xfId="7386"/>
    <cellStyle name="Comma 34 5 4" xfId="7387"/>
    <cellStyle name="Comma 34 6" xfId="7388"/>
    <cellStyle name="Comma 34 6 2" xfId="7389"/>
    <cellStyle name="Comma 34 6 2 2" xfId="7390"/>
    <cellStyle name="Comma 34 6 3" xfId="7391"/>
    <cellStyle name="Comma 34 7" xfId="7392"/>
    <cellStyle name="Comma 34 7 2" xfId="7393"/>
    <cellStyle name="Comma 34 7 2 2" xfId="7394"/>
    <cellStyle name="Comma 34 7 3" xfId="7395"/>
    <cellStyle name="Comma 34 8" xfId="7396"/>
    <cellStyle name="Comma 34 8 2" xfId="7397"/>
    <cellStyle name="Comma 34 8 2 2" xfId="7398"/>
    <cellStyle name="Comma 34 8 3" xfId="7399"/>
    <cellStyle name="Comma 34 9" xfId="7400"/>
    <cellStyle name="Comma 34 9 2" xfId="7401"/>
    <cellStyle name="Comma 34 9 2 2" xfId="7402"/>
    <cellStyle name="Comma 34 9 3" xfId="7403"/>
    <cellStyle name="Comma 340" xfId="7404"/>
    <cellStyle name="Comma 341" xfId="7405"/>
    <cellStyle name="Comma 342" xfId="7406"/>
    <cellStyle name="Comma 343" xfId="25583"/>
    <cellStyle name="Comma 344" xfId="25589"/>
    <cellStyle name="Comma 345" xfId="25597"/>
    <cellStyle name="Comma 346" xfId="25601"/>
    <cellStyle name="Comma 347" xfId="25604"/>
    <cellStyle name="Comma 348" xfId="25606"/>
    <cellStyle name="Comma 349" xfId="25614"/>
    <cellStyle name="Comma 35" xfId="7407"/>
    <cellStyle name="Comma 35 10" xfId="7408"/>
    <cellStyle name="Comma 35 10 2" xfId="7409"/>
    <cellStyle name="Comma 35 10 2 2" xfId="7410"/>
    <cellStyle name="Comma 35 10 3" xfId="7411"/>
    <cellStyle name="Comma 35 11" xfId="7412"/>
    <cellStyle name="Comma 35 11 2" xfId="7413"/>
    <cellStyle name="Comma 35 11 2 2" xfId="7414"/>
    <cellStyle name="Comma 35 11 3" xfId="7415"/>
    <cellStyle name="Comma 35 12" xfId="7416"/>
    <cellStyle name="Comma 35 12 2" xfId="7417"/>
    <cellStyle name="Comma 35 12 2 2" xfId="7418"/>
    <cellStyle name="Comma 35 12 3" xfId="7419"/>
    <cellStyle name="Comma 35 13" xfId="7420"/>
    <cellStyle name="Comma 35 13 2" xfId="7421"/>
    <cellStyle name="Comma 35 13 2 2" xfId="7422"/>
    <cellStyle name="Comma 35 13 3" xfId="7423"/>
    <cellStyle name="Comma 35 14" xfId="7424"/>
    <cellStyle name="Comma 35 14 2" xfId="7425"/>
    <cellStyle name="Comma 35 14 2 2" xfId="7426"/>
    <cellStyle name="Comma 35 14 3" xfId="7427"/>
    <cellStyle name="Comma 35 15" xfId="7428"/>
    <cellStyle name="Comma 35 15 2" xfId="7429"/>
    <cellStyle name="Comma 35 15 2 2" xfId="7430"/>
    <cellStyle name="Comma 35 15 3" xfId="7431"/>
    <cellStyle name="Comma 35 16" xfId="7432"/>
    <cellStyle name="Comma 35 16 2" xfId="7433"/>
    <cellStyle name="Comma 35 16 2 2" xfId="7434"/>
    <cellStyle name="Comma 35 16 3" xfId="7435"/>
    <cellStyle name="Comma 35 17" xfId="7436"/>
    <cellStyle name="Comma 35 17 2" xfId="7437"/>
    <cellStyle name="Comma 35 17 2 2" xfId="7438"/>
    <cellStyle name="Comma 35 17 3" xfId="7439"/>
    <cellStyle name="Comma 35 18" xfId="7440"/>
    <cellStyle name="Comma 35 18 2" xfId="7441"/>
    <cellStyle name="Comma 35 18 2 2" xfId="7442"/>
    <cellStyle name="Comma 35 18 3" xfId="7443"/>
    <cellStyle name="Comma 35 19" xfId="7444"/>
    <cellStyle name="Comma 35 19 2" xfId="7445"/>
    <cellStyle name="Comma 35 19 2 2" xfId="7446"/>
    <cellStyle name="Comma 35 19 3" xfId="7447"/>
    <cellStyle name="Comma 35 2" xfId="7448"/>
    <cellStyle name="Comma 35 2 2" xfId="7449"/>
    <cellStyle name="Comma 35 2 2 2" xfId="7450"/>
    <cellStyle name="Comma 35 2 3" xfId="7451"/>
    <cellStyle name="Comma 35 2 3 2" xfId="7452"/>
    <cellStyle name="Comma 35 2 3 2 2" xfId="7453"/>
    <cellStyle name="Comma 35 2 3 3" xfId="7454"/>
    <cellStyle name="Comma 35 2 4" xfId="7455"/>
    <cellStyle name="Comma 35 2 5" xfId="7456"/>
    <cellStyle name="Comma 35 20" xfId="7457"/>
    <cellStyle name="Comma 35 20 2" xfId="7458"/>
    <cellStyle name="Comma 35 20 2 2" xfId="7459"/>
    <cellStyle name="Comma 35 20 3" xfId="7460"/>
    <cellStyle name="Comma 35 21" xfId="7461"/>
    <cellStyle name="Comma 35 21 2" xfId="7462"/>
    <cellStyle name="Comma 35 21 2 2" xfId="7463"/>
    <cellStyle name="Comma 35 21 3" xfId="7464"/>
    <cellStyle name="Comma 35 22" xfId="7465"/>
    <cellStyle name="Comma 35 22 2" xfId="7466"/>
    <cellStyle name="Comma 35 22 2 2" xfId="7467"/>
    <cellStyle name="Comma 35 22 3" xfId="7468"/>
    <cellStyle name="Comma 35 23" xfId="7469"/>
    <cellStyle name="Comma 35 23 2" xfId="7470"/>
    <cellStyle name="Comma 35 23 2 2" xfId="7471"/>
    <cellStyle name="Comma 35 23 3" xfId="7472"/>
    <cellStyle name="Comma 35 24" xfId="7473"/>
    <cellStyle name="Comma 35 24 2" xfId="7474"/>
    <cellStyle name="Comma 35 24 2 2" xfId="7475"/>
    <cellStyle name="Comma 35 24 3" xfId="7476"/>
    <cellStyle name="Comma 35 25" xfId="7477"/>
    <cellStyle name="Comma 35 25 2" xfId="7478"/>
    <cellStyle name="Comma 35 25 2 2" xfId="7479"/>
    <cellStyle name="Comma 35 25 3" xfId="7480"/>
    <cellStyle name="Comma 35 26" xfId="7481"/>
    <cellStyle name="Comma 35 26 2" xfId="7482"/>
    <cellStyle name="Comma 35 26 2 2" xfId="7483"/>
    <cellStyle name="Comma 35 26 3" xfId="7484"/>
    <cellStyle name="Comma 35 27" xfId="7485"/>
    <cellStyle name="Comma 35 27 2" xfId="7486"/>
    <cellStyle name="Comma 35 27 2 2" xfId="7487"/>
    <cellStyle name="Comma 35 27 3" xfId="7488"/>
    <cellStyle name="Comma 35 28" xfId="7489"/>
    <cellStyle name="Comma 35 28 2" xfId="7490"/>
    <cellStyle name="Comma 35 28 2 2" xfId="7491"/>
    <cellStyle name="Comma 35 28 3" xfId="7492"/>
    <cellStyle name="Comma 35 29" xfId="7493"/>
    <cellStyle name="Comma 35 29 2" xfId="7494"/>
    <cellStyle name="Comma 35 3" xfId="7495"/>
    <cellStyle name="Comma 35 3 2" xfId="7496"/>
    <cellStyle name="Comma 35 3 2 2" xfId="7497"/>
    <cellStyle name="Comma 35 3 3" xfId="7498"/>
    <cellStyle name="Comma 35 3 3 2" xfId="7499"/>
    <cellStyle name="Comma 35 3 3 2 2" xfId="7500"/>
    <cellStyle name="Comma 35 3 3 3" xfId="7501"/>
    <cellStyle name="Comma 35 3 4" xfId="7502"/>
    <cellStyle name="Comma 35 3 5" xfId="7503"/>
    <cellStyle name="Comma 35 30" xfId="7504"/>
    <cellStyle name="Comma 35 30 2" xfId="7505"/>
    <cellStyle name="Comma 35 30 2 2" xfId="7506"/>
    <cellStyle name="Comma 35 30 3" xfId="7507"/>
    <cellStyle name="Comma 35 31" xfId="7508"/>
    <cellStyle name="Comma 35 31 2" xfId="7509"/>
    <cellStyle name="Comma 35 32" xfId="7510"/>
    <cellStyle name="Comma 35 33" xfId="7511"/>
    <cellStyle name="Comma 35 34" xfId="7512"/>
    <cellStyle name="Comma 35 4" xfId="7513"/>
    <cellStyle name="Comma 35 4 2" xfId="7514"/>
    <cellStyle name="Comma 35 4 2 2" xfId="7515"/>
    <cellStyle name="Comma 35 4 3" xfId="7516"/>
    <cellStyle name="Comma 35 4 3 2" xfId="7517"/>
    <cellStyle name="Comma 35 4 3 2 2" xfId="7518"/>
    <cellStyle name="Comma 35 4 3 3" xfId="7519"/>
    <cellStyle name="Comma 35 4 4" xfId="7520"/>
    <cellStyle name="Comma 35 4 5" xfId="7521"/>
    <cellStyle name="Comma 35 5" xfId="7522"/>
    <cellStyle name="Comma 35 5 2" xfId="7523"/>
    <cellStyle name="Comma 35 5 2 2" xfId="7524"/>
    <cellStyle name="Comma 35 5 3" xfId="7525"/>
    <cellStyle name="Comma 35 5 3 2" xfId="7526"/>
    <cellStyle name="Comma 35 5 3 2 2" xfId="7527"/>
    <cellStyle name="Comma 35 5 3 3" xfId="7528"/>
    <cellStyle name="Comma 35 5 4" xfId="7529"/>
    <cellStyle name="Comma 35 5 5" xfId="7530"/>
    <cellStyle name="Comma 35 6" xfId="7531"/>
    <cellStyle name="Comma 35 6 2" xfId="7532"/>
    <cellStyle name="Comma 35 6 2 2" xfId="7533"/>
    <cellStyle name="Comma 35 6 3" xfId="7534"/>
    <cellStyle name="Comma 35 7" xfId="7535"/>
    <cellStyle name="Comma 35 7 2" xfId="7536"/>
    <cellStyle name="Comma 35 7 2 2" xfId="7537"/>
    <cellStyle name="Comma 35 7 3" xfId="7538"/>
    <cellStyle name="Comma 35 8" xfId="7539"/>
    <cellStyle name="Comma 35 8 2" xfId="7540"/>
    <cellStyle name="Comma 35 8 2 2" xfId="7541"/>
    <cellStyle name="Comma 35 8 3" xfId="7542"/>
    <cellStyle name="Comma 35 9" xfId="7543"/>
    <cellStyle name="Comma 35 9 2" xfId="7544"/>
    <cellStyle name="Comma 35 9 2 2" xfId="7545"/>
    <cellStyle name="Comma 35 9 3" xfId="7546"/>
    <cellStyle name="Comma 36" xfId="7547"/>
    <cellStyle name="Comma 36 10" xfId="7548"/>
    <cellStyle name="Comma 36 10 2" xfId="7549"/>
    <cellStyle name="Comma 36 10 2 2" xfId="7550"/>
    <cellStyle name="Comma 36 10 3" xfId="7551"/>
    <cellStyle name="Comma 36 11" xfId="7552"/>
    <cellStyle name="Comma 36 11 2" xfId="7553"/>
    <cellStyle name="Comma 36 11 2 2" xfId="7554"/>
    <cellStyle name="Comma 36 11 3" xfId="7555"/>
    <cellStyle name="Comma 36 12" xfId="7556"/>
    <cellStyle name="Comma 36 12 2" xfId="7557"/>
    <cellStyle name="Comma 36 12 2 2" xfId="7558"/>
    <cellStyle name="Comma 36 12 3" xfId="7559"/>
    <cellStyle name="Comma 36 13" xfId="7560"/>
    <cellStyle name="Comma 36 13 2" xfId="7561"/>
    <cellStyle name="Comma 36 13 2 2" xfId="7562"/>
    <cellStyle name="Comma 36 13 3" xfId="7563"/>
    <cellStyle name="Comma 36 14" xfId="7564"/>
    <cellStyle name="Comma 36 14 2" xfId="7565"/>
    <cellStyle name="Comma 36 14 2 2" xfId="7566"/>
    <cellStyle name="Comma 36 14 3" xfId="7567"/>
    <cellStyle name="Comma 36 15" xfId="7568"/>
    <cellStyle name="Comma 36 15 2" xfId="7569"/>
    <cellStyle name="Comma 36 15 2 2" xfId="7570"/>
    <cellStyle name="Comma 36 15 3" xfId="7571"/>
    <cellStyle name="Comma 36 16" xfId="7572"/>
    <cellStyle name="Comma 36 16 2" xfId="7573"/>
    <cellStyle name="Comma 36 16 2 2" xfId="7574"/>
    <cellStyle name="Comma 36 16 3" xfId="7575"/>
    <cellStyle name="Comma 36 17" xfId="7576"/>
    <cellStyle name="Comma 36 17 2" xfId="7577"/>
    <cellStyle name="Comma 36 17 2 2" xfId="7578"/>
    <cellStyle name="Comma 36 17 3" xfId="7579"/>
    <cellStyle name="Comma 36 18" xfId="7580"/>
    <cellStyle name="Comma 36 18 2" xfId="7581"/>
    <cellStyle name="Comma 36 18 2 2" xfId="7582"/>
    <cellStyle name="Comma 36 18 3" xfId="7583"/>
    <cellStyle name="Comma 36 19" xfId="7584"/>
    <cellStyle name="Comma 36 19 2" xfId="7585"/>
    <cellStyle name="Comma 36 19 2 2" xfId="7586"/>
    <cellStyle name="Comma 36 19 3" xfId="7587"/>
    <cellStyle name="Comma 36 2" xfId="7588"/>
    <cellStyle name="Comma 36 2 2" xfId="7589"/>
    <cellStyle name="Comma 36 2 2 2" xfId="7590"/>
    <cellStyle name="Comma 36 2 3" xfId="7591"/>
    <cellStyle name="Comma 36 2 3 2" xfId="7592"/>
    <cellStyle name="Comma 36 2 3 2 2" xfId="7593"/>
    <cellStyle name="Comma 36 2 3 3" xfId="7594"/>
    <cellStyle name="Comma 36 2 4" xfId="7595"/>
    <cellStyle name="Comma 36 2 5" xfId="7596"/>
    <cellStyle name="Comma 36 20" xfId="7597"/>
    <cellStyle name="Comma 36 20 2" xfId="7598"/>
    <cellStyle name="Comma 36 20 2 2" xfId="7599"/>
    <cellStyle name="Comma 36 20 3" xfId="7600"/>
    <cellStyle name="Comma 36 21" xfId="7601"/>
    <cellStyle name="Comma 36 21 2" xfId="7602"/>
    <cellStyle name="Comma 36 21 2 2" xfId="7603"/>
    <cellStyle name="Comma 36 21 3" xfId="7604"/>
    <cellStyle name="Comma 36 22" xfId="7605"/>
    <cellStyle name="Comma 36 22 2" xfId="7606"/>
    <cellStyle name="Comma 36 22 2 2" xfId="7607"/>
    <cellStyle name="Comma 36 22 3" xfId="7608"/>
    <cellStyle name="Comma 36 23" xfId="7609"/>
    <cellStyle name="Comma 36 23 2" xfId="7610"/>
    <cellStyle name="Comma 36 23 2 2" xfId="7611"/>
    <cellStyle name="Comma 36 23 3" xfId="7612"/>
    <cellStyle name="Comma 36 24" xfId="7613"/>
    <cellStyle name="Comma 36 24 2" xfId="7614"/>
    <cellStyle name="Comma 36 24 2 2" xfId="7615"/>
    <cellStyle name="Comma 36 24 3" xfId="7616"/>
    <cellStyle name="Comma 36 25" xfId="7617"/>
    <cellStyle name="Comma 36 25 2" xfId="7618"/>
    <cellStyle name="Comma 36 25 2 2" xfId="7619"/>
    <cellStyle name="Comma 36 25 3" xfId="7620"/>
    <cellStyle name="Comma 36 26" xfId="7621"/>
    <cellStyle name="Comma 36 26 2" xfId="7622"/>
    <cellStyle name="Comma 36 26 2 2" xfId="7623"/>
    <cellStyle name="Comma 36 26 3" xfId="7624"/>
    <cellStyle name="Comma 36 27" xfId="7625"/>
    <cellStyle name="Comma 36 27 2" xfId="7626"/>
    <cellStyle name="Comma 36 27 2 2" xfId="7627"/>
    <cellStyle name="Comma 36 27 3" xfId="7628"/>
    <cellStyle name="Comma 36 28" xfId="7629"/>
    <cellStyle name="Comma 36 28 2" xfId="7630"/>
    <cellStyle name="Comma 36 28 2 2" xfId="7631"/>
    <cellStyle name="Comma 36 28 3" xfId="7632"/>
    <cellStyle name="Comma 36 29" xfId="7633"/>
    <cellStyle name="Comma 36 29 2" xfId="7634"/>
    <cellStyle name="Comma 36 3" xfId="7635"/>
    <cellStyle name="Comma 36 3 2" xfId="7636"/>
    <cellStyle name="Comma 36 3 2 2" xfId="7637"/>
    <cellStyle name="Comma 36 3 3" xfId="7638"/>
    <cellStyle name="Comma 36 3 3 2" xfId="7639"/>
    <cellStyle name="Comma 36 3 3 2 2" xfId="7640"/>
    <cellStyle name="Comma 36 3 3 3" xfId="7641"/>
    <cellStyle name="Comma 36 3 4" xfId="7642"/>
    <cellStyle name="Comma 36 3 5" xfId="7643"/>
    <cellStyle name="Comma 36 30" xfId="7644"/>
    <cellStyle name="Comma 36 30 2" xfId="7645"/>
    <cellStyle name="Comma 36 30 2 2" xfId="7646"/>
    <cellStyle name="Comma 36 30 3" xfId="7647"/>
    <cellStyle name="Comma 36 31" xfId="7648"/>
    <cellStyle name="Comma 36 31 2" xfId="7649"/>
    <cellStyle name="Comma 36 32" xfId="7650"/>
    <cellStyle name="Comma 36 33" xfId="7651"/>
    <cellStyle name="Comma 36 34" xfId="7652"/>
    <cellStyle name="Comma 36 4" xfId="7653"/>
    <cellStyle name="Comma 36 4 2" xfId="7654"/>
    <cellStyle name="Comma 36 4 2 2" xfId="7655"/>
    <cellStyle name="Comma 36 4 3" xfId="7656"/>
    <cellStyle name="Comma 36 4 3 2" xfId="7657"/>
    <cellStyle name="Comma 36 4 3 2 2" xfId="7658"/>
    <cellStyle name="Comma 36 4 3 3" xfId="7659"/>
    <cellStyle name="Comma 36 4 4" xfId="7660"/>
    <cellStyle name="Comma 36 4 5" xfId="7661"/>
    <cellStyle name="Comma 36 5" xfId="7662"/>
    <cellStyle name="Comma 36 5 2" xfId="7663"/>
    <cellStyle name="Comma 36 5 2 2" xfId="7664"/>
    <cellStyle name="Comma 36 5 3" xfId="7665"/>
    <cellStyle name="Comma 36 5 3 2" xfId="7666"/>
    <cellStyle name="Comma 36 5 3 2 2" xfId="7667"/>
    <cellStyle name="Comma 36 5 3 3" xfId="7668"/>
    <cellStyle name="Comma 36 5 4" xfId="7669"/>
    <cellStyle name="Comma 36 6" xfId="7670"/>
    <cellStyle name="Comma 36 6 2" xfId="7671"/>
    <cellStyle name="Comma 36 6 2 2" xfId="7672"/>
    <cellStyle name="Comma 36 6 3" xfId="7673"/>
    <cellStyle name="Comma 36 7" xfId="7674"/>
    <cellStyle name="Comma 36 7 2" xfId="7675"/>
    <cellStyle name="Comma 36 7 2 2" xfId="7676"/>
    <cellStyle name="Comma 36 7 3" xfId="7677"/>
    <cellStyle name="Comma 36 8" xfId="7678"/>
    <cellStyle name="Comma 36 8 2" xfId="7679"/>
    <cellStyle name="Comma 36 8 2 2" xfId="7680"/>
    <cellStyle name="Comma 36 8 3" xfId="7681"/>
    <cellStyle name="Comma 36 9" xfId="7682"/>
    <cellStyle name="Comma 36 9 2" xfId="7683"/>
    <cellStyle name="Comma 36 9 2 2" xfId="7684"/>
    <cellStyle name="Comma 36 9 3" xfId="7685"/>
    <cellStyle name="Comma 37" xfId="7686"/>
    <cellStyle name="Comma 37 10" xfId="7687"/>
    <cellStyle name="Comma 37 10 2" xfId="7688"/>
    <cellStyle name="Comma 37 10 2 2" xfId="7689"/>
    <cellStyle name="Comma 37 10 3" xfId="7690"/>
    <cellStyle name="Comma 37 11" xfId="7691"/>
    <cellStyle name="Comma 37 11 2" xfId="7692"/>
    <cellStyle name="Comma 37 11 2 2" xfId="7693"/>
    <cellStyle name="Comma 37 11 3" xfId="7694"/>
    <cellStyle name="Comma 37 12" xfId="7695"/>
    <cellStyle name="Comma 37 12 2" xfId="7696"/>
    <cellStyle name="Comma 37 12 2 2" xfId="7697"/>
    <cellStyle name="Comma 37 12 3" xfId="7698"/>
    <cellStyle name="Comma 37 13" xfId="7699"/>
    <cellStyle name="Comma 37 13 2" xfId="7700"/>
    <cellStyle name="Comma 37 13 2 2" xfId="7701"/>
    <cellStyle name="Comma 37 13 3" xfId="7702"/>
    <cellStyle name="Comma 37 14" xfId="7703"/>
    <cellStyle name="Comma 37 14 2" xfId="7704"/>
    <cellStyle name="Comma 37 14 2 2" xfId="7705"/>
    <cellStyle name="Comma 37 14 3" xfId="7706"/>
    <cellStyle name="Comma 37 15" xfId="7707"/>
    <cellStyle name="Comma 37 15 2" xfId="7708"/>
    <cellStyle name="Comma 37 15 2 2" xfId="7709"/>
    <cellStyle name="Comma 37 15 3" xfId="7710"/>
    <cellStyle name="Comma 37 16" xfId="7711"/>
    <cellStyle name="Comma 37 16 2" xfId="7712"/>
    <cellStyle name="Comma 37 16 2 2" xfId="7713"/>
    <cellStyle name="Comma 37 16 3" xfId="7714"/>
    <cellStyle name="Comma 37 17" xfId="7715"/>
    <cellStyle name="Comma 37 17 2" xfId="7716"/>
    <cellStyle name="Comma 37 17 2 2" xfId="7717"/>
    <cellStyle name="Comma 37 17 3" xfId="7718"/>
    <cellStyle name="Comma 37 18" xfId="7719"/>
    <cellStyle name="Comma 37 18 2" xfId="7720"/>
    <cellStyle name="Comma 37 18 2 2" xfId="7721"/>
    <cellStyle name="Comma 37 18 3" xfId="7722"/>
    <cellStyle name="Comma 37 19" xfId="7723"/>
    <cellStyle name="Comma 37 19 2" xfId="7724"/>
    <cellStyle name="Comma 37 19 2 2" xfId="7725"/>
    <cellStyle name="Comma 37 19 3" xfId="7726"/>
    <cellStyle name="Comma 37 2" xfId="7727"/>
    <cellStyle name="Comma 37 2 2" xfId="7728"/>
    <cellStyle name="Comma 37 2 2 2" xfId="7729"/>
    <cellStyle name="Comma 37 2 3" xfId="7730"/>
    <cellStyle name="Comma 37 2 3 2" xfId="7731"/>
    <cellStyle name="Comma 37 2 3 2 2" xfId="7732"/>
    <cellStyle name="Comma 37 2 3 3" xfId="7733"/>
    <cellStyle name="Comma 37 2 4" xfId="7734"/>
    <cellStyle name="Comma 37 2 5" xfId="7735"/>
    <cellStyle name="Comma 37 20" xfId="7736"/>
    <cellStyle name="Comma 37 20 2" xfId="7737"/>
    <cellStyle name="Comma 37 20 2 2" xfId="7738"/>
    <cellStyle name="Comma 37 20 3" xfId="7739"/>
    <cellStyle name="Comma 37 21" xfId="7740"/>
    <cellStyle name="Comma 37 21 2" xfId="7741"/>
    <cellStyle name="Comma 37 21 2 2" xfId="7742"/>
    <cellStyle name="Comma 37 21 3" xfId="7743"/>
    <cellStyle name="Comma 37 22" xfId="7744"/>
    <cellStyle name="Comma 37 22 2" xfId="7745"/>
    <cellStyle name="Comma 37 22 2 2" xfId="7746"/>
    <cellStyle name="Comma 37 22 3" xfId="7747"/>
    <cellStyle name="Comma 37 23" xfId="7748"/>
    <cellStyle name="Comma 37 23 2" xfId="7749"/>
    <cellStyle name="Comma 37 23 2 2" xfId="7750"/>
    <cellStyle name="Comma 37 23 3" xfId="7751"/>
    <cellStyle name="Comma 37 24" xfId="7752"/>
    <cellStyle name="Comma 37 24 2" xfId="7753"/>
    <cellStyle name="Comma 37 24 2 2" xfId="7754"/>
    <cellStyle name="Comma 37 24 3" xfId="7755"/>
    <cellStyle name="Comma 37 25" xfId="7756"/>
    <cellStyle name="Comma 37 25 2" xfId="7757"/>
    <cellStyle name="Comma 37 25 2 2" xfId="7758"/>
    <cellStyle name="Comma 37 25 3" xfId="7759"/>
    <cellStyle name="Comma 37 26" xfId="7760"/>
    <cellStyle name="Comma 37 26 2" xfId="7761"/>
    <cellStyle name="Comma 37 26 2 2" xfId="7762"/>
    <cellStyle name="Comma 37 26 3" xfId="7763"/>
    <cellStyle name="Comma 37 27" xfId="7764"/>
    <cellStyle name="Comma 37 27 2" xfId="7765"/>
    <cellStyle name="Comma 37 27 2 2" xfId="7766"/>
    <cellStyle name="Comma 37 27 3" xfId="7767"/>
    <cellStyle name="Comma 37 28" xfId="7768"/>
    <cellStyle name="Comma 37 28 2" xfId="7769"/>
    <cellStyle name="Comma 37 28 2 2" xfId="7770"/>
    <cellStyle name="Comma 37 28 3" xfId="7771"/>
    <cellStyle name="Comma 37 29" xfId="7772"/>
    <cellStyle name="Comma 37 29 2" xfId="7773"/>
    <cellStyle name="Comma 37 3" xfId="7774"/>
    <cellStyle name="Comma 37 3 2" xfId="7775"/>
    <cellStyle name="Comma 37 3 2 2" xfId="7776"/>
    <cellStyle name="Comma 37 3 3" xfId="7777"/>
    <cellStyle name="Comma 37 3 3 2" xfId="7778"/>
    <cellStyle name="Comma 37 3 3 2 2" xfId="7779"/>
    <cellStyle name="Comma 37 3 3 3" xfId="7780"/>
    <cellStyle name="Comma 37 3 4" xfId="7781"/>
    <cellStyle name="Comma 37 3 5" xfId="7782"/>
    <cellStyle name="Comma 37 30" xfId="7783"/>
    <cellStyle name="Comma 37 30 2" xfId="7784"/>
    <cellStyle name="Comma 37 30 2 2" xfId="7785"/>
    <cellStyle name="Comma 37 30 3" xfId="7786"/>
    <cellStyle name="Comma 37 31" xfId="7787"/>
    <cellStyle name="Comma 37 31 2" xfId="7788"/>
    <cellStyle name="Comma 37 32" xfId="7789"/>
    <cellStyle name="Comma 37 33" xfId="7790"/>
    <cellStyle name="Comma 37 34" xfId="7791"/>
    <cellStyle name="Comma 37 35" xfId="7792"/>
    <cellStyle name="Comma 37 4" xfId="7793"/>
    <cellStyle name="Comma 37 4 2" xfId="7794"/>
    <cellStyle name="Comma 37 4 2 2" xfId="7795"/>
    <cellStyle name="Comma 37 4 3" xfId="7796"/>
    <cellStyle name="Comma 37 4 3 2" xfId="7797"/>
    <cellStyle name="Comma 37 4 3 2 2" xfId="7798"/>
    <cellStyle name="Comma 37 4 3 3" xfId="7799"/>
    <cellStyle name="Comma 37 4 4" xfId="7800"/>
    <cellStyle name="Comma 37 4 5" xfId="7801"/>
    <cellStyle name="Comma 37 5" xfId="7802"/>
    <cellStyle name="Comma 37 5 2" xfId="7803"/>
    <cellStyle name="Comma 37 5 2 2" xfId="7804"/>
    <cellStyle name="Comma 37 5 3" xfId="7805"/>
    <cellStyle name="Comma 37 5 3 2" xfId="7806"/>
    <cellStyle name="Comma 37 5 3 2 2" xfId="7807"/>
    <cellStyle name="Comma 37 5 3 3" xfId="7808"/>
    <cellStyle name="Comma 37 5 4" xfId="7809"/>
    <cellStyle name="Comma 37 6" xfId="7810"/>
    <cellStyle name="Comma 37 6 2" xfId="7811"/>
    <cellStyle name="Comma 37 6 2 2" xfId="7812"/>
    <cellStyle name="Comma 37 6 3" xfId="7813"/>
    <cellStyle name="Comma 37 7" xfId="7814"/>
    <cellStyle name="Comma 37 7 2" xfId="7815"/>
    <cellStyle name="Comma 37 7 2 2" xfId="7816"/>
    <cellStyle name="Comma 37 7 3" xfId="7817"/>
    <cellStyle name="Comma 37 8" xfId="7818"/>
    <cellStyle name="Comma 37 8 2" xfId="7819"/>
    <cellStyle name="Comma 37 8 2 2" xfId="7820"/>
    <cellStyle name="Comma 37 8 3" xfId="7821"/>
    <cellStyle name="Comma 37 9" xfId="7822"/>
    <cellStyle name="Comma 37 9 2" xfId="7823"/>
    <cellStyle name="Comma 37 9 2 2" xfId="7824"/>
    <cellStyle name="Comma 37 9 3" xfId="7825"/>
    <cellStyle name="Comma 38" xfId="7826"/>
    <cellStyle name="Comma 38 10" xfId="7827"/>
    <cellStyle name="Comma 38 10 2" xfId="7828"/>
    <cellStyle name="Comma 38 10 2 2" xfId="7829"/>
    <cellStyle name="Comma 38 10 3" xfId="7830"/>
    <cellStyle name="Comma 38 11" xfId="7831"/>
    <cellStyle name="Comma 38 11 2" xfId="7832"/>
    <cellStyle name="Comma 38 11 2 2" xfId="7833"/>
    <cellStyle name="Comma 38 11 3" xfId="7834"/>
    <cellStyle name="Comma 38 12" xfId="7835"/>
    <cellStyle name="Comma 38 12 2" xfId="7836"/>
    <cellStyle name="Comma 38 12 2 2" xfId="7837"/>
    <cellStyle name="Comma 38 12 3" xfId="7838"/>
    <cellStyle name="Comma 38 13" xfId="7839"/>
    <cellStyle name="Comma 38 13 2" xfId="7840"/>
    <cellStyle name="Comma 38 13 2 2" xfId="7841"/>
    <cellStyle name="Comma 38 13 3" xfId="7842"/>
    <cellStyle name="Comma 38 14" xfId="7843"/>
    <cellStyle name="Comma 38 14 2" xfId="7844"/>
    <cellStyle name="Comma 38 14 2 2" xfId="7845"/>
    <cellStyle name="Comma 38 14 3" xfId="7846"/>
    <cellStyle name="Comma 38 15" xfId="7847"/>
    <cellStyle name="Comma 38 15 2" xfId="7848"/>
    <cellStyle name="Comma 38 15 2 2" xfId="7849"/>
    <cellStyle name="Comma 38 15 3" xfId="7850"/>
    <cellStyle name="Comma 38 16" xfId="7851"/>
    <cellStyle name="Comma 38 16 2" xfId="7852"/>
    <cellStyle name="Comma 38 16 2 2" xfId="7853"/>
    <cellStyle name="Comma 38 16 3" xfId="7854"/>
    <cellStyle name="Comma 38 17" xfId="7855"/>
    <cellStyle name="Comma 38 17 2" xfId="7856"/>
    <cellStyle name="Comma 38 17 2 2" xfId="7857"/>
    <cellStyle name="Comma 38 17 3" xfId="7858"/>
    <cellStyle name="Comma 38 18" xfId="7859"/>
    <cellStyle name="Comma 38 18 2" xfId="7860"/>
    <cellStyle name="Comma 38 18 2 2" xfId="7861"/>
    <cellStyle name="Comma 38 18 3" xfId="7862"/>
    <cellStyle name="Comma 38 19" xfId="7863"/>
    <cellStyle name="Comma 38 19 2" xfId="7864"/>
    <cellStyle name="Comma 38 19 2 2" xfId="7865"/>
    <cellStyle name="Comma 38 19 3" xfId="7866"/>
    <cellStyle name="Comma 38 2" xfId="7867"/>
    <cellStyle name="Comma 38 2 2" xfId="7868"/>
    <cellStyle name="Comma 38 2 2 2" xfId="7869"/>
    <cellStyle name="Comma 38 2 3" xfId="7870"/>
    <cellStyle name="Comma 38 2 3 2" xfId="7871"/>
    <cellStyle name="Comma 38 2 3 2 2" xfId="7872"/>
    <cellStyle name="Comma 38 2 3 3" xfId="7873"/>
    <cellStyle name="Comma 38 2 4" xfId="7874"/>
    <cellStyle name="Comma 38 2 5" xfId="7875"/>
    <cellStyle name="Comma 38 20" xfId="7876"/>
    <cellStyle name="Comma 38 20 2" xfId="7877"/>
    <cellStyle name="Comma 38 20 2 2" xfId="7878"/>
    <cellStyle name="Comma 38 20 3" xfId="7879"/>
    <cellStyle name="Comma 38 21" xfId="7880"/>
    <cellStyle name="Comma 38 21 2" xfId="7881"/>
    <cellStyle name="Comma 38 21 2 2" xfId="7882"/>
    <cellStyle name="Comma 38 21 3" xfId="7883"/>
    <cellStyle name="Comma 38 22" xfId="7884"/>
    <cellStyle name="Comma 38 22 2" xfId="7885"/>
    <cellStyle name="Comma 38 22 2 2" xfId="7886"/>
    <cellStyle name="Comma 38 22 3" xfId="7887"/>
    <cellStyle name="Comma 38 23" xfId="7888"/>
    <cellStyle name="Comma 38 23 2" xfId="7889"/>
    <cellStyle name="Comma 38 23 2 2" xfId="7890"/>
    <cellStyle name="Comma 38 23 3" xfId="7891"/>
    <cellStyle name="Comma 38 24" xfId="7892"/>
    <cellStyle name="Comma 38 24 2" xfId="7893"/>
    <cellStyle name="Comma 38 24 2 2" xfId="7894"/>
    <cellStyle name="Comma 38 24 3" xfId="7895"/>
    <cellStyle name="Comma 38 25" xfId="7896"/>
    <cellStyle name="Comma 38 25 2" xfId="7897"/>
    <cellStyle name="Comma 38 25 2 2" xfId="7898"/>
    <cellStyle name="Comma 38 25 3" xfId="7899"/>
    <cellStyle name="Comma 38 26" xfId="7900"/>
    <cellStyle name="Comma 38 26 2" xfId="7901"/>
    <cellStyle name="Comma 38 26 2 2" xfId="7902"/>
    <cellStyle name="Comma 38 26 3" xfId="7903"/>
    <cellStyle name="Comma 38 27" xfId="7904"/>
    <cellStyle name="Comma 38 27 2" xfId="7905"/>
    <cellStyle name="Comma 38 27 2 2" xfId="7906"/>
    <cellStyle name="Comma 38 27 3" xfId="7907"/>
    <cellStyle name="Comma 38 28" xfId="7908"/>
    <cellStyle name="Comma 38 28 2" xfId="7909"/>
    <cellStyle name="Comma 38 28 2 2" xfId="7910"/>
    <cellStyle name="Comma 38 28 3" xfId="7911"/>
    <cellStyle name="Comma 38 29" xfId="7912"/>
    <cellStyle name="Comma 38 29 2" xfId="7913"/>
    <cellStyle name="Comma 38 3" xfId="7914"/>
    <cellStyle name="Comma 38 3 2" xfId="7915"/>
    <cellStyle name="Comma 38 3 2 2" xfId="7916"/>
    <cellStyle name="Comma 38 3 3" xfId="7917"/>
    <cellStyle name="Comma 38 3 3 2" xfId="7918"/>
    <cellStyle name="Comma 38 3 3 2 2" xfId="7919"/>
    <cellStyle name="Comma 38 3 3 3" xfId="7920"/>
    <cellStyle name="Comma 38 3 4" xfId="7921"/>
    <cellStyle name="Comma 38 3 5" xfId="7922"/>
    <cellStyle name="Comma 38 30" xfId="7923"/>
    <cellStyle name="Comma 38 30 2" xfId="7924"/>
    <cellStyle name="Comma 38 30 2 2" xfId="7925"/>
    <cellStyle name="Comma 38 30 3" xfId="7926"/>
    <cellStyle name="Comma 38 31" xfId="7927"/>
    <cellStyle name="Comma 38 32" xfId="7928"/>
    <cellStyle name="Comma 38 33" xfId="7929"/>
    <cellStyle name="Comma 38 34" xfId="7930"/>
    <cellStyle name="Comma 38 4" xfId="7931"/>
    <cellStyle name="Comma 38 4 2" xfId="7932"/>
    <cellStyle name="Comma 38 4 2 2" xfId="7933"/>
    <cellStyle name="Comma 38 4 3" xfId="7934"/>
    <cellStyle name="Comma 38 4 3 2" xfId="7935"/>
    <cellStyle name="Comma 38 4 3 2 2" xfId="7936"/>
    <cellStyle name="Comma 38 4 3 3" xfId="7937"/>
    <cellStyle name="Comma 38 4 4" xfId="7938"/>
    <cellStyle name="Comma 38 4 5" xfId="7939"/>
    <cellStyle name="Comma 38 5" xfId="7940"/>
    <cellStyle name="Comma 38 5 2" xfId="7941"/>
    <cellStyle name="Comma 38 5 2 2" xfId="7942"/>
    <cellStyle name="Comma 38 5 3" xfId="7943"/>
    <cellStyle name="Comma 38 5 3 2" xfId="7944"/>
    <cellStyle name="Comma 38 5 3 2 2" xfId="7945"/>
    <cellStyle name="Comma 38 5 3 3" xfId="7946"/>
    <cellStyle name="Comma 38 5 4" xfId="7947"/>
    <cellStyle name="Comma 38 6" xfId="7948"/>
    <cellStyle name="Comma 38 6 2" xfId="7949"/>
    <cellStyle name="Comma 38 6 2 2" xfId="7950"/>
    <cellStyle name="Comma 38 6 3" xfId="7951"/>
    <cellStyle name="Comma 38 7" xfId="7952"/>
    <cellStyle name="Comma 38 7 2" xfId="7953"/>
    <cellStyle name="Comma 38 7 2 2" xfId="7954"/>
    <cellStyle name="Comma 38 7 3" xfId="7955"/>
    <cellStyle name="Comma 38 8" xfId="7956"/>
    <cellStyle name="Comma 38 8 2" xfId="7957"/>
    <cellStyle name="Comma 38 8 2 2" xfId="7958"/>
    <cellStyle name="Comma 38 8 3" xfId="7959"/>
    <cellStyle name="Comma 38 9" xfId="7960"/>
    <cellStyle name="Comma 38 9 2" xfId="7961"/>
    <cellStyle name="Comma 38 9 2 2" xfId="7962"/>
    <cellStyle name="Comma 38 9 3" xfId="7963"/>
    <cellStyle name="Comma 39" xfId="7964"/>
    <cellStyle name="Comma 39 10" xfId="7965"/>
    <cellStyle name="Comma 39 10 2" xfId="7966"/>
    <cellStyle name="Comma 39 10 2 2" xfId="7967"/>
    <cellStyle name="Comma 39 10 3" xfId="7968"/>
    <cellStyle name="Comma 39 11" xfId="7969"/>
    <cellStyle name="Comma 39 11 2" xfId="7970"/>
    <cellStyle name="Comma 39 11 2 2" xfId="7971"/>
    <cellStyle name="Comma 39 11 3" xfId="7972"/>
    <cellStyle name="Comma 39 12" xfId="7973"/>
    <cellStyle name="Comma 39 12 2" xfId="7974"/>
    <cellStyle name="Comma 39 12 2 2" xfId="7975"/>
    <cellStyle name="Comma 39 12 3" xfId="7976"/>
    <cellStyle name="Comma 39 13" xfId="7977"/>
    <cellStyle name="Comma 39 13 2" xfId="7978"/>
    <cellStyle name="Comma 39 13 2 2" xfId="7979"/>
    <cellStyle name="Comma 39 13 3" xfId="7980"/>
    <cellStyle name="Comma 39 14" xfId="7981"/>
    <cellStyle name="Comma 39 14 2" xfId="7982"/>
    <cellStyle name="Comma 39 14 2 2" xfId="7983"/>
    <cellStyle name="Comma 39 14 3" xfId="7984"/>
    <cellStyle name="Comma 39 15" xfId="7985"/>
    <cellStyle name="Comma 39 15 2" xfId="7986"/>
    <cellStyle name="Comma 39 15 2 2" xfId="7987"/>
    <cellStyle name="Comma 39 15 3" xfId="7988"/>
    <cellStyle name="Comma 39 16" xfId="7989"/>
    <cellStyle name="Comma 39 16 2" xfId="7990"/>
    <cellStyle name="Comma 39 16 2 2" xfId="7991"/>
    <cellStyle name="Comma 39 16 3" xfId="7992"/>
    <cellStyle name="Comma 39 17" xfId="7993"/>
    <cellStyle name="Comma 39 17 2" xfId="7994"/>
    <cellStyle name="Comma 39 17 2 2" xfId="7995"/>
    <cellStyle name="Comma 39 17 3" xfId="7996"/>
    <cellStyle name="Comma 39 18" xfId="7997"/>
    <cellStyle name="Comma 39 18 2" xfId="7998"/>
    <cellStyle name="Comma 39 18 2 2" xfId="7999"/>
    <cellStyle name="Comma 39 18 3" xfId="8000"/>
    <cellStyle name="Comma 39 19" xfId="8001"/>
    <cellStyle name="Comma 39 19 2" xfId="8002"/>
    <cellStyle name="Comma 39 19 2 2" xfId="8003"/>
    <cellStyle name="Comma 39 19 3" xfId="8004"/>
    <cellStyle name="Comma 39 2" xfId="8005"/>
    <cellStyle name="Comma 39 2 2" xfId="8006"/>
    <cellStyle name="Comma 39 2 2 2" xfId="8007"/>
    <cellStyle name="Comma 39 2 3" xfId="8008"/>
    <cellStyle name="Comma 39 2 3 2" xfId="8009"/>
    <cellStyle name="Comma 39 2 3 2 2" xfId="8010"/>
    <cellStyle name="Comma 39 2 3 3" xfId="8011"/>
    <cellStyle name="Comma 39 2 4" xfId="8012"/>
    <cellStyle name="Comma 39 2 5" xfId="8013"/>
    <cellStyle name="Comma 39 20" xfId="8014"/>
    <cellStyle name="Comma 39 20 2" xfId="8015"/>
    <cellStyle name="Comma 39 20 2 2" xfId="8016"/>
    <cellStyle name="Comma 39 20 3" xfId="8017"/>
    <cellStyle name="Comma 39 21" xfId="8018"/>
    <cellStyle name="Comma 39 21 2" xfId="8019"/>
    <cellStyle name="Comma 39 21 2 2" xfId="8020"/>
    <cellStyle name="Comma 39 21 3" xfId="8021"/>
    <cellStyle name="Comma 39 22" xfId="8022"/>
    <cellStyle name="Comma 39 22 2" xfId="8023"/>
    <cellStyle name="Comma 39 22 2 2" xfId="8024"/>
    <cellStyle name="Comma 39 22 3" xfId="8025"/>
    <cellStyle name="Comma 39 23" xfId="8026"/>
    <cellStyle name="Comma 39 23 2" xfId="8027"/>
    <cellStyle name="Comma 39 23 2 2" xfId="8028"/>
    <cellStyle name="Comma 39 23 3" xfId="8029"/>
    <cellStyle name="Comma 39 24" xfId="8030"/>
    <cellStyle name="Comma 39 24 2" xfId="8031"/>
    <cellStyle name="Comma 39 24 2 2" xfId="8032"/>
    <cellStyle name="Comma 39 24 3" xfId="8033"/>
    <cellStyle name="Comma 39 25" xfId="8034"/>
    <cellStyle name="Comma 39 25 2" xfId="8035"/>
    <cellStyle name="Comma 39 25 2 2" xfId="8036"/>
    <cellStyle name="Comma 39 25 3" xfId="8037"/>
    <cellStyle name="Comma 39 26" xfId="8038"/>
    <cellStyle name="Comma 39 26 2" xfId="8039"/>
    <cellStyle name="Comma 39 26 2 2" xfId="8040"/>
    <cellStyle name="Comma 39 26 3" xfId="8041"/>
    <cellStyle name="Comma 39 27" xfId="8042"/>
    <cellStyle name="Comma 39 27 2" xfId="8043"/>
    <cellStyle name="Comma 39 27 2 2" xfId="8044"/>
    <cellStyle name="Comma 39 27 3" xfId="8045"/>
    <cellStyle name="Comma 39 28" xfId="8046"/>
    <cellStyle name="Comma 39 28 2" xfId="8047"/>
    <cellStyle name="Comma 39 28 2 2" xfId="8048"/>
    <cellStyle name="Comma 39 28 3" xfId="8049"/>
    <cellStyle name="Comma 39 29" xfId="8050"/>
    <cellStyle name="Comma 39 29 2" xfId="8051"/>
    <cellStyle name="Comma 39 3" xfId="8052"/>
    <cellStyle name="Comma 39 3 2" xfId="8053"/>
    <cellStyle name="Comma 39 3 2 2" xfId="8054"/>
    <cellStyle name="Comma 39 3 3" xfId="8055"/>
    <cellStyle name="Comma 39 3 3 2" xfId="8056"/>
    <cellStyle name="Comma 39 3 3 2 2" xfId="8057"/>
    <cellStyle name="Comma 39 3 3 3" xfId="8058"/>
    <cellStyle name="Comma 39 3 4" xfId="8059"/>
    <cellStyle name="Comma 39 3 5" xfId="8060"/>
    <cellStyle name="Comma 39 30" xfId="8061"/>
    <cellStyle name="Comma 39 30 2" xfId="8062"/>
    <cellStyle name="Comma 39 30 2 2" xfId="8063"/>
    <cellStyle name="Comma 39 30 3" xfId="8064"/>
    <cellStyle name="Comma 39 31" xfId="8065"/>
    <cellStyle name="Comma 39 32" xfId="8066"/>
    <cellStyle name="Comma 39 33" xfId="8067"/>
    <cellStyle name="Comma 39 34" xfId="8068"/>
    <cellStyle name="Comma 39 4" xfId="8069"/>
    <cellStyle name="Comma 39 4 2" xfId="8070"/>
    <cellStyle name="Comma 39 4 2 2" xfId="8071"/>
    <cellStyle name="Comma 39 4 3" xfId="8072"/>
    <cellStyle name="Comma 39 4 3 2" xfId="8073"/>
    <cellStyle name="Comma 39 4 3 2 2" xfId="8074"/>
    <cellStyle name="Comma 39 4 3 3" xfId="8075"/>
    <cellStyle name="Comma 39 4 4" xfId="8076"/>
    <cellStyle name="Comma 39 5" xfId="8077"/>
    <cellStyle name="Comma 39 5 2" xfId="8078"/>
    <cellStyle name="Comma 39 5 2 2" xfId="8079"/>
    <cellStyle name="Comma 39 5 3" xfId="8080"/>
    <cellStyle name="Comma 39 5 3 2" xfId="8081"/>
    <cellStyle name="Comma 39 5 3 2 2" xfId="8082"/>
    <cellStyle name="Comma 39 5 3 3" xfId="8083"/>
    <cellStyle name="Comma 39 5 4" xfId="8084"/>
    <cellStyle name="Comma 39 6" xfId="8085"/>
    <cellStyle name="Comma 39 6 2" xfId="8086"/>
    <cellStyle name="Comma 39 6 2 2" xfId="8087"/>
    <cellStyle name="Comma 39 6 3" xfId="8088"/>
    <cellStyle name="Comma 39 7" xfId="8089"/>
    <cellStyle name="Comma 39 7 2" xfId="8090"/>
    <cellStyle name="Comma 39 7 2 2" xfId="8091"/>
    <cellStyle name="Comma 39 7 3" xfId="8092"/>
    <cellStyle name="Comma 39 8" xfId="8093"/>
    <cellStyle name="Comma 39 8 2" xfId="8094"/>
    <cellStyle name="Comma 39 8 2 2" xfId="8095"/>
    <cellStyle name="Comma 39 8 3" xfId="8096"/>
    <cellStyle name="Comma 39 9" xfId="8097"/>
    <cellStyle name="Comma 39 9 2" xfId="8098"/>
    <cellStyle name="Comma 39 9 2 2" xfId="8099"/>
    <cellStyle name="Comma 39 9 3" xfId="8100"/>
    <cellStyle name="Comma 4" xfId="8101"/>
    <cellStyle name="Comma 4 10" xfId="8102"/>
    <cellStyle name="Comma 4 11" xfId="8103"/>
    <cellStyle name="Comma 4 12" xfId="8104"/>
    <cellStyle name="Comma 4 13" xfId="8105"/>
    <cellStyle name="Comma 4 14" xfId="8106"/>
    <cellStyle name="Comma 4 15" xfId="8107"/>
    <cellStyle name="Comma 4 16" xfId="8108"/>
    <cellStyle name="Comma 4 17" xfId="8109"/>
    <cellStyle name="Comma 4 18" xfId="8110"/>
    <cellStyle name="Comma 4 19" xfId="8111"/>
    <cellStyle name="Comma 4 2" xfId="8112"/>
    <cellStyle name="Comma 4 2 2" xfId="8113"/>
    <cellStyle name="Comma 4 2 3" xfId="8114"/>
    <cellStyle name="Comma 4 2 4" xfId="8115"/>
    <cellStyle name="Comma 4 2 5" xfId="8116"/>
    <cellStyle name="Comma 4 3" xfId="8117"/>
    <cellStyle name="Comma 4 3 2" xfId="8118"/>
    <cellStyle name="Comma 4 3 2 2" xfId="8119"/>
    <cellStyle name="Comma 4 3 3" xfId="8120"/>
    <cellStyle name="Comma 4 3 4" xfId="8121"/>
    <cellStyle name="Comma 4 3 5" xfId="8122"/>
    <cellStyle name="Comma 4 4" xfId="8123"/>
    <cellStyle name="Comma 4 4 2" xfId="8124"/>
    <cellStyle name="Comma 4 4 3" xfId="8125"/>
    <cellStyle name="Comma 4 5" xfId="8126"/>
    <cellStyle name="Comma 4 5 2" xfId="8127"/>
    <cellStyle name="Comma 4 5 3" xfId="8128"/>
    <cellStyle name="Comma 4 6" xfId="8129"/>
    <cellStyle name="Comma 4 6 2" xfId="8130"/>
    <cellStyle name="Comma 4 6 3" xfId="8131"/>
    <cellStyle name="Comma 4 7" xfId="8132"/>
    <cellStyle name="Comma 4 8" xfId="8133"/>
    <cellStyle name="Comma 4 9" xfId="8134"/>
    <cellStyle name="Comma 40" xfId="8135"/>
    <cellStyle name="Comma 40 10" xfId="8136"/>
    <cellStyle name="Comma 40 10 2" xfId="8137"/>
    <cellStyle name="Comma 40 10 2 2" xfId="8138"/>
    <cellStyle name="Comma 40 10 3" xfId="8139"/>
    <cellStyle name="Comma 40 11" xfId="8140"/>
    <cellStyle name="Comma 40 11 2" xfId="8141"/>
    <cellStyle name="Comma 40 11 2 2" xfId="8142"/>
    <cellStyle name="Comma 40 11 3" xfId="8143"/>
    <cellStyle name="Comma 40 12" xfId="8144"/>
    <cellStyle name="Comma 40 12 2" xfId="8145"/>
    <cellStyle name="Comma 40 12 2 2" xfId="8146"/>
    <cellStyle name="Comma 40 12 3" xfId="8147"/>
    <cellStyle name="Comma 40 13" xfId="8148"/>
    <cellStyle name="Comma 40 13 2" xfId="8149"/>
    <cellStyle name="Comma 40 13 2 2" xfId="8150"/>
    <cellStyle name="Comma 40 13 3" xfId="8151"/>
    <cellStyle name="Comma 40 14" xfId="8152"/>
    <cellStyle name="Comma 40 14 2" xfId="8153"/>
    <cellStyle name="Comma 40 14 2 2" xfId="8154"/>
    <cellStyle name="Comma 40 14 3" xfId="8155"/>
    <cellStyle name="Comma 40 15" xfId="8156"/>
    <cellStyle name="Comma 40 15 2" xfId="8157"/>
    <cellStyle name="Comma 40 15 2 2" xfId="8158"/>
    <cellStyle name="Comma 40 15 3" xfId="8159"/>
    <cellStyle name="Comma 40 16" xfId="8160"/>
    <cellStyle name="Comma 40 16 2" xfId="8161"/>
    <cellStyle name="Comma 40 16 2 2" xfId="8162"/>
    <cellStyle name="Comma 40 16 3" xfId="8163"/>
    <cellStyle name="Comma 40 17" xfId="8164"/>
    <cellStyle name="Comma 40 17 2" xfId="8165"/>
    <cellStyle name="Comma 40 17 2 2" xfId="8166"/>
    <cellStyle name="Comma 40 17 3" xfId="8167"/>
    <cellStyle name="Comma 40 18" xfId="8168"/>
    <cellStyle name="Comma 40 18 2" xfId="8169"/>
    <cellStyle name="Comma 40 18 2 2" xfId="8170"/>
    <cellStyle name="Comma 40 18 3" xfId="8171"/>
    <cellStyle name="Comma 40 19" xfId="8172"/>
    <cellStyle name="Comma 40 19 2" xfId="8173"/>
    <cellStyle name="Comma 40 19 2 2" xfId="8174"/>
    <cellStyle name="Comma 40 19 3" xfId="8175"/>
    <cellStyle name="Comma 40 2" xfId="8176"/>
    <cellStyle name="Comma 40 2 2" xfId="8177"/>
    <cellStyle name="Comma 40 2 2 2" xfId="8178"/>
    <cellStyle name="Comma 40 2 3" xfId="8179"/>
    <cellStyle name="Comma 40 2 3 2" xfId="8180"/>
    <cellStyle name="Comma 40 2 3 2 2" xfId="8181"/>
    <cellStyle name="Comma 40 2 3 3" xfId="8182"/>
    <cellStyle name="Comma 40 2 4" xfId="8183"/>
    <cellStyle name="Comma 40 2 5" xfId="8184"/>
    <cellStyle name="Comma 40 20" xfId="8185"/>
    <cellStyle name="Comma 40 20 2" xfId="8186"/>
    <cellStyle name="Comma 40 20 2 2" xfId="8187"/>
    <cellStyle name="Comma 40 20 3" xfId="8188"/>
    <cellStyle name="Comma 40 21" xfId="8189"/>
    <cellStyle name="Comma 40 21 2" xfId="8190"/>
    <cellStyle name="Comma 40 21 2 2" xfId="8191"/>
    <cellStyle name="Comma 40 21 3" xfId="8192"/>
    <cellStyle name="Comma 40 22" xfId="8193"/>
    <cellStyle name="Comma 40 22 2" xfId="8194"/>
    <cellStyle name="Comma 40 22 2 2" xfId="8195"/>
    <cellStyle name="Comma 40 22 3" xfId="8196"/>
    <cellStyle name="Comma 40 23" xfId="8197"/>
    <cellStyle name="Comma 40 23 2" xfId="8198"/>
    <cellStyle name="Comma 40 23 2 2" xfId="8199"/>
    <cellStyle name="Comma 40 23 3" xfId="8200"/>
    <cellStyle name="Comma 40 24" xfId="8201"/>
    <cellStyle name="Comma 40 24 2" xfId="8202"/>
    <cellStyle name="Comma 40 24 2 2" xfId="8203"/>
    <cellStyle name="Comma 40 24 3" xfId="8204"/>
    <cellStyle name="Comma 40 25" xfId="8205"/>
    <cellStyle name="Comma 40 25 2" xfId="8206"/>
    <cellStyle name="Comma 40 25 2 2" xfId="8207"/>
    <cellStyle name="Comma 40 25 3" xfId="8208"/>
    <cellStyle name="Comma 40 26" xfId="8209"/>
    <cellStyle name="Comma 40 26 2" xfId="8210"/>
    <cellStyle name="Comma 40 26 2 2" xfId="8211"/>
    <cellStyle name="Comma 40 26 3" xfId="8212"/>
    <cellStyle name="Comma 40 27" xfId="8213"/>
    <cellStyle name="Comma 40 27 2" xfId="8214"/>
    <cellStyle name="Comma 40 27 2 2" xfId="8215"/>
    <cellStyle name="Comma 40 27 3" xfId="8216"/>
    <cellStyle name="Comma 40 28" xfId="8217"/>
    <cellStyle name="Comma 40 28 2" xfId="8218"/>
    <cellStyle name="Comma 40 28 2 2" xfId="8219"/>
    <cellStyle name="Comma 40 28 3" xfId="8220"/>
    <cellStyle name="Comma 40 29" xfId="8221"/>
    <cellStyle name="Comma 40 29 2" xfId="8222"/>
    <cellStyle name="Comma 40 3" xfId="8223"/>
    <cellStyle name="Comma 40 3 2" xfId="8224"/>
    <cellStyle name="Comma 40 3 2 2" xfId="8225"/>
    <cellStyle name="Comma 40 3 3" xfId="8226"/>
    <cellStyle name="Comma 40 3 3 2" xfId="8227"/>
    <cellStyle name="Comma 40 3 3 2 2" xfId="8228"/>
    <cellStyle name="Comma 40 3 3 3" xfId="8229"/>
    <cellStyle name="Comma 40 3 4" xfId="8230"/>
    <cellStyle name="Comma 40 3 5" xfId="8231"/>
    <cellStyle name="Comma 40 30" xfId="8232"/>
    <cellStyle name="Comma 40 30 2" xfId="8233"/>
    <cellStyle name="Comma 40 30 2 2" xfId="8234"/>
    <cellStyle name="Comma 40 30 3" xfId="8235"/>
    <cellStyle name="Comma 40 31" xfId="8236"/>
    <cellStyle name="Comma 40 32" xfId="8237"/>
    <cellStyle name="Comma 40 33" xfId="8238"/>
    <cellStyle name="Comma 40 4" xfId="8239"/>
    <cellStyle name="Comma 40 4 2" xfId="8240"/>
    <cellStyle name="Comma 40 4 2 2" xfId="8241"/>
    <cellStyle name="Comma 40 4 3" xfId="8242"/>
    <cellStyle name="Comma 40 4 3 2" xfId="8243"/>
    <cellStyle name="Comma 40 4 3 2 2" xfId="8244"/>
    <cellStyle name="Comma 40 4 3 3" xfId="8245"/>
    <cellStyle name="Comma 40 4 4" xfId="8246"/>
    <cellStyle name="Comma 40 4 5" xfId="8247"/>
    <cellStyle name="Comma 40 5" xfId="8248"/>
    <cellStyle name="Comma 40 5 2" xfId="8249"/>
    <cellStyle name="Comma 40 5 2 2" xfId="8250"/>
    <cellStyle name="Comma 40 5 3" xfId="8251"/>
    <cellStyle name="Comma 40 5 3 2" xfId="8252"/>
    <cellStyle name="Comma 40 5 3 2 2" xfId="8253"/>
    <cellStyle name="Comma 40 5 3 3" xfId="8254"/>
    <cellStyle name="Comma 40 5 4" xfId="8255"/>
    <cellStyle name="Comma 40 6" xfId="8256"/>
    <cellStyle name="Comma 40 6 2" xfId="8257"/>
    <cellStyle name="Comma 40 6 2 2" xfId="8258"/>
    <cellStyle name="Comma 40 6 3" xfId="8259"/>
    <cellStyle name="Comma 40 7" xfId="8260"/>
    <cellStyle name="Comma 40 7 2" xfId="8261"/>
    <cellStyle name="Comma 40 7 2 2" xfId="8262"/>
    <cellStyle name="Comma 40 7 3" xfId="8263"/>
    <cellStyle name="Comma 40 8" xfId="8264"/>
    <cellStyle name="Comma 40 8 2" xfId="8265"/>
    <cellStyle name="Comma 40 8 2 2" xfId="8266"/>
    <cellStyle name="Comma 40 8 3" xfId="8267"/>
    <cellStyle name="Comma 40 9" xfId="8268"/>
    <cellStyle name="Comma 40 9 2" xfId="8269"/>
    <cellStyle name="Comma 40 9 2 2" xfId="8270"/>
    <cellStyle name="Comma 40 9 3" xfId="8271"/>
    <cellStyle name="Comma 41" xfId="8272"/>
    <cellStyle name="Comma 41 10" xfId="8273"/>
    <cellStyle name="Comma 41 10 2" xfId="8274"/>
    <cellStyle name="Comma 41 10 2 2" xfId="8275"/>
    <cellStyle name="Comma 41 10 3" xfId="8276"/>
    <cellStyle name="Comma 41 11" xfId="8277"/>
    <cellStyle name="Comma 41 11 2" xfId="8278"/>
    <cellStyle name="Comma 41 11 2 2" xfId="8279"/>
    <cellStyle name="Comma 41 11 3" xfId="8280"/>
    <cellStyle name="Comma 41 12" xfId="8281"/>
    <cellStyle name="Comma 41 12 2" xfId="8282"/>
    <cellStyle name="Comma 41 12 2 2" xfId="8283"/>
    <cellStyle name="Comma 41 12 3" xfId="8284"/>
    <cellStyle name="Comma 41 13" xfId="8285"/>
    <cellStyle name="Comma 41 13 2" xfId="8286"/>
    <cellStyle name="Comma 41 13 2 2" xfId="8287"/>
    <cellStyle name="Comma 41 13 3" xfId="8288"/>
    <cellStyle name="Comma 41 14" xfId="8289"/>
    <cellStyle name="Comma 41 14 2" xfId="8290"/>
    <cellStyle name="Comma 41 14 2 2" xfId="8291"/>
    <cellStyle name="Comma 41 14 3" xfId="8292"/>
    <cellStyle name="Comma 41 15" xfId="8293"/>
    <cellStyle name="Comma 41 15 2" xfId="8294"/>
    <cellStyle name="Comma 41 15 2 2" xfId="8295"/>
    <cellStyle name="Comma 41 15 3" xfId="8296"/>
    <cellStyle name="Comma 41 16" xfId="8297"/>
    <cellStyle name="Comma 41 16 2" xfId="8298"/>
    <cellStyle name="Comma 41 16 2 2" xfId="8299"/>
    <cellStyle name="Comma 41 16 3" xfId="8300"/>
    <cellStyle name="Comma 41 17" xfId="8301"/>
    <cellStyle name="Comma 41 17 2" xfId="8302"/>
    <cellStyle name="Comma 41 17 2 2" xfId="8303"/>
    <cellStyle name="Comma 41 17 3" xfId="8304"/>
    <cellStyle name="Comma 41 18" xfId="8305"/>
    <cellStyle name="Comma 41 18 2" xfId="8306"/>
    <cellStyle name="Comma 41 18 2 2" xfId="8307"/>
    <cellStyle name="Comma 41 18 3" xfId="8308"/>
    <cellStyle name="Comma 41 19" xfId="8309"/>
    <cellStyle name="Comma 41 19 2" xfId="8310"/>
    <cellStyle name="Comma 41 19 2 2" xfId="8311"/>
    <cellStyle name="Comma 41 19 3" xfId="8312"/>
    <cellStyle name="Comma 41 2" xfId="8313"/>
    <cellStyle name="Comma 41 2 2" xfId="8314"/>
    <cellStyle name="Comma 41 2 2 2" xfId="8315"/>
    <cellStyle name="Comma 41 2 3" xfId="8316"/>
    <cellStyle name="Comma 41 2 3 2" xfId="8317"/>
    <cellStyle name="Comma 41 2 3 2 2" xfId="8318"/>
    <cellStyle name="Comma 41 2 3 3" xfId="8319"/>
    <cellStyle name="Comma 41 2 4" xfId="8320"/>
    <cellStyle name="Comma 41 2 5" xfId="8321"/>
    <cellStyle name="Comma 41 20" xfId="8322"/>
    <cellStyle name="Comma 41 20 2" xfId="8323"/>
    <cellStyle name="Comma 41 20 2 2" xfId="8324"/>
    <cellStyle name="Comma 41 20 3" xfId="8325"/>
    <cellStyle name="Comma 41 21" xfId="8326"/>
    <cellStyle name="Comma 41 21 2" xfId="8327"/>
    <cellStyle name="Comma 41 21 2 2" xfId="8328"/>
    <cellStyle name="Comma 41 21 3" xfId="8329"/>
    <cellStyle name="Comma 41 22" xfId="8330"/>
    <cellStyle name="Comma 41 22 2" xfId="8331"/>
    <cellStyle name="Comma 41 22 2 2" xfId="8332"/>
    <cellStyle name="Comma 41 22 3" xfId="8333"/>
    <cellStyle name="Comma 41 23" xfId="8334"/>
    <cellStyle name="Comma 41 23 2" xfId="8335"/>
    <cellStyle name="Comma 41 23 2 2" xfId="8336"/>
    <cellStyle name="Comma 41 23 3" xfId="8337"/>
    <cellStyle name="Comma 41 24" xfId="8338"/>
    <cellStyle name="Comma 41 24 2" xfId="8339"/>
    <cellStyle name="Comma 41 24 2 2" xfId="8340"/>
    <cellStyle name="Comma 41 24 3" xfId="8341"/>
    <cellStyle name="Comma 41 25" xfId="8342"/>
    <cellStyle name="Comma 41 25 2" xfId="8343"/>
    <cellStyle name="Comma 41 25 2 2" xfId="8344"/>
    <cellStyle name="Comma 41 25 3" xfId="8345"/>
    <cellStyle name="Comma 41 26" xfId="8346"/>
    <cellStyle name="Comma 41 26 2" xfId="8347"/>
    <cellStyle name="Comma 41 26 2 2" xfId="8348"/>
    <cellStyle name="Comma 41 26 3" xfId="8349"/>
    <cellStyle name="Comma 41 27" xfId="8350"/>
    <cellStyle name="Comma 41 27 2" xfId="8351"/>
    <cellStyle name="Comma 41 27 2 2" xfId="8352"/>
    <cellStyle name="Comma 41 27 3" xfId="8353"/>
    <cellStyle name="Comma 41 28" xfId="8354"/>
    <cellStyle name="Comma 41 28 2" xfId="8355"/>
    <cellStyle name="Comma 41 28 2 2" xfId="8356"/>
    <cellStyle name="Comma 41 28 3" xfId="8357"/>
    <cellStyle name="Comma 41 29" xfId="8358"/>
    <cellStyle name="Comma 41 29 2" xfId="8359"/>
    <cellStyle name="Comma 41 3" xfId="8360"/>
    <cellStyle name="Comma 41 3 2" xfId="8361"/>
    <cellStyle name="Comma 41 3 2 2" xfId="8362"/>
    <cellStyle name="Comma 41 3 3" xfId="8363"/>
    <cellStyle name="Comma 41 3 3 2" xfId="8364"/>
    <cellStyle name="Comma 41 3 3 2 2" xfId="8365"/>
    <cellStyle name="Comma 41 3 3 3" xfId="8366"/>
    <cellStyle name="Comma 41 3 4" xfId="8367"/>
    <cellStyle name="Comma 41 3 5" xfId="8368"/>
    <cellStyle name="Comma 41 30" xfId="8369"/>
    <cellStyle name="Comma 41 30 2" xfId="8370"/>
    <cellStyle name="Comma 41 30 2 2" xfId="8371"/>
    <cellStyle name="Comma 41 30 3" xfId="8372"/>
    <cellStyle name="Comma 41 31" xfId="8373"/>
    <cellStyle name="Comma 41 32" xfId="8374"/>
    <cellStyle name="Comma 41 33" xfId="8375"/>
    <cellStyle name="Comma 41 4" xfId="8376"/>
    <cellStyle name="Comma 41 4 2" xfId="8377"/>
    <cellStyle name="Comma 41 4 2 2" xfId="8378"/>
    <cellStyle name="Comma 41 4 3" xfId="8379"/>
    <cellStyle name="Comma 41 4 3 2" xfId="8380"/>
    <cellStyle name="Comma 41 4 3 2 2" xfId="8381"/>
    <cellStyle name="Comma 41 4 3 3" xfId="8382"/>
    <cellStyle name="Comma 41 4 4" xfId="8383"/>
    <cellStyle name="Comma 41 4 5" xfId="8384"/>
    <cellStyle name="Comma 41 5" xfId="8385"/>
    <cellStyle name="Comma 41 5 2" xfId="8386"/>
    <cellStyle name="Comma 41 5 2 2" xfId="8387"/>
    <cellStyle name="Comma 41 5 3" xfId="8388"/>
    <cellStyle name="Comma 41 5 3 2" xfId="8389"/>
    <cellStyle name="Comma 41 5 3 2 2" xfId="8390"/>
    <cellStyle name="Comma 41 5 3 3" xfId="8391"/>
    <cellStyle name="Comma 41 5 4" xfId="8392"/>
    <cellStyle name="Comma 41 6" xfId="8393"/>
    <cellStyle name="Comma 41 6 2" xfId="8394"/>
    <cellStyle name="Comma 41 6 2 2" xfId="8395"/>
    <cellStyle name="Comma 41 6 3" xfId="8396"/>
    <cellStyle name="Comma 41 7" xfId="8397"/>
    <cellStyle name="Comma 41 7 2" xfId="8398"/>
    <cellStyle name="Comma 41 7 2 2" xfId="8399"/>
    <cellStyle name="Comma 41 7 3" xfId="8400"/>
    <cellStyle name="Comma 41 8" xfId="8401"/>
    <cellStyle name="Comma 41 8 2" xfId="8402"/>
    <cellStyle name="Comma 41 8 2 2" xfId="8403"/>
    <cellStyle name="Comma 41 8 3" xfId="8404"/>
    <cellStyle name="Comma 41 8 4" xfId="8405"/>
    <cellStyle name="Comma 41 9" xfId="8406"/>
    <cellStyle name="Comma 41 9 2" xfId="8407"/>
    <cellStyle name="Comma 41 9 2 2" xfId="8408"/>
    <cellStyle name="Comma 41 9 3" xfId="8409"/>
    <cellStyle name="Comma 41 9 4" xfId="8410"/>
    <cellStyle name="Comma 42" xfId="8411"/>
    <cellStyle name="Comma 42 10" xfId="8412"/>
    <cellStyle name="Comma 42 10 2" xfId="8413"/>
    <cellStyle name="Comma 42 10 2 2" xfId="8414"/>
    <cellStyle name="Comma 42 10 3" xfId="8415"/>
    <cellStyle name="Comma 42 10 4" xfId="8416"/>
    <cellStyle name="Comma 42 11" xfId="8417"/>
    <cellStyle name="Comma 42 11 2" xfId="8418"/>
    <cellStyle name="Comma 42 11 2 2" xfId="8419"/>
    <cellStyle name="Comma 42 11 3" xfId="8420"/>
    <cellStyle name="Comma 42 11 4" xfId="8421"/>
    <cellStyle name="Comma 42 12" xfId="8422"/>
    <cellStyle name="Comma 42 12 2" xfId="8423"/>
    <cellStyle name="Comma 42 12 2 2" xfId="8424"/>
    <cellStyle name="Comma 42 12 3" xfId="8425"/>
    <cellStyle name="Comma 42 12 4" xfId="8426"/>
    <cellStyle name="Comma 42 13" xfId="8427"/>
    <cellStyle name="Comma 42 13 2" xfId="8428"/>
    <cellStyle name="Comma 42 13 2 2" xfId="8429"/>
    <cellStyle name="Comma 42 13 3" xfId="8430"/>
    <cellStyle name="Comma 42 13 4" xfId="8431"/>
    <cellStyle name="Comma 42 14" xfId="8432"/>
    <cellStyle name="Comma 42 14 2" xfId="8433"/>
    <cellStyle name="Comma 42 14 2 2" xfId="8434"/>
    <cellStyle name="Comma 42 14 3" xfId="8435"/>
    <cellStyle name="Comma 42 14 4" xfId="8436"/>
    <cellStyle name="Comma 42 15" xfId="8437"/>
    <cellStyle name="Comma 42 15 2" xfId="8438"/>
    <cellStyle name="Comma 42 15 2 2" xfId="8439"/>
    <cellStyle name="Comma 42 15 3" xfId="8440"/>
    <cellStyle name="Comma 42 15 4" xfId="8441"/>
    <cellStyle name="Comma 42 16" xfId="8442"/>
    <cellStyle name="Comma 42 16 2" xfId="8443"/>
    <cellStyle name="Comma 42 16 2 2" xfId="8444"/>
    <cellStyle name="Comma 42 16 3" xfId="8445"/>
    <cellStyle name="Comma 42 17" xfId="8446"/>
    <cellStyle name="Comma 42 17 2" xfId="8447"/>
    <cellStyle name="Comma 42 17 2 2" xfId="8448"/>
    <cellStyle name="Comma 42 17 3" xfId="8449"/>
    <cellStyle name="Comma 42 18" xfId="8450"/>
    <cellStyle name="Comma 42 18 2" xfId="8451"/>
    <cellStyle name="Comma 42 18 2 2" xfId="8452"/>
    <cellStyle name="Comma 42 18 3" xfId="8453"/>
    <cellStyle name="Comma 42 19" xfId="8454"/>
    <cellStyle name="Comma 42 19 2" xfId="8455"/>
    <cellStyle name="Comma 42 19 2 2" xfId="8456"/>
    <cellStyle name="Comma 42 19 3" xfId="8457"/>
    <cellStyle name="Comma 42 2" xfId="8458"/>
    <cellStyle name="Comma 42 2 2" xfId="8459"/>
    <cellStyle name="Comma 42 2 2 2" xfId="8460"/>
    <cellStyle name="Comma 42 2 3" xfId="8461"/>
    <cellStyle name="Comma 42 2 3 2" xfId="8462"/>
    <cellStyle name="Comma 42 2 3 2 2" xfId="8463"/>
    <cellStyle name="Comma 42 2 3 3" xfId="8464"/>
    <cellStyle name="Comma 42 2 4" xfId="8465"/>
    <cellStyle name="Comma 42 2 5" xfId="8466"/>
    <cellStyle name="Comma 42 2 6" xfId="8467"/>
    <cellStyle name="Comma 42 20" xfId="8468"/>
    <cellStyle name="Comma 42 20 2" xfId="8469"/>
    <cellStyle name="Comma 42 20 2 2" xfId="8470"/>
    <cellStyle name="Comma 42 20 3" xfId="8471"/>
    <cellStyle name="Comma 42 21" xfId="8472"/>
    <cellStyle name="Comma 42 21 2" xfId="8473"/>
    <cellStyle name="Comma 42 21 2 2" xfId="8474"/>
    <cellStyle name="Comma 42 21 3" xfId="8475"/>
    <cellStyle name="Comma 42 22" xfId="8476"/>
    <cellStyle name="Comma 42 22 2" xfId="8477"/>
    <cellStyle name="Comma 42 22 2 2" xfId="8478"/>
    <cellStyle name="Comma 42 22 3" xfId="8479"/>
    <cellStyle name="Comma 42 23" xfId="8480"/>
    <cellStyle name="Comma 42 23 2" xfId="8481"/>
    <cellStyle name="Comma 42 23 2 2" xfId="8482"/>
    <cellStyle name="Comma 42 23 3" xfId="8483"/>
    <cellStyle name="Comma 42 24" xfId="8484"/>
    <cellStyle name="Comma 42 24 2" xfId="8485"/>
    <cellStyle name="Comma 42 24 2 2" xfId="8486"/>
    <cellStyle name="Comma 42 24 3" xfId="8487"/>
    <cellStyle name="Comma 42 25" xfId="8488"/>
    <cellStyle name="Comma 42 25 2" xfId="8489"/>
    <cellStyle name="Comma 42 25 2 2" xfId="8490"/>
    <cellStyle name="Comma 42 25 3" xfId="8491"/>
    <cellStyle name="Comma 42 26" xfId="8492"/>
    <cellStyle name="Comma 42 26 2" xfId="8493"/>
    <cellStyle name="Comma 42 26 2 2" xfId="8494"/>
    <cellStyle name="Comma 42 26 3" xfId="8495"/>
    <cellStyle name="Comma 42 27" xfId="8496"/>
    <cellStyle name="Comma 42 27 2" xfId="8497"/>
    <cellStyle name="Comma 42 27 2 2" xfId="8498"/>
    <cellStyle name="Comma 42 27 3" xfId="8499"/>
    <cellStyle name="Comma 42 28" xfId="8500"/>
    <cellStyle name="Comma 42 28 2" xfId="8501"/>
    <cellStyle name="Comma 42 28 2 2" xfId="8502"/>
    <cellStyle name="Comma 42 28 3" xfId="8503"/>
    <cellStyle name="Comma 42 29" xfId="8504"/>
    <cellStyle name="Comma 42 29 2" xfId="8505"/>
    <cellStyle name="Comma 42 3" xfId="8506"/>
    <cellStyle name="Comma 42 3 2" xfId="8507"/>
    <cellStyle name="Comma 42 3 2 2" xfId="8508"/>
    <cellStyle name="Comma 42 3 3" xfId="8509"/>
    <cellStyle name="Comma 42 3 3 2" xfId="8510"/>
    <cellStyle name="Comma 42 3 3 2 2" xfId="8511"/>
    <cellStyle name="Comma 42 3 3 3" xfId="8512"/>
    <cellStyle name="Comma 42 3 4" xfId="8513"/>
    <cellStyle name="Comma 42 3 5" xfId="8514"/>
    <cellStyle name="Comma 42 3 6" xfId="8515"/>
    <cellStyle name="Comma 42 30" xfId="8516"/>
    <cellStyle name="Comma 42 30 2" xfId="8517"/>
    <cellStyle name="Comma 42 30 2 2" xfId="8518"/>
    <cellStyle name="Comma 42 30 3" xfId="8519"/>
    <cellStyle name="Comma 42 31" xfId="8520"/>
    <cellStyle name="Comma 42 32" xfId="8521"/>
    <cellStyle name="Comma 42 33" xfId="8522"/>
    <cellStyle name="Comma 42 4" xfId="8523"/>
    <cellStyle name="Comma 42 4 2" xfId="8524"/>
    <cellStyle name="Comma 42 4 2 2" xfId="8525"/>
    <cellStyle name="Comma 42 4 3" xfId="8526"/>
    <cellStyle name="Comma 42 4 3 2" xfId="8527"/>
    <cellStyle name="Comma 42 4 3 2 2" xfId="8528"/>
    <cellStyle name="Comma 42 4 3 3" xfId="8529"/>
    <cellStyle name="Comma 42 4 4" xfId="8530"/>
    <cellStyle name="Comma 42 4 5" xfId="8531"/>
    <cellStyle name="Comma 42 4 6" xfId="8532"/>
    <cellStyle name="Comma 42 5" xfId="8533"/>
    <cellStyle name="Comma 42 5 2" xfId="8534"/>
    <cellStyle name="Comma 42 5 2 2" xfId="8535"/>
    <cellStyle name="Comma 42 5 3" xfId="8536"/>
    <cellStyle name="Comma 42 5 3 2" xfId="8537"/>
    <cellStyle name="Comma 42 5 3 2 2" xfId="8538"/>
    <cellStyle name="Comma 42 5 3 3" xfId="8539"/>
    <cellStyle name="Comma 42 5 4" xfId="8540"/>
    <cellStyle name="Comma 42 5 5" xfId="8541"/>
    <cellStyle name="Comma 42 6" xfId="8542"/>
    <cellStyle name="Comma 42 6 2" xfId="8543"/>
    <cellStyle name="Comma 42 6 2 2" xfId="8544"/>
    <cellStyle name="Comma 42 6 3" xfId="8545"/>
    <cellStyle name="Comma 42 6 4" xfId="8546"/>
    <cellStyle name="Comma 42 7" xfId="8547"/>
    <cellStyle name="Comma 42 7 2" xfId="8548"/>
    <cellStyle name="Comma 42 7 2 2" xfId="8549"/>
    <cellStyle name="Comma 42 7 3" xfId="8550"/>
    <cellStyle name="Comma 42 7 4" xfId="8551"/>
    <cellStyle name="Comma 42 8" xfId="8552"/>
    <cellStyle name="Comma 42 8 2" xfId="8553"/>
    <cellStyle name="Comma 42 8 2 2" xfId="8554"/>
    <cellStyle name="Comma 42 8 3" xfId="8555"/>
    <cellStyle name="Comma 42 8 4" xfId="8556"/>
    <cellStyle name="Comma 42 9" xfId="8557"/>
    <cellStyle name="Comma 42 9 2" xfId="8558"/>
    <cellStyle name="Comma 42 9 2 2" xfId="8559"/>
    <cellStyle name="Comma 42 9 3" xfId="8560"/>
    <cellStyle name="Comma 42 9 4" xfId="8561"/>
    <cellStyle name="Comma 43" xfId="8562"/>
    <cellStyle name="Comma 43 10" xfId="8563"/>
    <cellStyle name="Comma 43 10 2" xfId="8564"/>
    <cellStyle name="Comma 43 10 2 2" xfId="8565"/>
    <cellStyle name="Comma 43 10 3" xfId="8566"/>
    <cellStyle name="Comma 43 10 4" xfId="8567"/>
    <cellStyle name="Comma 43 11" xfId="8568"/>
    <cellStyle name="Comma 43 11 2" xfId="8569"/>
    <cellStyle name="Comma 43 11 2 2" xfId="8570"/>
    <cellStyle name="Comma 43 11 3" xfId="8571"/>
    <cellStyle name="Comma 43 11 4" xfId="8572"/>
    <cellStyle name="Comma 43 12" xfId="8573"/>
    <cellStyle name="Comma 43 12 2" xfId="8574"/>
    <cellStyle name="Comma 43 12 2 2" xfId="8575"/>
    <cellStyle name="Comma 43 12 3" xfId="8576"/>
    <cellStyle name="Comma 43 12 4" xfId="8577"/>
    <cellStyle name="Comma 43 13" xfId="8578"/>
    <cellStyle name="Comma 43 13 2" xfId="8579"/>
    <cellStyle name="Comma 43 13 2 2" xfId="8580"/>
    <cellStyle name="Comma 43 13 3" xfId="8581"/>
    <cellStyle name="Comma 43 13 4" xfId="8582"/>
    <cellStyle name="Comma 43 14" xfId="8583"/>
    <cellStyle name="Comma 43 14 2" xfId="8584"/>
    <cellStyle name="Comma 43 14 2 2" xfId="8585"/>
    <cellStyle name="Comma 43 14 3" xfId="8586"/>
    <cellStyle name="Comma 43 14 4" xfId="8587"/>
    <cellStyle name="Comma 43 15" xfId="8588"/>
    <cellStyle name="Comma 43 15 2" xfId="8589"/>
    <cellStyle name="Comma 43 15 2 2" xfId="8590"/>
    <cellStyle name="Comma 43 15 3" xfId="8591"/>
    <cellStyle name="Comma 43 15 4" xfId="8592"/>
    <cellStyle name="Comma 43 16" xfId="8593"/>
    <cellStyle name="Comma 43 16 2" xfId="8594"/>
    <cellStyle name="Comma 43 16 2 2" xfId="8595"/>
    <cellStyle name="Comma 43 16 3" xfId="8596"/>
    <cellStyle name="Comma 43 17" xfId="8597"/>
    <cellStyle name="Comma 43 17 2" xfId="8598"/>
    <cellStyle name="Comma 43 17 2 2" xfId="8599"/>
    <cellStyle name="Comma 43 17 3" xfId="8600"/>
    <cellStyle name="Comma 43 18" xfId="8601"/>
    <cellStyle name="Comma 43 18 2" xfId="8602"/>
    <cellStyle name="Comma 43 18 2 2" xfId="8603"/>
    <cellStyle name="Comma 43 18 3" xfId="8604"/>
    <cellStyle name="Comma 43 19" xfId="8605"/>
    <cellStyle name="Comma 43 19 2" xfId="8606"/>
    <cellStyle name="Comma 43 19 2 2" xfId="8607"/>
    <cellStyle name="Comma 43 19 3" xfId="8608"/>
    <cellStyle name="Comma 43 2" xfId="8609"/>
    <cellStyle name="Comma 43 2 2" xfId="8610"/>
    <cellStyle name="Comma 43 2 2 2" xfId="8611"/>
    <cellStyle name="Comma 43 2 3" xfId="8612"/>
    <cellStyle name="Comma 43 2 3 2" xfId="8613"/>
    <cellStyle name="Comma 43 2 3 2 2" xfId="8614"/>
    <cellStyle name="Comma 43 2 3 3" xfId="8615"/>
    <cellStyle name="Comma 43 2 4" xfId="8616"/>
    <cellStyle name="Comma 43 2 5" xfId="8617"/>
    <cellStyle name="Comma 43 2 6" xfId="8618"/>
    <cellStyle name="Comma 43 20" xfId="8619"/>
    <cellStyle name="Comma 43 20 2" xfId="8620"/>
    <cellStyle name="Comma 43 20 2 2" xfId="8621"/>
    <cellStyle name="Comma 43 20 3" xfId="8622"/>
    <cellStyle name="Comma 43 21" xfId="8623"/>
    <cellStyle name="Comma 43 21 2" xfId="8624"/>
    <cellStyle name="Comma 43 21 2 2" xfId="8625"/>
    <cellStyle name="Comma 43 21 3" xfId="8626"/>
    <cellStyle name="Comma 43 22" xfId="8627"/>
    <cellStyle name="Comma 43 22 2" xfId="8628"/>
    <cellStyle name="Comma 43 22 2 2" xfId="8629"/>
    <cellStyle name="Comma 43 22 3" xfId="8630"/>
    <cellStyle name="Comma 43 23" xfId="8631"/>
    <cellStyle name="Comma 43 23 2" xfId="8632"/>
    <cellStyle name="Comma 43 23 2 2" xfId="8633"/>
    <cellStyle name="Comma 43 23 3" xfId="8634"/>
    <cellStyle name="Comma 43 24" xfId="8635"/>
    <cellStyle name="Comma 43 24 2" xfId="8636"/>
    <cellStyle name="Comma 43 24 2 2" xfId="8637"/>
    <cellStyle name="Comma 43 24 3" xfId="8638"/>
    <cellStyle name="Comma 43 25" xfId="8639"/>
    <cellStyle name="Comma 43 25 2" xfId="8640"/>
    <cellStyle name="Comma 43 25 2 2" xfId="8641"/>
    <cellStyle name="Comma 43 25 3" xfId="8642"/>
    <cellStyle name="Comma 43 26" xfId="8643"/>
    <cellStyle name="Comma 43 26 2" xfId="8644"/>
    <cellStyle name="Comma 43 26 2 2" xfId="8645"/>
    <cellStyle name="Comma 43 26 3" xfId="8646"/>
    <cellStyle name="Comma 43 27" xfId="8647"/>
    <cellStyle name="Comma 43 27 2" xfId="8648"/>
    <cellStyle name="Comma 43 27 2 2" xfId="8649"/>
    <cellStyle name="Comma 43 27 3" xfId="8650"/>
    <cellStyle name="Comma 43 28" xfId="8651"/>
    <cellStyle name="Comma 43 28 2" xfId="8652"/>
    <cellStyle name="Comma 43 28 2 2" xfId="8653"/>
    <cellStyle name="Comma 43 28 3" xfId="8654"/>
    <cellStyle name="Comma 43 29" xfId="8655"/>
    <cellStyle name="Comma 43 29 2" xfId="8656"/>
    <cellStyle name="Comma 43 3" xfId="8657"/>
    <cellStyle name="Comma 43 3 2" xfId="8658"/>
    <cellStyle name="Comma 43 3 2 2" xfId="8659"/>
    <cellStyle name="Comma 43 3 3" xfId="8660"/>
    <cellStyle name="Comma 43 3 3 2" xfId="8661"/>
    <cellStyle name="Comma 43 3 3 2 2" xfId="8662"/>
    <cellStyle name="Comma 43 3 3 3" xfId="8663"/>
    <cellStyle name="Comma 43 3 4" xfId="8664"/>
    <cellStyle name="Comma 43 3 5" xfId="8665"/>
    <cellStyle name="Comma 43 3 6" xfId="8666"/>
    <cellStyle name="Comma 43 30" xfId="8667"/>
    <cellStyle name="Comma 43 30 2" xfId="8668"/>
    <cellStyle name="Comma 43 30 2 2" xfId="8669"/>
    <cellStyle name="Comma 43 30 3" xfId="8670"/>
    <cellStyle name="Comma 43 31" xfId="8671"/>
    <cellStyle name="Comma 43 32" xfId="8672"/>
    <cellStyle name="Comma 43 33" xfId="8673"/>
    <cellStyle name="Comma 43 4" xfId="8674"/>
    <cellStyle name="Comma 43 4 2" xfId="8675"/>
    <cellStyle name="Comma 43 4 2 2" xfId="8676"/>
    <cellStyle name="Comma 43 4 3" xfId="8677"/>
    <cellStyle name="Comma 43 4 3 2" xfId="8678"/>
    <cellStyle name="Comma 43 4 3 2 2" xfId="8679"/>
    <cellStyle name="Comma 43 4 3 3" xfId="8680"/>
    <cellStyle name="Comma 43 4 4" xfId="8681"/>
    <cellStyle name="Comma 43 4 5" xfId="8682"/>
    <cellStyle name="Comma 43 5" xfId="8683"/>
    <cellStyle name="Comma 43 5 2" xfId="8684"/>
    <cellStyle name="Comma 43 5 2 2" xfId="8685"/>
    <cellStyle name="Comma 43 5 3" xfId="8686"/>
    <cellStyle name="Comma 43 5 3 2" xfId="8687"/>
    <cellStyle name="Comma 43 5 3 2 2" xfId="8688"/>
    <cellStyle name="Comma 43 5 3 3" xfId="8689"/>
    <cellStyle name="Comma 43 5 4" xfId="8690"/>
    <cellStyle name="Comma 43 5 5" xfId="8691"/>
    <cellStyle name="Comma 43 6" xfId="8692"/>
    <cellStyle name="Comma 43 6 2" xfId="8693"/>
    <cellStyle name="Comma 43 6 2 2" xfId="8694"/>
    <cellStyle name="Comma 43 6 3" xfId="8695"/>
    <cellStyle name="Comma 43 6 4" xfId="8696"/>
    <cellStyle name="Comma 43 7" xfId="8697"/>
    <cellStyle name="Comma 43 7 2" xfId="8698"/>
    <cellStyle name="Comma 43 7 2 2" xfId="8699"/>
    <cellStyle name="Comma 43 7 3" xfId="8700"/>
    <cellStyle name="Comma 43 7 4" xfId="8701"/>
    <cellStyle name="Comma 43 8" xfId="8702"/>
    <cellStyle name="Comma 43 8 2" xfId="8703"/>
    <cellStyle name="Comma 43 8 2 2" xfId="8704"/>
    <cellStyle name="Comma 43 8 3" xfId="8705"/>
    <cellStyle name="Comma 43 8 4" xfId="8706"/>
    <cellStyle name="Comma 43 9" xfId="8707"/>
    <cellStyle name="Comma 43 9 2" xfId="8708"/>
    <cellStyle name="Comma 43 9 2 2" xfId="8709"/>
    <cellStyle name="Comma 43 9 3" xfId="8710"/>
    <cellStyle name="Comma 43 9 4" xfId="8711"/>
    <cellStyle name="Comma 44" xfId="8712"/>
    <cellStyle name="Comma 44 10" xfId="8713"/>
    <cellStyle name="Comma 44 10 2" xfId="8714"/>
    <cellStyle name="Comma 44 10 2 2" xfId="8715"/>
    <cellStyle name="Comma 44 10 3" xfId="8716"/>
    <cellStyle name="Comma 44 10 4" xfId="8717"/>
    <cellStyle name="Comma 44 11" xfId="8718"/>
    <cellStyle name="Comma 44 11 2" xfId="8719"/>
    <cellStyle name="Comma 44 11 2 2" xfId="8720"/>
    <cellStyle name="Comma 44 11 3" xfId="8721"/>
    <cellStyle name="Comma 44 11 4" xfId="8722"/>
    <cellStyle name="Comma 44 12" xfId="8723"/>
    <cellStyle name="Comma 44 12 2" xfId="8724"/>
    <cellStyle name="Comma 44 12 2 2" xfId="8725"/>
    <cellStyle name="Comma 44 12 3" xfId="8726"/>
    <cellStyle name="Comma 44 12 4" xfId="8727"/>
    <cellStyle name="Comma 44 13" xfId="8728"/>
    <cellStyle name="Comma 44 13 2" xfId="8729"/>
    <cellStyle name="Comma 44 13 2 2" xfId="8730"/>
    <cellStyle name="Comma 44 13 3" xfId="8731"/>
    <cellStyle name="Comma 44 13 4" xfId="8732"/>
    <cellStyle name="Comma 44 14" xfId="8733"/>
    <cellStyle name="Comma 44 14 2" xfId="8734"/>
    <cellStyle name="Comma 44 14 2 2" xfId="8735"/>
    <cellStyle name="Comma 44 14 3" xfId="8736"/>
    <cellStyle name="Comma 44 14 4" xfId="8737"/>
    <cellStyle name="Comma 44 15" xfId="8738"/>
    <cellStyle name="Comma 44 15 2" xfId="8739"/>
    <cellStyle name="Comma 44 15 2 2" xfId="8740"/>
    <cellStyle name="Comma 44 15 3" xfId="8741"/>
    <cellStyle name="Comma 44 15 4" xfId="8742"/>
    <cellStyle name="Comma 44 16" xfId="8743"/>
    <cellStyle name="Comma 44 16 2" xfId="8744"/>
    <cellStyle name="Comma 44 16 2 2" xfId="8745"/>
    <cellStyle name="Comma 44 16 3" xfId="8746"/>
    <cellStyle name="Comma 44 17" xfId="8747"/>
    <cellStyle name="Comma 44 17 2" xfId="8748"/>
    <cellStyle name="Comma 44 17 2 2" xfId="8749"/>
    <cellStyle name="Comma 44 17 3" xfId="8750"/>
    <cellStyle name="Comma 44 18" xfId="8751"/>
    <cellStyle name="Comma 44 18 2" xfId="8752"/>
    <cellStyle name="Comma 44 18 2 2" xfId="8753"/>
    <cellStyle name="Comma 44 18 3" xfId="8754"/>
    <cellStyle name="Comma 44 19" xfId="8755"/>
    <cellStyle name="Comma 44 19 2" xfId="8756"/>
    <cellStyle name="Comma 44 19 2 2" xfId="8757"/>
    <cellStyle name="Comma 44 19 3" xfId="8758"/>
    <cellStyle name="Comma 44 2" xfId="8759"/>
    <cellStyle name="Comma 44 2 2" xfId="8760"/>
    <cellStyle name="Comma 44 2 2 2" xfId="8761"/>
    <cellStyle name="Comma 44 2 3" xfId="8762"/>
    <cellStyle name="Comma 44 2 3 2" xfId="8763"/>
    <cellStyle name="Comma 44 2 3 2 2" xfId="8764"/>
    <cellStyle name="Comma 44 2 3 3" xfId="8765"/>
    <cellStyle name="Comma 44 2 4" xfId="8766"/>
    <cellStyle name="Comma 44 2 5" xfId="8767"/>
    <cellStyle name="Comma 44 2 6" xfId="8768"/>
    <cellStyle name="Comma 44 20" xfId="8769"/>
    <cellStyle name="Comma 44 20 2" xfId="8770"/>
    <cellStyle name="Comma 44 20 2 2" xfId="8771"/>
    <cellStyle name="Comma 44 20 3" xfId="8772"/>
    <cellStyle name="Comma 44 21" xfId="8773"/>
    <cellStyle name="Comma 44 21 2" xfId="8774"/>
    <cellStyle name="Comma 44 21 2 2" xfId="8775"/>
    <cellStyle name="Comma 44 21 3" xfId="8776"/>
    <cellStyle name="Comma 44 22" xfId="8777"/>
    <cellStyle name="Comma 44 22 2" xfId="8778"/>
    <cellStyle name="Comma 44 22 2 2" xfId="8779"/>
    <cellStyle name="Comma 44 22 3" xfId="8780"/>
    <cellStyle name="Comma 44 23" xfId="8781"/>
    <cellStyle name="Comma 44 23 2" xfId="8782"/>
    <cellStyle name="Comma 44 23 2 2" xfId="8783"/>
    <cellStyle name="Comma 44 23 3" xfId="8784"/>
    <cellStyle name="Comma 44 24" xfId="8785"/>
    <cellStyle name="Comma 44 24 2" xfId="8786"/>
    <cellStyle name="Comma 44 24 2 2" xfId="8787"/>
    <cellStyle name="Comma 44 24 3" xfId="8788"/>
    <cellStyle name="Comma 44 25" xfId="8789"/>
    <cellStyle name="Comma 44 25 2" xfId="8790"/>
    <cellStyle name="Comma 44 25 2 2" xfId="8791"/>
    <cellStyle name="Comma 44 25 3" xfId="8792"/>
    <cellStyle name="Comma 44 26" xfId="8793"/>
    <cellStyle name="Comma 44 26 2" xfId="8794"/>
    <cellStyle name="Comma 44 26 2 2" xfId="8795"/>
    <cellStyle name="Comma 44 26 3" xfId="8796"/>
    <cellStyle name="Comma 44 27" xfId="8797"/>
    <cellStyle name="Comma 44 27 2" xfId="8798"/>
    <cellStyle name="Comma 44 27 2 2" xfId="8799"/>
    <cellStyle name="Comma 44 27 3" xfId="8800"/>
    <cellStyle name="Comma 44 28" xfId="8801"/>
    <cellStyle name="Comma 44 28 2" xfId="8802"/>
    <cellStyle name="Comma 44 28 2 2" xfId="8803"/>
    <cellStyle name="Comma 44 28 3" xfId="8804"/>
    <cellStyle name="Comma 44 29" xfId="8805"/>
    <cellStyle name="Comma 44 29 2" xfId="8806"/>
    <cellStyle name="Comma 44 3" xfId="8807"/>
    <cellStyle name="Comma 44 3 2" xfId="8808"/>
    <cellStyle name="Comma 44 3 2 2" xfId="8809"/>
    <cellStyle name="Comma 44 3 3" xfId="8810"/>
    <cellStyle name="Comma 44 3 3 2" xfId="8811"/>
    <cellStyle name="Comma 44 3 3 2 2" xfId="8812"/>
    <cellStyle name="Comma 44 3 3 3" xfId="8813"/>
    <cellStyle name="Comma 44 3 4" xfId="8814"/>
    <cellStyle name="Comma 44 3 5" xfId="8815"/>
    <cellStyle name="Comma 44 3 6" xfId="8816"/>
    <cellStyle name="Comma 44 30" xfId="8817"/>
    <cellStyle name="Comma 44 30 2" xfId="8818"/>
    <cellStyle name="Comma 44 30 2 2" xfId="8819"/>
    <cellStyle name="Comma 44 30 3" xfId="8820"/>
    <cellStyle name="Comma 44 31" xfId="8821"/>
    <cellStyle name="Comma 44 32" xfId="8822"/>
    <cellStyle name="Comma 44 33" xfId="8823"/>
    <cellStyle name="Comma 44 4" xfId="8824"/>
    <cellStyle name="Comma 44 4 2" xfId="8825"/>
    <cellStyle name="Comma 44 4 2 2" xfId="8826"/>
    <cellStyle name="Comma 44 4 3" xfId="8827"/>
    <cellStyle name="Comma 44 4 3 2" xfId="8828"/>
    <cellStyle name="Comma 44 4 3 2 2" xfId="8829"/>
    <cellStyle name="Comma 44 4 3 3" xfId="8830"/>
    <cellStyle name="Comma 44 4 4" xfId="8831"/>
    <cellStyle name="Comma 44 4 5" xfId="8832"/>
    <cellStyle name="Comma 44 5" xfId="8833"/>
    <cellStyle name="Comma 44 5 2" xfId="8834"/>
    <cellStyle name="Comma 44 5 2 2" xfId="8835"/>
    <cellStyle name="Comma 44 5 3" xfId="8836"/>
    <cellStyle name="Comma 44 5 3 2" xfId="8837"/>
    <cellStyle name="Comma 44 5 3 2 2" xfId="8838"/>
    <cellStyle name="Comma 44 5 3 3" xfId="8839"/>
    <cellStyle name="Comma 44 5 4" xfId="8840"/>
    <cellStyle name="Comma 44 5 5" xfId="8841"/>
    <cellStyle name="Comma 44 6" xfId="8842"/>
    <cellStyle name="Comma 44 6 2" xfId="8843"/>
    <cellStyle name="Comma 44 6 2 2" xfId="8844"/>
    <cellStyle name="Comma 44 6 3" xfId="8845"/>
    <cellStyle name="Comma 44 6 4" xfId="8846"/>
    <cellStyle name="Comma 44 7" xfId="8847"/>
    <cellStyle name="Comma 44 7 2" xfId="8848"/>
    <cellStyle name="Comma 44 7 2 2" xfId="8849"/>
    <cellStyle name="Comma 44 7 3" xfId="8850"/>
    <cellStyle name="Comma 44 7 4" xfId="8851"/>
    <cellStyle name="Comma 44 8" xfId="8852"/>
    <cellStyle name="Comma 44 8 2" xfId="8853"/>
    <cellStyle name="Comma 44 8 2 2" xfId="8854"/>
    <cellStyle name="Comma 44 8 3" xfId="8855"/>
    <cellStyle name="Comma 44 8 4" xfId="8856"/>
    <cellStyle name="Comma 44 9" xfId="8857"/>
    <cellStyle name="Comma 44 9 2" xfId="8858"/>
    <cellStyle name="Comma 44 9 2 2" xfId="8859"/>
    <cellStyle name="Comma 44 9 3" xfId="8860"/>
    <cellStyle name="Comma 44 9 4" xfId="8861"/>
    <cellStyle name="Comma 45" xfId="8862"/>
    <cellStyle name="Comma 45 10" xfId="8863"/>
    <cellStyle name="Comma 45 10 2" xfId="8864"/>
    <cellStyle name="Comma 45 10 2 2" xfId="8865"/>
    <cellStyle name="Comma 45 10 3" xfId="8866"/>
    <cellStyle name="Comma 45 10 4" xfId="8867"/>
    <cellStyle name="Comma 45 11" xfId="8868"/>
    <cellStyle name="Comma 45 11 2" xfId="8869"/>
    <cellStyle name="Comma 45 11 2 2" xfId="8870"/>
    <cellStyle name="Comma 45 11 3" xfId="8871"/>
    <cellStyle name="Comma 45 11 4" xfId="8872"/>
    <cellStyle name="Comma 45 12" xfId="8873"/>
    <cellStyle name="Comma 45 12 2" xfId="8874"/>
    <cellStyle name="Comma 45 12 2 2" xfId="8875"/>
    <cellStyle name="Comma 45 12 3" xfId="8876"/>
    <cellStyle name="Comma 45 12 4" xfId="8877"/>
    <cellStyle name="Comma 45 13" xfId="8878"/>
    <cellStyle name="Comma 45 13 2" xfId="8879"/>
    <cellStyle name="Comma 45 13 2 2" xfId="8880"/>
    <cellStyle name="Comma 45 13 3" xfId="8881"/>
    <cellStyle name="Comma 45 13 4" xfId="8882"/>
    <cellStyle name="Comma 45 14" xfId="8883"/>
    <cellStyle name="Comma 45 14 2" xfId="8884"/>
    <cellStyle name="Comma 45 14 2 2" xfId="8885"/>
    <cellStyle name="Comma 45 14 3" xfId="8886"/>
    <cellStyle name="Comma 45 14 4" xfId="8887"/>
    <cellStyle name="Comma 45 15" xfId="8888"/>
    <cellStyle name="Comma 45 15 2" xfId="8889"/>
    <cellStyle name="Comma 45 15 2 2" xfId="8890"/>
    <cellStyle name="Comma 45 15 3" xfId="8891"/>
    <cellStyle name="Comma 45 15 4" xfId="8892"/>
    <cellStyle name="Comma 45 16" xfId="8893"/>
    <cellStyle name="Comma 45 16 2" xfId="8894"/>
    <cellStyle name="Comma 45 16 2 2" xfId="8895"/>
    <cellStyle name="Comma 45 16 3" xfId="8896"/>
    <cellStyle name="Comma 45 17" xfId="8897"/>
    <cellStyle name="Comma 45 17 2" xfId="8898"/>
    <cellStyle name="Comma 45 17 2 2" xfId="8899"/>
    <cellStyle name="Comma 45 17 3" xfId="8900"/>
    <cellStyle name="Comma 45 18" xfId="8901"/>
    <cellStyle name="Comma 45 18 2" xfId="8902"/>
    <cellStyle name="Comma 45 18 2 2" xfId="8903"/>
    <cellStyle name="Comma 45 18 3" xfId="8904"/>
    <cellStyle name="Comma 45 19" xfId="8905"/>
    <cellStyle name="Comma 45 19 2" xfId="8906"/>
    <cellStyle name="Comma 45 19 2 2" xfId="8907"/>
    <cellStyle name="Comma 45 19 3" xfId="8908"/>
    <cellStyle name="Comma 45 2" xfId="8909"/>
    <cellStyle name="Comma 45 2 2" xfId="8910"/>
    <cellStyle name="Comma 45 2 2 2" xfId="8911"/>
    <cellStyle name="Comma 45 2 3" xfId="8912"/>
    <cellStyle name="Comma 45 2 3 2" xfId="8913"/>
    <cellStyle name="Comma 45 2 3 2 2" xfId="8914"/>
    <cellStyle name="Comma 45 2 3 3" xfId="8915"/>
    <cellStyle name="Comma 45 2 4" xfId="8916"/>
    <cellStyle name="Comma 45 2 5" xfId="8917"/>
    <cellStyle name="Comma 45 2 6" xfId="8918"/>
    <cellStyle name="Comma 45 20" xfId="8919"/>
    <cellStyle name="Comma 45 20 2" xfId="8920"/>
    <cellStyle name="Comma 45 20 2 2" xfId="8921"/>
    <cellStyle name="Comma 45 20 3" xfId="8922"/>
    <cellStyle name="Comma 45 21" xfId="8923"/>
    <cellStyle name="Comma 45 21 2" xfId="8924"/>
    <cellStyle name="Comma 45 21 2 2" xfId="8925"/>
    <cellStyle name="Comma 45 21 3" xfId="8926"/>
    <cellStyle name="Comma 45 22" xfId="8927"/>
    <cellStyle name="Comma 45 22 2" xfId="8928"/>
    <cellStyle name="Comma 45 22 2 2" xfId="8929"/>
    <cellStyle name="Comma 45 22 3" xfId="8930"/>
    <cellStyle name="Comma 45 23" xfId="8931"/>
    <cellStyle name="Comma 45 23 2" xfId="8932"/>
    <cellStyle name="Comma 45 23 2 2" xfId="8933"/>
    <cellStyle name="Comma 45 23 3" xfId="8934"/>
    <cellStyle name="Comma 45 24" xfId="8935"/>
    <cellStyle name="Comma 45 24 2" xfId="8936"/>
    <cellStyle name="Comma 45 24 2 2" xfId="8937"/>
    <cellStyle name="Comma 45 24 3" xfId="8938"/>
    <cellStyle name="Comma 45 25" xfId="8939"/>
    <cellStyle name="Comma 45 25 2" xfId="8940"/>
    <cellStyle name="Comma 45 25 2 2" xfId="8941"/>
    <cellStyle name="Comma 45 25 3" xfId="8942"/>
    <cellStyle name="Comma 45 26" xfId="8943"/>
    <cellStyle name="Comma 45 26 2" xfId="8944"/>
    <cellStyle name="Comma 45 26 2 2" xfId="8945"/>
    <cellStyle name="Comma 45 26 3" xfId="8946"/>
    <cellStyle name="Comma 45 27" xfId="8947"/>
    <cellStyle name="Comma 45 27 2" xfId="8948"/>
    <cellStyle name="Comma 45 27 2 2" xfId="8949"/>
    <cellStyle name="Comma 45 27 3" xfId="8950"/>
    <cellStyle name="Comma 45 28" xfId="8951"/>
    <cellStyle name="Comma 45 28 2" xfId="8952"/>
    <cellStyle name="Comma 45 28 2 2" xfId="8953"/>
    <cellStyle name="Comma 45 28 3" xfId="8954"/>
    <cellStyle name="Comma 45 29" xfId="8955"/>
    <cellStyle name="Comma 45 29 2" xfId="8956"/>
    <cellStyle name="Comma 45 3" xfId="8957"/>
    <cellStyle name="Comma 45 3 2" xfId="8958"/>
    <cellStyle name="Comma 45 3 2 2" xfId="8959"/>
    <cellStyle name="Comma 45 3 3" xfId="8960"/>
    <cellStyle name="Comma 45 3 3 2" xfId="8961"/>
    <cellStyle name="Comma 45 3 3 2 2" xfId="8962"/>
    <cellStyle name="Comma 45 3 3 3" xfId="8963"/>
    <cellStyle name="Comma 45 3 4" xfId="8964"/>
    <cellStyle name="Comma 45 3 5" xfId="8965"/>
    <cellStyle name="Comma 45 3 6" xfId="8966"/>
    <cellStyle name="Comma 45 30" xfId="8967"/>
    <cellStyle name="Comma 45 30 2" xfId="8968"/>
    <cellStyle name="Comma 45 30 2 2" xfId="8969"/>
    <cellStyle name="Comma 45 30 3" xfId="8970"/>
    <cellStyle name="Comma 45 31" xfId="8971"/>
    <cellStyle name="Comma 45 32" xfId="8972"/>
    <cellStyle name="Comma 45 33" xfId="8973"/>
    <cellStyle name="Comma 45 4" xfId="8974"/>
    <cellStyle name="Comma 45 4 2" xfId="8975"/>
    <cellStyle name="Comma 45 4 2 2" xfId="8976"/>
    <cellStyle name="Comma 45 4 3" xfId="8977"/>
    <cellStyle name="Comma 45 4 3 2" xfId="8978"/>
    <cellStyle name="Comma 45 4 3 2 2" xfId="8979"/>
    <cellStyle name="Comma 45 4 3 3" xfId="8980"/>
    <cellStyle name="Comma 45 4 4" xfId="8981"/>
    <cellStyle name="Comma 45 4 5" xfId="8982"/>
    <cellStyle name="Comma 45 4 6" xfId="8983"/>
    <cellStyle name="Comma 45 5" xfId="8984"/>
    <cellStyle name="Comma 45 5 2" xfId="8985"/>
    <cellStyle name="Comma 45 5 2 2" xfId="8986"/>
    <cellStyle name="Comma 45 5 3" xfId="8987"/>
    <cellStyle name="Comma 45 5 3 2" xfId="8988"/>
    <cellStyle name="Comma 45 5 3 2 2" xfId="8989"/>
    <cellStyle name="Comma 45 5 3 3" xfId="8990"/>
    <cellStyle name="Comma 45 5 4" xfId="8991"/>
    <cellStyle name="Comma 45 5 5" xfId="8992"/>
    <cellStyle name="Comma 45 6" xfId="8993"/>
    <cellStyle name="Comma 45 6 2" xfId="8994"/>
    <cellStyle name="Comma 45 6 2 2" xfId="8995"/>
    <cellStyle name="Comma 45 6 3" xfId="8996"/>
    <cellStyle name="Comma 45 6 4" xfId="8997"/>
    <cellStyle name="Comma 45 7" xfId="8998"/>
    <cellStyle name="Comma 45 7 2" xfId="8999"/>
    <cellStyle name="Comma 45 7 2 2" xfId="9000"/>
    <cellStyle name="Comma 45 7 3" xfId="9001"/>
    <cellStyle name="Comma 45 7 4" xfId="9002"/>
    <cellStyle name="Comma 45 8" xfId="9003"/>
    <cellStyle name="Comma 45 8 2" xfId="9004"/>
    <cellStyle name="Comma 45 8 2 2" xfId="9005"/>
    <cellStyle name="Comma 45 8 3" xfId="9006"/>
    <cellStyle name="Comma 45 8 4" xfId="9007"/>
    <cellStyle name="Comma 45 9" xfId="9008"/>
    <cellStyle name="Comma 45 9 2" xfId="9009"/>
    <cellStyle name="Comma 45 9 2 2" xfId="9010"/>
    <cellStyle name="Comma 45 9 3" xfId="9011"/>
    <cellStyle name="Comma 45 9 4" xfId="9012"/>
    <cellStyle name="Comma 46" xfId="9013"/>
    <cellStyle name="Comma 46 10" xfId="9014"/>
    <cellStyle name="Comma 46 11" xfId="9015"/>
    <cellStyle name="Comma 46 12" xfId="9016"/>
    <cellStyle name="Comma 46 13" xfId="9017"/>
    <cellStyle name="Comma 46 14" xfId="9018"/>
    <cellStyle name="Comma 46 15" xfId="9019"/>
    <cellStyle name="Comma 46 16" xfId="9020"/>
    <cellStyle name="Comma 46 17" xfId="9021"/>
    <cellStyle name="Comma 46 18" xfId="9022"/>
    <cellStyle name="Comma 46 2" xfId="9023"/>
    <cellStyle name="Comma 46 2 2" xfId="9024"/>
    <cellStyle name="Comma 46 3" xfId="9025"/>
    <cellStyle name="Comma 46 3 2" xfId="9026"/>
    <cellStyle name="Comma 46 4" xfId="9027"/>
    <cellStyle name="Comma 46 4 2" xfId="9028"/>
    <cellStyle name="Comma 46 5" xfId="9029"/>
    <cellStyle name="Comma 46 6" xfId="9030"/>
    <cellStyle name="Comma 46 7" xfId="9031"/>
    <cellStyle name="Comma 46 8" xfId="9032"/>
    <cellStyle name="Comma 46 9" xfId="9033"/>
    <cellStyle name="Comma 47" xfId="9034"/>
    <cellStyle name="Comma 47 10" xfId="9035"/>
    <cellStyle name="Comma 47 11" xfId="9036"/>
    <cellStyle name="Comma 47 12" xfId="9037"/>
    <cellStyle name="Comma 47 13" xfId="9038"/>
    <cellStyle name="Comma 47 14" xfId="9039"/>
    <cellStyle name="Comma 47 15" xfId="9040"/>
    <cellStyle name="Comma 47 16" xfId="9041"/>
    <cellStyle name="Comma 47 17" xfId="9042"/>
    <cellStyle name="Comma 47 18" xfId="9043"/>
    <cellStyle name="Comma 47 2" xfId="9044"/>
    <cellStyle name="Comma 47 2 2" xfId="9045"/>
    <cellStyle name="Comma 47 3" xfId="9046"/>
    <cellStyle name="Comma 47 3 2" xfId="9047"/>
    <cellStyle name="Comma 47 4" xfId="9048"/>
    <cellStyle name="Comma 47 4 2" xfId="9049"/>
    <cellStyle name="Comma 47 5" xfId="9050"/>
    <cellStyle name="Comma 47 6" xfId="9051"/>
    <cellStyle name="Comma 47 7" xfId="9052"/>
    <cellStyle name="Comma 47 8" xfId="9053"/>
    <cellStyle name="Comma 47 9" xfId="9054"/>
    <cellStyle name="Comma 48" xfId="9055"/>
    <cellStyle name="Comma 48 10" xfId="9056"/>
    <cellStyle name="Comma 48 11" xfId="9057"/>
    <cellStyle name="Comma 48 12" xfId="9058"/>
    <cellStyle name="Comma 48 13" xfId="9059"/>
    <cellStyle name="Comma 48 14" xfId="9060"/>
    <cellStyle name="Comma 48 15" xfId="9061"/>
    <cellStyle name="Comma 48 16" xfId="9062"/>
    <cellStyle name="Comma 48 17" xfId="9063"/>
    <cellStyle name="Comma 48 18" xfId="9064"/>
    <cellStyle name="Comma 48 2" xfId="9065"/>
    <cellStyle name="Comma 48 2 2" xfId="9066"/>
    <cellStyle name="Comma 48 3" xfId="9067"/>
    <cellStyle name="Comma 48 3 2" xfId="9068"/>
    <cellStyle name="Comma 48 4" xfId="9069"/>
    <cellStyle name="Comma 48 5" xfId="9070"/>
    <cellStyle name="Comma 48 6" xfId="9071"/>
    <cellStyle name="Comma 48 7" xfId="9072"/>
    <cellStyle name="Comma 48 8" xfId="9073"/>
    <cellStyle name="Comma 48 9" xfId="9074"/>
    <cellStyle name="Comma 49" xfId="9075"/>
    <cellStyle name="Comma 49 10" xfId="9076"/>
    <cellStyle name="Comma 49 11" xfId="9077"/>
    <cellStyle name="Comma 49 12" xfId="9078"/>
    <cellStyle name="Comma 49 13" xfId="9079"/>
    <cellStyle name="Comma 49 14" xfId="9080"/>
    <cellStyle name="Comma 49 15" xfId="9081"/>
    <cellStyle name="Comma 49 16" xfId="9082"/>
    <cellStyle name="Comma 49 17" xfId="9083"/>
    <cellStyle name="Comma 49 18" xfId="9084"/>
    <cellStyle name="Comma 49 2" xfId="9085"/>
    <cellStyle name="Comma 49 2 2" xfId="9086"/>
    <cellStyle name="Comma 49 3" xfId="9087"/>
    <cellStyle name="Comma 49 3 2" xfId="9088"/>
    <cellStyle name="Comma 49 4" xfId="9089"/>
    <cellStyle name="Comma 49 5" xfId="9090"/>
    <cellStyle name="Comma 49 6" xfId="9091"/>
    <cellStyle name="Comma 49 7" xfId="9092"/>
    <cellStyle name="Comma 49 8" xfId="9093"/>
    <cellStyle name="Comma 49 9" xfId="9094"/>
    <cellStyle name="Comma 5" xfId="9095"/>
    <cellStyle name="Comma 5 2" xfId="9096"/>
    <cellStyle name="Comma 5 2 2" xfId="9097"/>
    <cellStyle name="Comma 5 2 2 2" xfId="9098"/>
    <cellStyle name="Comma 5 2 3" xfId="9099"/>
    <cellStyle name="Comma 5 2 4" xfId="9100"/>
    <cellStyle name="Comma 5 3" xfId="9101"/>
    <cellStyle name="Comma 5 3 2" xfId="9102"/>
    <cellStyle name="Comma 5 3 2 2" xfId="9103"/>
    <cellStyle name="Comma 5 3 3" xfId="9104"/>
    <cellStyle name="Comma 5 3 4" xfId="9105"/>
    <cellStyle name="Comma 5 4" xfId="9106"/>
    <cellStyle name="Comma 5 4 2" xfId="9107"/>
    <cellStyle name="Comma 5 4 2 2" xfId="9108"/>
    <cellStyle name="Comma 5 4 3" xfId="9109"/>
    <cellStyle name="Comma 5 5" xfId="9110"/>
    <cellStyle name="Comma 5 5 2" xfId="9111"/>
    <cellStyle name="Comma 5 6" xfId="9112"/>
    <cellStyle name="Comma 5 7" xfId="9113"/>
    <cellStyle name="Comma 50" xfId="9114"/>
    <cellStyle name="Comma 50 10" xfId="9115"/>
    <cellStyle name="Comma 50 11" xfId="9116"/>
    <cellStyle name="Comma 50 12" xfId="9117"/>
    <cellStyle name="Comma 50 13" xfId="9118"/>
    <cellStyle name="Comma 50 14" xfId="9119"/>
    <cellStyle name="Comma 50 15" xfId="9120"/>
    <cellStyle name="Comma 50 16" xfId="9121"/>
    <cellStyle name="Comma 50 17" xfId="9122"/>
    <cellStyle name="Comma 50 18" xfId="9123"/>
    <cellStyle name="Comma 50 2" xfId="9124"/>
    <cellStyle name="Comma 50 2 2" xfId="9125"/>
    <cellStyle name="Comma 50 3" xfId="9126"/>
    <cellStyle name="Comma 50 3 2" xfId="9127"/>
    <cellStyle name="Comma 50 4" xfId="9128"/>
    <cellStyle name="Comma 50 5" xfId="9129"/>
    <cellStyle name="Comma 50 6" xfId="9130"/>
    <cellStyle name="Comma 50 7" xfId="9131"/>
    <cellStyle name="Comma 50 8" xfId="9132"/>
    <cellStyle name="Comma 50 9" xfId="9133"/>
    <cellStyle name="Comma 51" xfId="9134"/>
    <cellStyle name="Comma 51 10" xfId="9135"/>
    <cellStyle name="Comma 51 11" xfId="9136"/>
    <cellStyle name="Comma 51 12" xfId="9137"/>
    <cellStyle name="Comma 51 13" xfId="9138"/>
    <cellStyle name="Comma 51 14" xfId="9139"/>
    <cellStyle name="Comma 51 15" xfId="9140"/>
    <cellStyle name="Comma 51 16" xfId="9141"/>
    <cellStyle name="Comma 51 17" xfId="9142"/>
    <cellStyle name="Comma 51 18" xfId="9143"/>
    <cellStyle name="Comma 51 2" xfId="9144"/>
    <cellStyle name="Comma 51 2 2" xfId="9145"/>
    <cellStyle name="Comma 51 3" xfId="9146"/>
    <cellStyle name="Comma 51 3 2" xfId="9147"/>
    <cellStyle name="Comma 51 4" xfId="9148"/>
    <cellStyle name="Comma 51 5" xfId="9149"/>
    <cellStyle name="Comma 51 6" xfId="9150"/>
    <cellStyle name="Comma 51 7" xfId="9151"/>
    <cellStyle name="Comma 51 8" xfId="9152"/>
    <cellStyle name="Comma 51 9" xfId="9153"/>
    <cellStyle name="Comma 52" xfId="9154"/>
    <cellStyle name="Comma 52 10" xfId="9155"/>
    <cellStyle name="Comma 52 11" xfId="9156"/>
    <cellStyle name="Comma 52 12" xfId="9157"/>
    <cellStyle name="Comma 52 13" xfId="9158"/>
    <cellStyle name="Comma 52 14" xfId="9159"/>
    <cellStyle name="Comma 52 15" xfId="9160"/>
    <cellStyle name="Comma 52 16" xfId="9161"/>
    <cellStyle name="Comma 52 17" xfId="9162"/>
    <cellStyle name="Comma 52 18" xfId="9163"/>
    <cellStyle name="Comma 52 2" xfId="9164"/>
    <cellStyle name="Comma 52 2 2" xfId="9165"/>
    <cellStyle name="Comma 52 3" xfId="9166"/>
    <cellStyle name="Comma 52 3 2" xfId="9167"/>
    <cellStyle name="Comma 52 4" xfId="9168"/>
    <cellStyle name="Comma 52 5" xfId="9169"/>
    <cellStyle name="Comma 52 6" xfId="9170"/>
    <cellStyle name="Comma 52 7" xfId="9171"/>
    <cellStyle name="Comma 52 8" xfId="9172"/>
    <cellStyle name="Comma 52 9" xfId="9173"/>
    <cellStyle name="Comma 53" xfId="9174"/>
    <cellStyle name="Comma 53 10" xfId="9175"/>
    <cellStyle name="Comma 53 11" xfId="9176"/>
    <cellStyle name="Comma 53 12" xfId="9177"/>
    <cellStyle name="Comma 53 13" xfId="9178"/>
    <cellStyle name="Comma 53 14" xfId="9179"/>
    <cellStyle name="Comma 53 15" xfId="9180"/>
    <cellStyle name="Comma 53 16" xfId="9181"/>
    <cellStyle name="Comma 53 17" xfId="9182"/>
    <cellStyle name="Comma 53 18" xfId="9183"/>
    <cellStyle name="Comma 53 2" xfId="9184"/>
    <cellStyle name="Comma 53 2 2" xfId="9185"/>
    <cellStyle name="Comma 53 2 3" xfId="9186"/>
    <cellStyle name="Comma 53 2 4" xfId="9187"/>
    <cellStyle name="Comma 53 3" xfId="9188"/>
    <cellStyle name="Comma 53 3 2" xfId="9189"/>
    <cellStyle name="Comma 53 3 3" xfId="9190"/>
    <cellStyle name="Comma 53 3 4" xfId="9191"/>
    <cellStyle name="Comma 53 3 4 2" xfId="20442"/>
    <cellStyle name="Comma 53 4" xfId="9192"/>
    <cellStyle name="Comma 53 5" xfId="9193"/>
    <cellStyle name="Comma 53 6" xfId="9194"/>
    <cellStyle name="Comma 53 7" xfId="9195"/>
    <cellStyle name="Comma 53 8" xfId="9196"/>
    <cellStyle name="Comma 53 9" xfId="9197"/>
    <cellStyle name="Comma 54" xfId="9198"/>
    <cellStyle name="Comma 54 2" xfId="9199"/>
    <cellStyle name="Comma 54 2 2" xfId="9200"/>
    <cellStyle name="Comma 54 3" xfId="9201"/>
    <cellStyle name="Comma 54 3 2" xfId="9202"/>
    <cellStyle name="Comma 54 3 2 2" xfId="20443"/>
    <cellStyle name="Comma 54 4" xfId="9203"/>
    <cellStyle name="Comma 55" xfId="9204"/>
    <cellStyle name="Comma 55 2" xfId="9205"/>
    <cellStyle name="Comma 55 2 2" xfId="9206"/>
    <cellStyle name="Comma 55 3" xfId="9207"/>
    <cellStyle name="Comma 55 3 2" xfId="9208"/>
    <cellStyle name="Comma 55 3 2 2" xfId="20444"/>
    <cellStyle name="Comma 55 4" xfId="9209"/>
    <cellStyle name="Comma 56" xfId="9210"/>
    <cellStyle name="Comma 56 2" xfId="9211"/>
    <cellStyle name="Comma 56 2 2" xfId="9212"/>
    <cellStyle name="Comma 56 3" xfId="9213"/>
    <cellStyle name="Comma 56 3 2" xfId="9214"/>
    <cellStyle name="Comma 56 3 2 2" xfId="20445"/>
    <cellStyle name="Comma 56 4" xfId="9215"/>
    <cellStyle name="Comma 57" xfId="9216"/>
    <cellStyle name="Comma 57 2" xfId="9217"/>
    <cellStyle name="Comma 57 2 2" xfId="9218"/>
    <cellStyle name="Comma 57 3" xfId="9219"/>
    <cellStyle name="Comma 57 3 2" xfId="9220"/>
    <cellStyle name="Comma 57 3 2 2" xfId="20446"/>
    <cellStyle name="Comma 57 4" xfId="9221"/>
    <cellStyle name="Comma 58" xfId="9222"/>
    <cellStyle name="Comma 58 2" xfId="9223"/>
    <cellStyle name="Comma 58 2 2" xfId="9224"/>
    <cellStyle name="Comma 58 3" xfId="9225"/>
    <cellStyle name="Comma 58 3 2" xfId="9226"/>
    <cellStyle name="Comma 58 3 2 2" xfId="20447"/>
    <cellStyle name="Comma 58 4" xfId="9227"/>
    <cellStyle name="Comma 59" xfId="9228"/>
    <cellStyle name="Comma 59 2" xfId="9229"/>
    <cellStyle name="Comma 59 2 2" xfId="9230"/>
    <cellStyle name="Comma 59 3" xfId="9231"/>
    <cellStyle name="Comma 59 3 2" xfId="9232"/>
    <cellStyle name="Comma 59 3 2 2" xfId="20448"/>
    <cellStyle name="Comma 59 4" xfId="9233"/>
    <cellStyle name="Comma 6" xfId="9234"/>
    <cellStyle name="Comma 6 10" xfId="9235"/>
    <cellStyle name="Comma 6 10 2" xfId="9236"/>
    <cellStyle name="Comma 6 10 2 2" xfId="9237"/>
    <cellStyle name="Comma 6 10 2 2 2" xfId="9238"/>
    <cellStyle name="Comma 6 10 2 2 2 2" xfId="9239"/>
    <cellStyle name="Comma 6 10 2 2 3" xfId="9240"/>
    <cellStyle name="Comma 6 10 2 3" xfId="9241"/>
    <cellStyle name="Comma 6 10 2 3 2" xfId="9242"/>
    <cellStyle name="Comma 6 10 2 4" xfId="9243"/>
    <cellStyle name="Comma 6 10 3" xfId="9244"/>
    <cellStyle name="Comma 6 10 3 2" xfId="9245"/>
    <cellStyle name="Comma 6 10 3 2 2" xfId="9246"/>
    <cellStyle name="Comma 6 10 3 3" xfId="9247"/>
    <cellStyle name="Comma 6 10 4" xfId="9248"/>
    <cellStyle name="Comma 6 10 4 2" xfId="9249"/>
    <cellStyle name="Comma 6 10 5" xfId="9250"/>
    <cellStyle name="Comma 6 11" xfId="9251"/>
    <cellStyle name="Comma 6 11 2" xfId="9252"/>
    <cellStyle name="Comma 6 11 2 2" xfId="9253"/>
    <cellStyle name="Comma 6 11 2 2 2" xfId="9254"/>
    <cellStyle name="Comma 6 11 2 3" xfId="9255"/>
    <cellStyle name="Comma 6 11 3" xfId="9256"/>
    <cellStyle name="Comma 6 11 3 2" xfId="9257"/>
    <cellStyle name="Comma 6 11 4" xfId="9258"/>
    <cellStyle name="Comma 6 12" xfId="9259"/>
    <cellStyle name="Comma 6 12 2" xfId="9260"/>
    <cellStyle name="Comma 6 12 2 2" xfId="9261"/>
    <cellStyle name="Comma 6 12 3" xfId="9262"/>
    <cellStyle name="Comma 6 13" xfId="9263"/>
    <cellStyle name="Comma 6 13 2" xfId="9264"/>
    <cellStyle name="Comma 6 14" xfId="9265"/>
    <cellStyle name="Comma 6 14 2" xfId="9266"/>
    <cellStyle name="Comma 6 15" xfId="9267"/>
    <cellStyle name="Comma 6 15 2" xfId="9268"/>
    <cellStyle name="Comma 6 16" xfId="9269"/>
    <cellStyle name="Comma 6 17" xfId="9270"/>
    <cellStyle name="Comma 6 2" xfId="9271"/>
    <cellStyle name="Comma 6 2 2" xfId="9272"/>
    <cellStyle name="Comma 6 2 2 2" xfId="9273"/>
    <cellStyle name="Comma 6 2 2 2 2" xfId="9274"/>
    <cellStyle name="Comma 6 2 2 2 2 2" xfId="9275"/>
    <cellStyle name="Comma 6 2 2 2 2 2 2" xfId="9276"/>
    <cellStyle name="Comma 6 2 2 2 2 3" xfId="9277"/>
    <cellStyle name="Comma 6 2 2 2 3" xfId="9278"/>
    <cellStyle name="Comma 6 2 2 2 3 2" xfId="9279"/>
    <cellStyle name="Comma 6 2 2 2 4" xfId="9280"/>
    <cellStyle name="Comma 6 2 2 3" xfId="9281"/>
    <cellStyle name="Comma 6 2 2 3 2" xfId="9282"/>
    <cellStyle name="Comma 6 2 2 3 2 2" xfId="9283"/>
    <cellStyle name="Comma 6 2 2 3 3" xfId="9284"/>
    <cellStyle name="Comma 6 2 2 4" xfId="9285"/>
    <cellStyle name="Comma 6 2 2 4 2" xfId="9286"/>
    <cellStyle name="Comma 6 2 2 5" xfId="9287"/>
    <cellStyle name="Comma 6 2 3" xfId="9288"/>
    <cellStyle name="Comma 6 2 3 2" xfId="9289"/>
    <cellStyle name="Comma 6 2 4" xfId="9290"/>
    <cellStyle name="Comma 6 2 5" xfId="9291"/>
    <cellStyle name="Comma 6 2 6" xfId="9292"/>
    <cellStyle name="Comma 6 2 6 2" xfId="20449"/>
    <cellStyle name="Comma 6 3" xfId="9293"/>
    <cellStyle name="Comma 6 3 2" xfId="9294"/>
    <cellStyle name="Comma 6 3 2 2" xfId="9295"/>
    <cellStyle name="Comma 6 3 2 2 2" xfId="9296"/>
    <cellStyle name="Comma 6 3 2 2 2 2" xfId="9297"/>
    <cellStyle name="Comma 6 3 2 2 3" xfId="9298"/>
    <cellStyle name="Comma 6 3 2 3" xfId="9299"/>
    <cellStyle name="Comma 6 3 2 3 2" xfId="9300"/>
    <cellStyle name="Comma 6 3 2 4" xfId="9301"/>
    <cellStyle name="Comma 6 3 3" xfId="9302"/>
    <cellStyle name="Comma 6 3 3 2" xfId="9303"/>
    <cellStyle name="Comma 6 3 3 2 2" xfId="9304"/>
    <cellStyle name="Comma 6 3 3 3" xfId="9305"/>
    <cellStyle name="Comma 6 3 4" xfId="9306"/>
    <cellStyle name="Comma 6 3 4 2" xfId="9307"/>
    <cellStyle name="Comma 6 3 5" xfId="9308"/>
    <cellStyle name="Comma 6 3 5 2" xfId="9309"/>
    <cellStyle name="Comma 6 3 6" xfId="9310"/>
    <cellStyle name="Comma 6 3 7" xfId="9311"/>
    <cellStyle name="Comma 6 3 7 2" xfId="20450"/>
    <cellStyle name="Comma 6 4" xfId="9312"/>
    <cellStyle name="Comma 6 4 2" xfId="9313"/>
    <cellStyle name="Comma 6 4 2 2" xfId="9314"/>
    <cellStyle name="Comma 6 4 2 2 2" xfId="9315"/>
    <cellStyle name="Comma 6 4 2 2 2 2" xfId="9316"/>
    <cellStyle name="Comma 6 4 2 2 3" xfId="9317"/>
    <cellStyle name="Comma 6 4 2 3" xfId="9318"/>
    <cellStyle name="Comma 6 4 2 3 2" xfId="9319"/>
    <cellStyle name="Comma 6 4 2 4" xfId="9320"/>
    <cellStyle name="Comma 6 4 3" xfId="9321"/>
    <cellStyle name="Comma 6 4 3 2" xfId="9322"/>
    <cellStyle name="Comma 6 4 3 2 2" xfId="9323"/>
    <cellStyle name="Comma 6 4 3 3" xfId="9324"/>
    <cellStyle name="Comma 6 4 4" xfId="9325"/>
    <cellStyle name="Comma 6 4 4 2" xfId="9326"/>
    <cellStyle name="Comma 6 4 5" xfId="9327"/>
    <cellStyle name="Comma 6 4 5 2" xfId="9328"/>
    <cellStyle name="Comma 6 4 6" xfId="9329"/>
    <cellStyle name="Comma 6 5" xfId="9330"/>
    <cellStyle name="Comma 6 5 2" xfId="9331"/>
    <cellStyle name="Comma 6 5 2 2" xfId="9332"/>
    <cellStyle name="Comma 6 5 2 2 2" xfId="9333"/>
    <cellStyle name="Comma 6 5 2 2 2 2" xfId="9334"/>
    <cellStyle name="Comma 6 5 2 2 3" xfId="9335"/>
    <cellStyle name="Comma 6 5 2 3" xfId="9336"/>
    <cellStyle name="Comma 6 5 2 3 2" xfId="9337"/>
    <cellStyle name="Comma 6 5 2 4" xfId="9338"/>
    <cellStyle name="Comma 6 5 3" xfId="9339"/>
    <cellStyle name="Comma 6 5 3 2" xfId="9340"/>
    <cellStyle name="Comma 6 5 3 2 2" xfId="9341"/>
    <cellStyle name="Comma 6 5 3 3" xfId="9342"/>
    <cellStyle name="Comma 6 5 4" xfId="9343"/>
    <cellStyle name="Comma 6 5 4 2" xfId="9344"/>
    <cellStyle name="Comma 6 5 5" xfId="9345"/>
    <cellStyle name="Comma 6 6" xfId="9346"/>
    <cellStyle name="Comma 6 6 2" xfId="9347"/>
    <cellStyle name="Comma 6 6 2 2" xfId="9348"/>
    <cellStyle name="Comma 6 6 2 2 2" xfId="9349"/>
    <cellStyle name="Comma 6 6 2 2 2 2" xfId="9350"/>
    <cellStyle name="Comma 6 6 2 2 3" xfId="9351"/>
    <cellStyle name="Comma 6 6 2 3" xfId="9352"/>
    <cellStyle name="Comma 6 6 2 3 2" xfId="9353"/>
    <cellStyle name="Comma 6 6 2 4" xfId="9354"/>
    <cellStyle name="Comma 6 6 3" xfId="9355"/>
    <cellStyle name="Comma 6 6 3 2" xfId="9356"/>
    <cellStyle name="Comma 6 6 3 2 2" xfId="9357"/>
    <cellStyle name="Comma 6 6 3 3" xfId="9358"/>
    <cellStyle name="Comma 6 6 4" xfId="9359"/>
    <cellStyle name="Comma 6 6 4 2" xfId="9360"/>
    <cellStyle name="Comma 6 6 5" xfId="9361"/>
    <cellStyle name="Comma 6 7" xfId="9362"/>
    <cellStyle name="Comma 6 7 2" xfId="9363"/>
    <cellStyle name="Comma 6 7 2 2" xfId="9364"/>
    <cellStyle name="Comma 6 7 2 2 2" xfId="9365"/>
    <cellStyle name="Comma 6 7 2 2 2 2" xfId="9366"/>
    <cellStyle name="Comma 6 7 2 2 3" xfId="9367"/>
    <cellStyle name="Comma 6 7 2 3" xfId="9368"/>
    <cellStyle name="Comma 6 7 2 3 2" xfId="9369"/>
    <cellStyle name="Comma 6 7 2 4" xfId="9370"/>
    <cellStyle name="Comma 6 7 3" xfId="9371"/>
    <cellStyle name="Comma 6 7 3 2" xfId="9372"/>
    <cellStyle name="Comma 6 7 3 2 2" xfId="9373"/>
    <cellStyle name="Comma 6 7 3 3" xfId="9374"/>
    <cellStyle name="Comma 6 7 4" xfId="9375"/>
    <cellStyle name="Comma 6 7 4 2" xfId="9376"/>
    <cellStyle name="Comma 6 7 5" xfId="9377"/>
    <cellStyle name="Comma 6 8" xfId="9378"/>
    <cellStyle name="Comma 6 8 2" xfId="9379"/>
    <cellStyle name="Comma 6 8 2 2" xfId="9380"/>
    <cellStyle name="Comma 6 8 2 2 2" xfId="9381"/>
    <cellStyle name="Comma 6 8 2 2 2 2" xfId="9382"/>
    <cellStyle name="Comma 6 8 2 2 3" xfId="9383"/>
    <cellStyle name="Comma 6 8 2 3" xfId="9384"/>
    <cellStyle name="Comma 6 8 2 3 2" xfId="9385"/>
    <cellStyle name="Comma 6 8 2 4" xfId="9386"/>
    <cellStyle name="Comma 6 8 3" xfId="9387"/>
    <cellStyle name="Comma 6 8 3 2" xfId="9388"/>
    <cellStyle name="Comma 6 8 3 2 2" xfId="9389"/>
    <cellStyle name="Comma 6 8 3 3" xfId="9390"/>
    <cellStyle name="Comma 6 8 4" xfId="9391"/>
    <cellStyle name="Comma 6 8 4 2" xfId="9392"/>
    <cellStyle name="Comma 6 8 5" xfId="9393"/>
    <cellStyle name="Comma 6 9" xfId="9394"/>
    <cellStyle name="Comma 6 9 2" xfId="9395"/>
    <cellStyle name="Comma 6 9 2 2" xfId="9396"/>
    <cellStyle name="Comma 6 9 2 2 2" xfId="9397"/>
    <cellStyle name="Comma 6 9 2 2 2 2" xfId="9398"/>
    <cellStyle name="Comma 6 9 2 2 3" xfId="9399"/>
    <cellStyle name="Comma 6 9 2 3" xfId="9400"/>
    <cellStyle name="Comma 6 9 2 3 2" xfId="9401"/>
    <cellStyle name="Comma 6 9 2 4" xfId="9402"/>
    <cellStyle name="Comma 6 9 3" xfId="9403"/>
    <cellStyle name="Comma 6 9 3 2" xfId="9404"/>
    <cellStyle name="Comma 6 9 3 2 2" xfId="9405"/>
    <cellStyle name="Comma 6 9 3 3" xfId="9406"/>
    <cellStyle name="Comma 6 9 4" xfId="9407"/>
    <cellStyle name="Comma 6 9 4 2" xfId="9408"/>
    <cellStyle name="Comma 6 9 5" xfId="9409"/>
    <cellStyle name="Comma 60" xfId="9410"/>
    <cellStyle name="Comma 60 2" xfId="9411"/>
    <cellStyle name="Comma 60 2 2" xfId="9412"/>
    <cellStyle name="Comma 60 3" xfId="9413"/>
    <cellStyle name="Comma 60 3 2" xfId="9414"/>
    <cellStyle name="Comma 60 3 2 2" xfId="20451"/>
    <cellStyle name="Comma 60 4" xfId="9415"/>
    <cellStyle name="Comma 60 5" xfId="9416"/>
    <cellStyle name="Comma 61" xfId="9417"/>
    <cellStyle name="Comma 61 2" xfId="9418"/>
    <cellStyle name="Comma 61 2 2" xfId="9419"/>
    <cellStyle name="Comma 61 3" xfId="9420"/>
    <cellStyle name="Comma 61 3 2" xfId="9421"/>
    <cellStyle name="Comma 61 3 2 2" xfId="20452"/>
    <cellStyle name="Comma 61 4" xfId="9422"/>
    <cellStyle name="Comma 61 5" xfId="9423"/>
    <cellStyle name="Comma 62" xfId="9424"/>
    <cellStyle name="Comma 62 2" xfId="9425"/>
    <cellStyle name="Comma 62 2 2" xfId="9426"/>
    <cellStyle name="Comma 62 3" xfId="9427"/>
    <cellStyle name="Comma 62 3 2" xfId="9428"/>
    <cellStyle name="Comma 62 3 2 2" xfId="20453"/>
    <cellStyle name="Comma 62 4" xfId="9429"/>
    <cellStyle name="Comma 63" xfId="9430"/>
    <cellStyle name="Comma 63 2" xfId="9431"/>
    <cellStyle name="Comma 63 2 2" xfId="9432"/>
    <cellStyle name="Comma 63 3" xfId="9433"/>
    <cellStyle name="Comma 63 3 2" xfId="9434"/>
    <cellStyle name="Comma 63 3 2 2" xfId="20454"/>
    <cellStyle name="Comma 63 4" xfId="9435"/>
    <cellStyle name="Comma 64" xfId="9436"/>
    <cellStyle name="Comma 64 2" xfId="9437"/>
    <cellStyle name="Comma 64 2 2" xfId="9438"/>
    <cellStyle name="Comma 64 3" xfId="9439"/>
    <cellStyle name="Comma 64 4" xfId="9440"/>
    <cellStyle name="Comma 65" xfId="9441"/>
    <cellStyle name="Comma 65 2" xfId="9442"/>
    <cellStyle name="Comma 65 2 2" xfId="9443"/>
    <cellStyle name="Comma 65 3" xfId="9444"/>
    <cellStyle name="Comma 65 4" xfId="9445"/>
    <cellStyle name="Comma 66" xfId="9446"/>
    <cellStyle name="Comma 66 2" xfId="9447"/>
    <cellStyle name="Comma 66 2 2" xfId="9448"/>
    <cellStyle name="Comma 66 3" xfId="9449"/>
    <cellStyle name="Comma 66 4" xfId="9450"/>
    <cellStyle name="Comma 67" xfId="9451"/>
    <cellStyle name="Comma 67 2" xfId="9452"/>
    <cellStyle name="Comma 67 2 2" xfId="9453"/>
    <cellStyle name="Comma 67 3" xfId="9454"/>
    <cellStyle name="Comma 67 4" xfId="9455"/>
    <cellStyle name="Comma 68" xfId="9456"/>
    <cellStyle name="Comma 68 2" xfId="9457"/>
    <cellStyle name="Comma 68 2 2" xfId="9458"/>
    <cellStyle name="Comma 68 3" xfId="9459"/>
    <cellStyle name="Comma 68 4" xfId="9460"/>
    <cellStyle name="Comma 69" xfId="9461"/>
    <cellStyle name="Comma 69 2" xfId="9462"/>
    <cellStyle name="Comma 69 2 2" xfId="9463"/>
    <cellStyle name="Comma 69 3" xfId="9464"/>
    <cellStyle name="Comma 69 4" xfId="9465"/>
    <cellStyle name="Comma 7" xfId="9466"/>
    <cellStyle name="Comma 7 2" xfId="9467"/>
    <cellStyle name="Comma 7 2 10" xfId="9468"/>
    <cellStyle name="Comma 7 2 11" xfId="9469"/>
    <cellStyle name="Comma 7 2 12" xfId="9470"/>
    <cellStyle name="Comma 7 2 13" xfId="9471"/>
    <cellStyle name="Comma 7 2 14" xfId="9472"/>
    <cellStyle name="Comma 7 2 15" xfId="9473"/>
    <cellStyle name="Comma 7 2 16" xfId="9474"/>
    <cellStyle name="Comma 7 2 17" xfId="9475"/>
    <cellStyle name="Comma 7 2 18" xfId="9476"/>
    <cellStyle name="Comma 7 2 19" xfId="9477"/>
    <cellStyle name="Comma 7 2 2" xfId="9478"/>
    <cellStyle name="Comma 7 2 2 10" xfId="9479"/>
    <cellStyle name="Comma 7 2 2 11" xfId="9480"/>
    <cellStyle name="Comma 7 2 2 12" xfId="9481"/>
    <cellStyle name="Comma 7 2 2 13" xfId="9482"/>
    <cellStyle name="Comma 7 2 2 14" xfId="9483"/>
    <cellStyle name="Comma 7 2 2 15" xfId="9484"/>
    <cellStyle name="Comma 7 2 2 16" xfId="9485"/>
    <cellStyle name="Comma 7 2 2 17" xfId="9486"/>
    <cellStyle name="Comma 7 2 2 2" xfId="9487"/>
    <cellStyle name="Comma 7 2 2 3" xfId="9488"/>
    <cellStyle name="Comma 7 2 2 4" xfId="9489"/>
    <cellStyle name="Comma 7 2 2 5" xfId="9490"/>
    <cellStyle name="Comma 7 2 2 6" xfId="9491"/>
    <cellStyle name="Comma 7 2 2 7" xfId="9492"/>
    <cellStyle name="Comma 7 2 2 8" xfId="9493"/>
    <cellStyle name="Comma 7 2 2 9" xfId="9494"/>
    <cellStyle name="Comma 7 2 20" xfId="9495"/>
    <cellStyle name="Comma 7 2 20 2" xfId="20455"/>
    <cellStyle name="Comma 7 2 3" xfId="9496"/>
    <cellStyle name="Comma 7 2 4" xfId="9497"/>
    <cellStyle name="Comma 7 2 5" xfId="9498"/>
    <cellStyle name="Comma 7 2 6" xfId="9499"/>
    <cellStyle name="Comma 7 2 7" xfId="9500"/>
    <cellStyle name="Comma 7 2 8" xfId="9501"/>
    <cellStyle name="Comma 7 2 9" xfId="9502"/>
    <cellStyle name="Comma 7 3" xfId="9503"/>
    <cellStyle name="Comma 7 3 2" xfId="9504"/>
    <cellStyle name="Comma 7 3 2 2" xfId="9505"/>
    <cellStyle name="Comma 7 3 3" xfId="9506"/>
    <cellStyle name="Comma 7 4" xfId="9507"/>
    <cellStyle name="Comma 7 4 2" xfId="9508"/>
    <cellStyle name="Comma 7 4 2 2" xfId="9509"/>
    <cellStyle name="Comma 7 4 3" xfId="9510"/>
    <cellStyle name="Comma 7 5" xfId="9511"/>
    <cellStyle name="Comma 7 5 2" xfId="9512"/>
    <cellStyle name="Comma 7 6" xfId="9513"/>
    <cellStyle name="Comma 7 7" xfId="9514"/>
    <cellStyle name="Comma 70" xfId="9515"/>
    <cellStyle name="Comma 70 2" xfId="9516"/>
    <cellStyle name="Comma 70 2 2" xfId="9517"/>
    <cellStyle name="Comma 70 3" xfId="9518"/>
    <cellStyle name="Comma 70 4" xfId="9519"/>
    <cellStyle name="Comma 71" xfId="9520"/>
    <cellStyle name="Comma 71 2" xfId="9521"/>
    <cellStyle name="Comma 71 2 2" xfId="9522"/>
    <cellStyle name="Comma 71 3" xfId="9523"/>
    <cellStyle name="Comma 71 4" xfId="9524"/>
    <cellStyle name="Comma 71 5" xfId="9525"/>
    <cellStyle name="Comma 72" xfId="9526"/>
    <cellStyle name="Comma 72 2" xfId="9527"/>
    <cellStyle name="Comma 72 2 2" xfId="9528"/>
    <cellStyle name="Comma 72 3" xfId="9529"/>
    <cellStyle name="Comma 72 4" xfId="9530"/>
    <cellStyle name="Comma 72 5" xfId="9531"/>
    <cellStyle name="Comma 73" xfId="9532"/>
    <cellStyle name="Comma 73 2" xfId="9533"/>
    <cellStyle name="Comma 73 2 2" xfId="9534"/>
    <cellStyle name="Comma 73 3" xfId="9535"/>
    <cellStyle name="Comma 73 4" xfId="9536"/>
    <cellStyle name="Comma 73 5" xfId="9537"/>
    <cellStyle name="Comma 74" xfId="9538"/>
    <cellStyle name="Comma 74 2" xfId="9539"/>
    <cellStyle name="Comma 74 2 2" xfId="9540"/>
    <cellStyle name="Comma 74 3" xfId="9541"/>
    <cellStyle name="Comma 74 4" xfId="9542"/>
    <cellStyle name="Comma 74 5" xfId="9543"/>
    <cellStyle name="Comma 75" xfId="9544"/>
    <cellStyle name="Comma 75 2" xfId="9545"/>
    <cellStyle name="Comma 75 2 2" xfId="9546"/>
    <cellStyle name="Comma 75 3" xfId="9547"/>
    <cellStyle name="Comma 75 4" xfId="9548"/>
    <cellStyle name="Comma 75 5" xfId="9549"/>
    <cellStyle name="Comma 76" xfId="9550"/>
    <cellStyle name="Comma 76 2" xfId="9551"/>
    <cellStyle name="Comma 76 2 2" xfId="9552"/>
    <cellStyle name="Comma 76 3" xfId="9553"/>
    <cellStyle name="Comma 76 4" xfId="9554"/>
    <cellStyle name="Comma 76 5" xfId="9555"/>
    <cellStyle name="Comma 77" xfId="9556"/>
    <cellStyle name="Comma 77 2" xfId="9557"/>
    <cellStyle name="Comma 77 2 2" xfId="9558"/>
    <cellStyle name="Comma 77 3" xfId="9559"/>
    <cellStyle name="Comma 77 4" xfId="9560"/>
    <cellStyle name="Comma 77 5" xfId="9561"/>
    <cellStyle name="Comma 78" xfId="9562"/>
    <cellStyle name="Comma 78 2" xfId="9563"/>
    <cellStyle name="Comma 78 2 2" xfId="9564"/>
    <cellStyle name="Comma 78 3" xfId="9565"/>
    <cellStyle name="Comma 78 4" xfId="9566"/>
    <cellStyle name="Comma 78 5" xfId="9567"/>
    <cellStyle name="Comma 79" xfId="9568"/>
    <cellStyle name="Comma 79 2" xfId="9569"/>
    <cellStyle name="Comma 79 2 2" xfId="9570"/>
    <cellStyle name="Comma 79 3" xfId="9571"/>
    <cellStyle name="Comma 79 4" xfId="9572"/>
    <cellStyle name="Comma 79 5" xfId="9573"/>
    <cellStyle name="Comma 8" xfId="9574"/>
    <cellStyle name="Comma 8 2" xfId="9575"/>
    <cellStyle name="Comma 8 2 10" xfId="9576"/>
    <cellStyle name="Comma 8 2 11" xfId="9577"/>
    <cellStyle name="Comma 8 2 12" xfId="9578"/>
    <cellStyle name="Comma 8 2 13" xfId="9579"/>
    <cellStyle name="Comma 8 2 14" xfId="9580"/>
    <cellStyle name="Comma 8 2 15" xfId="9581"/>
    <cellStyle name="Comma 8 2 16" xfId="9582"/>
    <cellStyle name="Comma 8 2 17" xfId="9583"/>
    <cellStyle name="Comma 8 2 18" xfId="9584"/>
    <cellStyle name="Comma 8 2 19" xfId="9585"/>
    <cellStyle name="Comma 8 2 2" xfId="9586"/>
    <cellStyle name="Comma 8 2 2 10" xfId="9587"/>
    <cellStyle name="Comma 8 2 2 11" xfId="9588"/>
    <cellStyle name="Comma 8 2 2 12" xfId="9589"/>
    <cellStyle name="Comma 8 2 2 13" xfId="9590"/>
    <cellStyle name="Comma 8 2 2 14" xfId="9591"/>
    <cellStyle name="Comma 8 2 2 15" xfId="9592"/>
    <cellStyle name="Comma 8 2 2 16" xfId="9593"/>
    <cellStyle name="Comma 8 2 2 17" xfId="9594"/>
    <cellStyle name="Comma 8 2 2 18" xfId="9595"/>
    <cellStyle name="Comma 8 2 2 2" xfId="9596"/>
    <cellStyle name="Comma 8 2 2 2 2" xfId="9597"/>
    <cellStyle name="Comma 8 2 2 2 3" xfId="9598"/>
    <cellStyle name="Comma 8 2 2 2 4" xfId="9599"/>
    <cellStyle name="Comma 8 2 2 3" xfId="9600"/>
    <cellStyle name="Comma 8 2 2 3 2" xfId="9601"/>
    <cellStyle name="Comma 8 2 2 4" xfId="9602"/>
    <cellStyle name="Comma 8 2 2 5" xfId="9603"/>
    <cellStyle name="Comma 8 2 2 6" xfId="9604"/>
    <cellStyle name="Comma 8 2 2 7" xfId="9605"/>
    <cellStyle name="Comma 8 2 2 8" xfId="9606"/>
    <cellStyle name="Comma 8 2 2 9" xfId="9607"/>
    <cellStyle name="Comma 8 2 3" xfId="9608"/>
    <cellStyle name="Comma 8 2 3 2" xfId="9609"/>
    <cellStyle name="Comma 8 2 3 3" xfId="9610"/>
    <cellStyle name="Comma 8 2 3 4" xfId="9611"/>
    <cellStyle name="Comma 8 2 4" xfId="9612"/>
    <cellStyle name="Comma 8 2 4 2" xfId="9613"/>
    <cellStyle name="Comma 8 2 4 3" xfId="9614"/>
    <cellStyle name="Comma 8 2 4 4" xfId="9615"/>
    <cellStyle name="Comma 8 2 5" xfId="9616"/>
    <cellStyle name="Comma 8 2 6" xfId="9617"/>
    <cellStyle name="Comma 8 2 7" xfId="9618"/>
    <cellStyle name="Comma 8 2 8" xfId="9619"/>
    <cellStyle name="Comma 8 2 9" xfId="9620"/>
    <cellStyle name="Comma 8 3" xfId="9621"/>
    <cellStyle name="Comma 8 3 2" xfId="9622"/>
    <cellStyle name="Comma 8 3 2 2" xfId="9623"/>
    <cellStyle name="Comma 8 3 2 2 2" xfId="9624"/>
    <cellStyle name="Comma 8 3 2 3" xfId="9625"/>
    <cellStyle name="Comma 8 3 2 4" xfId="9626"/>
    <cellStyle name="Comma 8 3 3" xfId="9627"/>
    <cellStyle name="Comma 8 3 3 2" xfId="9628"/>
    <cellStyle name="Comma 8 3 3 3" xfId="9629"/>
    <cellStyle name="Comma 8 3 4" xfId="9630"/>
    <cellStyle name="Comma 8 3 4 2" xfId="9631"/>
    <cellStyle name="Comma 8 3 5" xfId="9632"/>
    <cellStyle name="Comma 8 4" xfId="9633"/>
    <cellStyle name="Comma 8 4 2" xfId="9634"/>
    <cellStyle name="Comma 8 4 2 2" xfId="9635"/>
    <cellStyle name="Comma 8 4 3" xfId="9636"/>
    <cellStyle name="Comma 8 5" xfId="9637"/>
    <cellStyle name="Comma 8 5 2" xfId="9638"/>
    <cellStyle name="Comma 8 6" xfId="9639"/>
    <cellStyle name="Comma 8 6 2" xfId="9640"/>
    <cellStyle name="Comma 8 7" xfId="9641"/>
    <cellStyle name="Comma 8 8" xfId="9642"/>
    <cellStyle name="Comma 80" xfId="9643"/>
    <cellStyle name="Comma 80 2" xfId="9644"/>
    <cellStyle name="Comma 80 2 2" xfId="9645"/>
    <cellStyle name="Comma 80 3" xfId="9646"/>
    <cellStyle name="Comma 80 4" xfId="9647"/>
    <cellStyle name="Comma 80 5" xfId="9648"/>
    <cellStyle name="Comma 81" xfId="9649"/>
    <cellStyle name="Comma 81 2" xfId="9650"/>
    <cellStyle name="Comma 81 2 2" xfId="9651"/>
    <cellStyle name="Comma 81 3" xfId="9652"/>
    <cellStyle name="Comma 81 4" xfId="9653"/>
    <cellStyle name="Comma 81 5" xfId="9654"/>
    <cellStyle name="Comma 82" xfId="9655"/>
    <cellStyle name="Comma 82 2" xfId="9656"/>
    <cellStyle name="Comma 82 2 2" xfId="9657"/>
    <cellStyle name="Comma 82 3" xfId="9658"/>
    <cellStyle name="Comma 82 4" xfId="9659"/>
    <cellStyle name="Comma 82 5" xfId="9660"/>
    <cellStyle name="Comma 83" xfId="9661"/>
    <cellStyle name="Comma 83 2" xfId="9662"/>
    <cellStyle name="Comma 83 2 2" xfId="9663"/>
    <cellStyle name="Comma 83 3" xfId="9664"/>
    <cellStyle name="Comma 83 4" xfId="9665"/>
    <cellStyle name="Comma 83 5" xfId="9666"/>
    <cellStyle name="Comma 84" xfId="9667"/>
    <cellStyle name="Comma 84 2" xfId="9668"/>
    <cellStyle name="Comma 84 2 2" xfId="9669"/>
    <cellStyle name="Comma 84 3" xfId="9670"/>
    <cellStyle name="Comma 84 4" xfId="9671"/>
    <cellStyle name="Comma 84 5" xfId="9672"/>
    <cellStyle name="Comma 85" xfId="9673"/>
    <cellStyle name="Comma 85 2" xfId="9674"/>
    <cellStyle name="Comma 85 2 2" xfId="9675"/>
    <cellStyle name="Comma 85 3" xfId="9676"/>
    <cellStyle name="Comma 85 4" xfId="9677"/>
    <cellStyle name="Comma 85 5" xfId="9678"/>
    <cellStyle name="Comma 86" xfId="9679"/>
    <cellStyle name="Comma 86 2" xfId="9680"/>
    <cellStyle name="Comma 86 2 2" xfId="9681"/>
    <cellStyle name="Comma 86 3" xfId="9682"/>
    <cellStyle name="Comma 86 4" xfId="9683"/>
    <cellStyle name="Comma 86 5" xfId="9684"/>
    <cellStyle name="Comma 87" xfId="9685"/>
    <cellStyle name="Comma 87 2" xfId="9686"/>
    <cellStyle name="Comma 87 2 2" xfId="9687"/>
    <cellStyle name="Comma 87 3" xfId="9688"/>
    <cellStyle name="Comma 87 4" xfId="9689"/>
    <cellStyle name="Comma 88" xfId="9690"/>
    <cellStyle name="Comma 88 2" xfId="9691"/>
    <cellStyle name="Comma 88 2 2" xfId="9692"/>
    <cellStyle name="Comma 88 3" xfId="9693"/>
    <cellStyle name="Comma 88 4" xfId="9694"/>
    <cellStyle name="Comma 89" xfId="9695"/>
    <cellStyle name="Comma 89 2" xfId="9696"/>
    <cellStyle name="Comma 89 2 2" xfId="9697"/>
    <cellStyle name="Comma 89 3" xfId="9698"/>
    <cellStyle name="Comma 89 4" xfId="9699"/>
    <cellStyle name="Comma 9" xfId="9700"/>
    <cellStyle name="Comma 9 2" xfId="9701"/>
    <cellStyle name="Comma 9 2 10" xfId="9702"/>
    <cellStyle name="Comma 9 2 11" xfId="9703"/>
    <cellStyle name="Comma 9 2 12" xfId="9704"/>
    <cellStyle name="Comma 9 2 13" xfId="9705"/>
    <cellStyle name="Comma 9 2 14" xfId="9706"/>
    <cellStyle name="Comma 9 2 15" xfId="9707"/>
    <cellStyle name="Comma 9 2 16" xfId="9708"/>
    <cellStyle name="Comma 9 2 17" xfId="9709"/>
    <cellStyle name="Comma 9 2 18" xfId="9710"/>
    <cellStyle name="Comma 9 2 19" xfId="9711"/>
    <cellStyle name="Comma 9 2 2" xfId="9712"/>
    <cellStyle name="Comma 9 2 2 10" xfId="9713"/>
    <cellStyle name="Comma 9 2 2 11" xfId="9714"/>
    <cellStyle name="Comma 9 2 2 12" xfId="9715"/>
    <cellStyle name="Comma 9 2 2 13" xfId="9716"/>
    <cellStyle name="Comma 9 2 2 14" xfId="9717"/>
    <cellStyle name="Comma 9 2 2 15" xfId="9718"/>
    <cellStyle name="Comma 9 2 2 16" xfId="9719"/>
    <cellStyle name="Comma 9 2 2 17" xfId="9720"/>
    <cellStyle name="Comma 9 2 2 2" xfId="9721"/>
    <cellStyle name="Comma 9 2 2 2 2" xfId="9722"/>
    <cellStyle name="Comma 9 2 2 2 3" xfId="9723"/>
    <cellStyle name="Comma 9 2 2 3" xfId="9724"/>
    <cellStyle name="Comma 9 2 2 4" xfId="9725"/>
    <cellStyle name="Comma 9 2 2 5" xfId="9726"/>
    <cellStyle name="Comma 9 2 2 6" xfId="9727"/>
    <cellStyle name="Comma 9 2 2 7" xfId="9728"/>
    <cellStyle name="Comma 9 2 2 8" xfId="9729"/>
    <cellStyle name="Comma 9 2 2 9" xfId="9730"/>
    <cellStyle name="Comma 9 2 3" xfId="9731"/>
    <cellStyle name="Comma 9 2 3 2" xfId="9732"/>
    <cellStyle name="Comma 9 2 3 3" xfId="9733"/>
    <cellStyle name="Comma 9 2 4" xfId="9734"/>
    <cellStyle name="Comma 9 2 4 2" xfId="9735"/>
    <cellStyle name="Comma 9 2 4 3" xfId="9736"/>
    <cellStyle name="Comma 9 2 5" xfId="9737"/>
    <cellStyle name="Comma 9 2 6" xfId="9738"/>
    <cellStyle name="Comma 9 2 7" xfId="9739"/>
    <cellStyle name="Comma 9 2 8" xfId="9740"/>
    <cellStyle name="Comma 9 2 9" xfId="9741"/>
    <cellStyle name="Comma 9 3" xfId="9742"/>
    <cellStyle name="Comma 9 3 2" xfId="9743"/>
    <cellStyle name="Comma 9 3 2 2" xfId="9744"/>
    <cellStyle name="Comma 9 3 3" xfId="9745"/>
    <cellStyle name="Comma 9 3 3 2" xfId="9746"/>
    <cellStyle name="Comma 9 3 4" xfId="9747"/>
    <cellStyle name="Comma 9 4" xfId="9748"/>
    <cellStyle name="Comma 9 4 2" xfId="9749"/>
    <cellStyle name="Comma 9 4 2 2" xfId="9750"/>
    <cellStyle name="Comma 9 4 3" xfId="9751"/>
    <cellStyle name="Comma 9 5" xfId="9752"/>
    <cellStyle name="Comma 9 5 2" xfId="9753"/>
    <cellStyle name="Comma 9 6" xfId="9754"/>
    <cellStyle name="Comma 9 6 2" xfId="9755"/>
    <cellStyle name="Comma 9 7" xfId="9756"/>
    <cellStyle name="Comma 9 8" xfId="9757"/>
    <cellStyle name="Comma 90" xfId="9758"/>
    <cellStyle name="Comma 90 2" xfId="9759"/>
    <cellStyle name="Comma 90 2 2" xfId="9760"/>
    <cellStyle name="Comma 90 3" xfId="9761"/>
    <cellStyle name="Comma 90 4" xfId="9762"/>
    <cellStyle name="Comma 91" xfId="9763"/>
    <cellStyle name="Comma 91 2" xfId="9764"/>
    <cellStyle name="Comma 91 2 2" xfId="9765"/>
    <cellStyle name="Comma 91 3" xfId="9766"/>
    <cellStyle name="Comma 91 4" xfId="9767"/>
    <cellStyle name="Comma 92" xfId="9768"/>
    <cellStyle name="Comma 92 2" xfId="9769"/>
    <cellStyle name="Comma 92 2 2" xfId="9770"/>
    <cellStyle name="Comma 92 3" xfId="9771"/>
    <cellStyle name="Comma 92 4" xfId="9772"/>
    <cellStyle name="Comma 93" xfId="9773"/>
    <cellStyle name="Comma 93 2" xfId="9774"/>
    <cellStyle name="Comma 93 2 2" xfId="9775"/>
    <cellStyle name="Comma 93 3" xfId="9776"/>
    <cellStyle name="Comma 93 4" xfId="9777"/>
    <cellStyle name="Comma 94" xfId="9778"/>
    <cellStyle name="Comma 94 2" xfId="9779"/>
    <cellStyle name="Comma 94 2 2" xfId="9780"/>
    <cellStyle name="Comma 94 3" xfId="9781"/>
    <cellStyle name="Comma 94 4" xfId="9782"/>
    <cellStyle name="Comma 95" xfId="9783"/>
    <cellStyle name="Comma 95 2" xfId="9784"/>
    <cellStyle name="Comma 95 2 2" xfId="9785"/>
    <cellStyle name="Comma 95 3" xfId="9786"/>
    <cellStyle name="Comma 95 4" xfId="9787"/>
    <cellStyle name="Comma 96" xfId="9788"/>
    <cellStyle name="Comma 96 2" xfId="9789"/>
    <cellStyle name="Comma 96 2 2" xfId="9790"/>
    <cellStyle name="Comma 96 3" xfId="9791"/>
    <cellStyle name="Comma 96 4" xfId="9792"/>
    <cellStyle name="Comma 97" xfId="9793"/>
    <cellStyle name="Comma 97 2" xfId="9794"/>
    <cellStyle name="Comma 97 2 2" xfId="9795"/>
    <cellStyle name="Comma 97 3" xfId="9796"/>
    <cellStyle name="Comma 97 4" xfId="9797"/>
    <cellStyle name="Comma 98" xfId="9798"/>
    <cellStyle name="Comma 98 2" xfId="9799"/>
    <cellStyle name="Comma 98 2 2" xfId="9800"/>
    <cellStyle name="Comma 98 3" xfId="9801"/>
    <cellStyle name="Comma 98 4" xfId="9802"/>
    <cellStyle name="Comma 99" xfId="9803"/>
    <cellStyle name="Comma 99 2" xfId="9804"/>
    <cellStyle name="Comma 99 2 2" xfId="9805"/>
    <cellStyle name="Comma 99 3" xfId="9806"/>
    <cellStyle name="Comma 99 4" xfId="9807"/>
    <cellStyle name="Comma Style (brackets)" xfId="9808"/>
    <cellStyle name="Comma Style (brackets) 2" xfId="9809"/>
    <cellStyle name="Comma0" xfId="9810"/>
    <cellStyle name="Comma0 - Style1" xfId="9811"/>
    <cellStyle name="Comma0 - Style1 2" xfId="9812"/>
    <cellStyle name="Comma0 - Style1 3" xfId="9813"/>
    <cellStyle name="Comma0 - Style2" xfId="9814"/>
    <cellStyle name="Comma0 - Style2 2" xfId="9815"/>
    <cellStyle name="Comma0 - Style5" xfId="9816"/>
    <cellStyle name="Comma0 2" xfId="9817"/>
    <cellStyle name="Comma0 3" xfId="9818"/>
    <cellStyle name="Comma0 4" xfId="9819"/>
    <cellStyle name="Comma0 5" xfId="9820"/>
    <cellStyle name="Comma0_Output.REC" xfId="9821"/>
    <cellStyle name="Comma1 - Style1" xfId="9822"/>
    <cellStyle name="Copied" xfId="9823"/>
    <cellStyle name="Copied 2" xfId="9824"/>
    <cellStyle name="Copied 3" xfId="9825"/>
    <cellStyle name="Currency ." xfId="9826"/>
    <cellStyle name="Currency . 2" xfId="9827"/>
    <cellStyle name="Currency .00" xfId="9828"/>
    <cellStyle name="Currency .00 2" xfId="9829"/>
    <cellStyle name="Currency .00 2 2" xfId="9830"/>
    <cellStyle name="Currency .00 3" xfId="9831"/>
    <cellStyle name="Currency .00 3 2" xfId="9832"/>
    <cellStyle name="Currency .00 3 2 2" xfId="9833"/>
    <cellStyle name="Currency .00 3 3" xfId="9834"/>
    <cellStyle name="Currency .00 4" xfId="9835"/>
    <cellStyle name="Currency .00 4 2" xfId="9836"/>
    <cellStyle name="Currency .00 4 2 2" xfId="9837"/>
    <cellStyle name="Currency .00 4 3" xfId="9838"/>
    <cellStyle name="Currency .00 5" xfId="9839"/>
    <cellStyle name="Currency .00 5 2" xfId="9840"/>
    <cellStyle name="Currency .00 5 2 2" xfId="9841"/>
    <cellStyle name="Currency .00 5 3" xfId="9842"/>
    <cellStyle name="Currency .00 6" xfId="9843"/>
    <cellStyle name="Currency [$0]" xfId="9844"/>
    <cellStyle name="Currency [$0] 2" xfId="9845"/>
    <cellStyle name="Currency [$0] 3" xfId="9846"/>
    <cellStyle name="Currency [£0]" xfId="9847"/>
    <cellStyle name="Currency [£0] 2" xfId="9848"/>
    <cellStyle name="Currency [£0] 3" xfId="9849"/>
    <cellStyle name="Currency [0.00]" xfId="9850"/>
    <cellStyle name="Currency [0.00] 2" xfId="9851"/>
    <cellStyle name="Currency [0] 10" xfId="9852"/>
    <cellStyle name="Currency [0] 10 2" xfId="9853"/>
    <cellStyle name="Currency [0] 11" xfId="9854"/>
    <cellStyle name="Currency [0] 11 2" xfId="9855"/>
    <cellStyle name="Currency [0] 12" xfId="9856"/>
    <cellStyle name="Currency [0] 12 2" xfId="9857"/>
    <cellStyle name="Currency [0] 13" xfId="9858"/>
    <cellStyle name="Currency [0] 13 2" xfId="9859"/>
    <cellStyle name="Currency [0] 14" xfId="9860"/>
    <cellStyle name="Currency [0] 14 2" xfId="9861"/>
    <cellStyle name="Currency [0] 15" xfId="9862"/>
    <cellStyle name="Currency [0] 15 2" xfId="9863"/>
    <cellStyle name="Currency [0] 16" xfId="9864"/>
    <cellStyle name="Currency [0] 16 2" xfId="9865"/>
    <cellStyle name="Currency [0] 17" xfId="9866"/>
    <cellStyle name="Currency [0] 17 2" xfId="9867"/>
    <cellStyle name="Currency [0] 18" xfId="9868"/>
    <cellStyle name="Currency [0] 18 2" xfId="9869"/>
    <cellStyle name="Currency [0] 19" xfId="9870"/>
    <cellStyle name="Currency [0] 19 2" xfId="9871"/>
    <cellStyle name="Currency [0] 2" xfId="9872"/>
    <cellStyle name="Currency [0] 2 10" xfId="9873"/>
    <cellStyle name="Currency [0] 2 11" xfId="9874"/>
    <cellStyle name="Currency [0] 2 12" xfId="9875"/>
    <cellStyle name="Currency [0] 2 13" xfId="9876"/>
    <cellStyle name="Currency [0] 2 14" xfId="9877"/>
    <cellStyle name="Currency [0] 2 15" xfId="9878"/>
    <cellStyle name="Currency [0] 2 16" xfId="9879"/>
    <cellStyle name="Currency [0] 2 17" xfId="9880"/>
    <cellStyle name="Currency [0] 2 18" xfId="9881"/>
    <cellStyle name="Currency [0] 2 2" xfId="9882"/>
    <cellStyle name="Currency [0] 2 2 10" xfId="9883"/>
    <cellStyle name="Currency [0] 2 2 11" xfId="9884"/>
    <cellStyle name="Currency [0] 2 2 12" xfId="9885"/>
    <cellStyle name="Currency [0] 2 2 13" xfId="9886"/>
    <cellStyle name="Currency [0] 2 2 14" xfId="9887"/>
    <cellStyle name="Currency [0] 2 2 15" xfId="9888"/>
    <cellStyle name="Currency [0] 2 2 2" xfId="9889"/>
    <cellStyle name="Currency [0] 2 2 3" xfId="9890"/>
    <cellStyle name="Currency [0] 2 2 4" xfId="9891"/>
    <cellStyle name="Currency [0] 2 2 5" xfId="9892"/>
    <cellStyle name="Currency [0] 2 2 6" xfId="9893"/>
    <cellStyle name="Currency [0] 2 2 7" xfId="9894"/>
    <cellStyle name="Currency [0] 2 2 8" xfId="9895"/>
    <cellStyle name="Currency [0] 2 2 9" xfId="9896"/>
    <cellStyle name="Currency [0] 2 3" xfId="9897"/>
    <cellStyle name="Currency [0] 2 4" xfId="9898"/>
    <cellStyle name="Currency [0] 2 5" xfId="9899"/>
    <cellStyle name="Currency [0] 2 6" xfId="9900"/>
    <cellStyle name="Currency [0] 2 7" xfId="9901"/>
    <cellStyle name="Currency [0] 2 8" xfId="9902"/>
    <cellStyle name="Currency [0] 2 9" xfId="9903"/>
    <cellStyle name="Currency [0] 20" xfId="9904"/>
    <cellStyle name="Currency [0] 20 2" xfId="9905"/>
    <cellStyle name="Currency [0] 21" xfId="9906"/>
    <cellStyle name="Currency [0] 21 2" xfId="9907"/>
    <cellStyle name="Currency [0] 22" xfId="9908"/>
    <cellStyle name="Currency [0] 22 2" xfId="9909"/>
    <cellStyle name="Currency [0] 23" xfId="9910"/>
    <cellStyle name="Currency [0] 23 2" xfId="9911"/>
    <cellStyle name="Currency [0] 24" xfId="9912"/>
    <cellStyle name="Currency [0] 24 2" xfId="9913"/>
    <cellStyle name="Currency [0] 24 2 2" xfId="9914"/>
    <cellStyle name="Currency [0] 24 3" xfId="9915"/>
    <cellStyle name="Currency [0] 25" xfId="9916"/>
    <cellStyle name="Currency [0] 25 2" xfId="9917"/>
    <cellStyle name="Currency [0] 25 2 2" xfId="9918"/>
    <cellStyle name="Currency [0] 25 3" xfId="9919"/>
    <cellStyle name="Currency [0] 3" xfId="9920"/>
    <cellStyle name="Currency [0] 3 2" xfId="9921"/>
    <cellStyle name="Currency [0] 4" xfId="9922"/>
    <cellStyle name="Currency [0] 4 2" xfId="9923"/>
    <cellStyle name="Currency [0] 5" xfId="9924"/>
    <cellStyle name="Currency [0] 5 2" xfId="9925"/>
    <cellStyle name="Currency [0] 6" xfId="9926"/>
    <cellStyle name="Currency [0] 6 2" xfId="9927"/>
    <cellStyle name="Currency [0] 7" xfId="9928"/>
    <cellStyle name="Currency [0] 7 2" xfId="9929"/>
    <cellStyle name="Currency [0] 8" xfId="9930"/>
    <cellStyle name="Currency [0] 8 2" xfId="9931"/>
    <cellStyle name="Currency [0] 9" xfId="9932"/>
    <cellStyle name="Currency [0] 9 2" xfId="9933"/>
    <cellStyle name="Currency [00]" xfId="9934"/>
    <cellStyle name="Currency 10" xfId="9935"/>
    <cellStyle name="Currency 10 2" xfId="9936"/>
    <cellStyle name="Currency 10 2 10" xfId="9937"/>
    <cellStyle name="Currency 10 2 11" xfId="9938"/>
    <cellStyle name="Currency 10 2 12" xfId="9939"/>
    <cellStyle name="Currency 10 2 13" xfId="9940"/>
    <cellStyle name="Currency 10 2 14" xfId="9941"/>
    <cellStyle name="Currency 10 2 15" xfId="9942"/>
    <cellStyle name="Currency 10 2 16" xfId="9943"/>
    <cellStyle name="Currency 10 2 17" xfId="9944"/>
    <cellStyle name="Currency 10 2 18" xfId="9945"/>
    <cellStyle name="Currency 10 2 2" xfId="9946"/>
    <cellStyle name="Currency 10 2 2 10" xfId="9947"/>
    <cellStyle name="Currency 10 2 2 11" xfId="9948"/>
    <cellStyle name="Currency 10 2 2 12" xfId="9949"/>
    <cellStyle name="Currency 10 2 2 13" xfId="9950"/>
    <cellStyle name="Currency 10 2 2 14" xfId="9951"/>
    <cellStyle name="Currency 10 2 2 15" xfId="9952"/>
    <cellStyle name="Currency 10 2 2 2" xfId="9953"/>
    <cellStyle name="Currency 10 2 2 3" xfId="9954"/>
    <cellStyle name="Currency 10 2 2 4" xfId="9955"/>
    <cellStyle name="Currency 10 2 2 5" xfId="9956"/>
    <cellStyle name="Currency 10 2 2 6" xfId="9957"/>
    <cellStyle name="Currency 10 2 2 7" xfId="9958"/>
    <cellStyle name="Currency 10 2 2 8" xfId="9959"/>
    <cellStyle name="Currency 10 2 2 9" xfId="9960"/>
    <cellStyle name="Currency 10 2 3" xfId="9961"/>
    <cellStyle name="Currency 10 2 4" xfId="9962"/>
    <cellStyle name="Currency 10 2 5" xfId="9963"/>
    <cellStyle name="Currency 10 2 6" xfId="9964"/>
    <cellStyle name="Currency 10 2 7" xfId="9965"/>
    <cellStyle name="Currency 10 2 8" xfId="9966"/>
    <cellStyle name="Currency 10 2 9" xfId="9967"/>
    <cellStyle name="Currency 10 3" xfId="9968"/>
    <cellStyle name="Currency 10 3 2" xfId="9969"/>
    <cellStyle name="Currency 10 4" xfId="9970"/>
    <cellStyle name="Currency 10 4 2" xfId="9971"/>
    <cellStyle name="Currency 10 5" xfId="9972"/>
    <cellStyle name="Currency 10 6" xfId="9973"/>
    <cellStyle name="Currency 11" xfId="9974"/>
    <cellStyle name="Currency 11 2" xfId="9975"/>
    <cellStyle name="Currency 11 2 10" xfId="9976"/>
    <cellStyle name="Currency 11 2 11" xfId="9977"/>
    <cellStyle name="Currency 11 2 12" xfId="9978"/>
    <cellStyle name="Currency 11 2 13" xfId="9979"/>
    <cellStyle name="Currency 11 2 14" xfId="9980"/>
    <cellStyle name="Currency 11 2 15" xfId="9981"/>
    <cellStyle name="Currency 11 2 16" xfId="9982"/>
    <cellStyle name="Currency 11 2 17" xfId="9983"/>
    <cellStyle name="Currency 11 2 18" xfId="9984"/>
    <cellStyle name="Currency 11 2 2" xfId="9985"/>
    <cellStyle name="Currency 11 2 2 10" xfId="9986"/>
    <cellStyle name="Currency 11 2 2 11" xfId="9987"/>
    <cellStyle name="Currency 11 2 2 12" xfId="9988"/>
    <cellStyle name="Currency 11 2 2 13" xfId="9989"/>
    <cellStyle name="Currency 11 2 2 14" xfId="9990"/>
    <cellStyle name="Currency 11 2 2 15" xfId="9991"/>
    <cellStyle name="Currency 11 2 2 2" xfId="9992"/>
    <cellStyle name="Currency 11 2 2 3" xfId="9993"/>
    <cellStyle name="Currency 11 2 2 4" xfId="9994"/>
    <cellStyle name="Currency 11 2 2 5" xfId="9995"/>
    <cellStyle name="Currency 11 2 2 6" xfId="9996"/>
    <cellStyle name="Currency 11 2 2 7" xfId="9997"/>
    <cellStyle name="Currency 11 2 2 8" xfId="9998"/>
    <cellStyle name="Currency 11 2 2 9" xfId="9999"/>
    <cellStyle name="Currency 11 2 3" xfId="10000"/>
    <cellStyle name="Currency 11 2 4" xfId="10001"/>
    <cellStyle name="Currency 11 2 5" xfId="10002"/>
    <cellStyle name="Currency 11 2 6" xfId="10003"/>
    <cellStyle name="Currency 11 2 7" xfId="10004"/>
    <cellStyle name="Currency 11 2 8" xfId="10005"/>
    <cellStyle name="Currency 11 2 9" xfId="10006"/>
    <cellStyle name="Currency 11 3" xfId="10007"/>
    <cellStyle name="Currency 11 3 2" xfId="10008"/>
    <cellStyle name="Currency 11 4" xfId="10009"/>
    <cellStyle name="Currency 11 4 2" xfId="10010"/>
    <cellStyle name="Currency 11 5" xfId="10011"/>
    <cellStyle name="Currency 11 6" xfId="10012"/>
    <cellStyle name="Currency 12" xfId="10013"/>
    <cellStyle name="Currency 12 10" xfId="10014"/>
    <cellStyle name="Currency 12 11" xfId="10015"/>
    <cellStyle name="Currency 12 12" xfId="10016"/>
    <cellStyle name="Currency 12 13" xfId="10017"/>
    <cellStyle name="Currency 12 14" xfId="10018"/>
    <cellStyle name="Currency 12 15" xfId="10019"/>
    <cellStyle name="Currency 12 16" xfId="10020"/>
    <cellStyle name="Currency 12 17" xfId="10021"/>
    <cellStyle name="Currency 12 18" xfId="10022"/>
    <cellStyle name="Currency 12 19" xfId="10023"/>
    <cellStyle name="Currency 12 2" xfId="10024"/>
    <cellStyle name="Currency 12 2 10" xfId="10025"/>
    <cellStyle name="Currency 12 2 11" xfId="10026"/>
    <cellStyle name="Currency 12 2 12" xfId="10027"/>
    <cellStyle name="Currency 12 2 13" xfId="10028"/>
    <cellStyle name="Currency 12 2 14" xfId="10029"/>
    <cellStyle name="Currency 12 2 15" xfId="10030"/>
    <cellStyle name="Currency 12 2 16" xfId="10031"/>
    <cellStyle name="Currency 12 2 17" xfId="10032"/>
    <cellStyle name="Currency 12 2 2" xfId="10033"/>
    <cellStyle name="Currency 12 2 3" xfId="10034"/>
    <cellStyle name="Currency 12 2 4" xfId="10035"/>
    <cellStyle name="Currency 12 2 5" xfId="10036"/>
    <cellStyle name="Currency 12 2 6" xfId="10037"/>
    <cellStyle name="Currency 12 2 7" xfId="10038"/>
    <cellStyle name="Currency 12 2 8" xfId="10039"/>
    <cellStyle name="Currency 12 2 9" xfId="10040"/>
    <cellStyle name="Currency 12 3" xfId="10041"/>
    <cellStyle name="Currency 12 3 2" xfId="10042"/>
    <cellStyle name="Currency 12 3 3" xfId="10043"/>
    <cellStyle name="Currency 12 4" xfId="10044"/>
    <cellStyle name="Currency 12 4 2" xfId="10045"/>
    <cellStyle name="Currency 12 4 3" xfId="10046"/>
    <cellStyle name="Currency 12 5" xfId="10047"/>
    <cellStyle name="Currency 12 6" xfId="10048"/>
    <cellStyle name="Currency 12 7" xfId="10049"/>
    <cellStyle name="Currency 12 8" xfId="10050"/>
    <cellStyle name="Currency 12 9" xfId="10051"/>
    <cellStyle name="Currency 13" xfId="10052"/>
    <cellStyle name="Currency 13 10" xfId="10053"/>
    <cellStyle name="Currency 13 11" xfId="10054"/>
    <cellStyle name="Currency 13 12" xfId="10055"/>
    <cellStyle name="Currency 13 13" xfId="10056"/>
    <cellStyle name="Currency 13 14" xfId="10057"/>
    <cellStyle name="Currency 13 15" xfId="10058"/>
    <cellStyle name="Currency 13 16" xfId="10059"/>
    <cellStyle name="Currency 13 17" xfId="10060"/>
    <cellStyle name="Currency 13 18" xfId="10061"/>
    <cellStyle name="Currency 13 19" xfId="10062"/>
    <cellStyle name="Currency 13 2" xfId="10063"/>
    <cellStyle name="Currency 13 2 10" xfId="10064"/>
    <cellStyle name="Currency 13 2 11" xfId="10065"/>
    <cellStyle name="Currency 13 2 12" xfId="10066"/>
    <cellStyle name="Currency 13 2 13" xfId="10067"/>
    <cellStyle name="Currency 13 2 14" xfId="10068"/>
    <cellStyle name="Currency 13 2 15" xfId="10069"/>
    <cellStyle name="Currency 13 2 16" xfId="10070"/>
    <cellStyle name="Currency 13 2 17" xfId="10071"/>
    <cellStyle name="Currency 13 2 2" xfId="10072"/>
    <cellStyle name="Currency 13 2 3" xfId="10073"/>
    <cellStyle name="Currency 13 2 4" xfId="10074"/>
    <cellStyle name="Currency 13 2 5" xfId="10075"/>
    <cellStyle name="Currency 13 2 6" xfId="10076"/>
    <cellStyle name="Currency 13 2 7" xfId="10077"/>
    <cellStyle name="Currency 13 2 8" xfId="10078"/>
    <cellStyle name="Currency 13 2 9" xfId="10079"/>
    <cellStyle name="Currency 13 3" xfId="10080"/>
    <cellStyle name="Currency 13 3 2" xfId="10081"/>
    <cellStyle name="Currency 13 3 3" xfId="10082"/>
    <cellStyle name="Currency 13 4" xfId="10083"/>
    <cellStyle name="Currency 13 4 2" xfId="10084"/>
    <cellStyle name="Currency 13 4 3" xfId="10085"/>
    <cellStyle name="Currency 13 5" xfId="10086"/>
    <cellStyle name="Currency 13 6" xfId="10087"/>
    <cellStyle name="Currency 13 7" xfId="10088"/>
    <cellStyle name="Currency 13 8" xfId="10089"/>
    <cellStyle name="Currency 13 9" xfId="10090"/>
    <cellStyle name="Currency 14" xfId="10091"/>
    <cellStyle name="Currency 14 2" xfId="10092"/>
    <cellStyle name="Currency 14 2 2" xfId="10093"/>
    <cellStyle name="Currency 14 3" xfId="10094"/>
    <cellStyle name="Currency 14 3 2" xfId="10095"/>
    <cellStyle name="Currency 14 4" xfId="10096"/>
    <cellStyle name="Currency 14 4 2" xfId="10097"/>
    <cellStyle name="Currency 14 5" xfId="10098"/>
    <cellStyle name="Currency 14 6" xfId="10099"/>
    <cellStyle name="Currency 15" xfId="10100"/>
    <cellStyle name="Currency 15 2" xfId="10101"/>
    <cellStyle name="Currency 15 2 2" xfId="10102"/>
    <cellStyle name="Currency 15 3" xfId="10103"/>
    <cellStyle name="Currency 15 3 2" xfId="10104"/>
    <cellStyle name="Currency 15 4" xfId="10105"/>
    <cellStyle name="Currency 15 4 2" xfId="10106"/>
    <cellStyle name="Currency 15 5" xfId="10107"/>
    <cellStyle name="Currency 15 6" xfId="10108"/>
    <cellStyle name="Currency 16" xfId="10109"/>
    <cellStyle name="Currency 16 2" xfId="10110"/>
    <cellStyle name="Currency 16 2 2" xfId="10111"/>
    <cellStyle name="Currency 16 3" xfId="10112"/>
    <cellStyle name="Currency 16 3 2" xfId="10113"/>
    <cellStyle name="Currency 16 4" xfId="10114"/>
    <cellStyle name="Currency 16 4 2" xfId="10115"/>
    <cellStyle name="Currency 16 5" xfId="10116"/>
    <cellStyle name="Currency 16 6" xfId="10117"/>
    <cellStyle name="Currency 17" xfId="10118"/>
    <cellStyle name="Currency 17 2" xfId="10119"/>
    <cellStyle name="Currency 17 2 2" xfId="10120"/>
    <cellStyle name="Currency 17 3" xfId="10121"/>
    <cellStyle name="Currency 17 4" xfId="10122"/>
    <cellStyle name="Currency 18" xfId="10123"/>
    <cellStyle name="Currency 18 2" xfId="10124"/>
    <cellStyle name="Currency 18 2 2" xfId="10125"/>
    <cellStyle name="Currency 18 2 3" xfId="10126"/>
    <cellStyle name="Currency 18 3" xfId="10127"/>
    <cellStyle name="Currency 18 4" xfId="10128"/>
    <cellStyle name="Currency 19" xfId="10129"/>
    <cellStyle name="Currency 19 2" xfId="10130"/>
    <cellStyle name="Currency 19 2 2" xfId="10131"/>
    <cellStyle name="Currency 19 2 3" xfId="10132"/>
    <cellStyle name="Currency 19 3" xfId="10133"/>
    <cellStyle name="Currency 19 4" xfId="10134"/>
    <cellStyle name="Currency 2" xfId="10135"/>
    <cellStyle name="Currency 2 2" xfId="10136"/>
    <cellStyle name="Currency 2 2 2" xfId="10137"/>
    <cellStyle name="Currency 2 2 2 2" xfId="10138"/>
    <cellStyle name="Currency 2 2 3" xfId="10139"/>
    <cellStyle name="Currency 2 2 4" xfId="10140"/>
    <cellStyle name="Currency 2 2 5" xfId="10141"/>
    <cellStyle name="Currency 2 2 6" xfId="10142"/>
    <cellStyle name="Currency 2 2 6 2" xfId="20456"/>
    <cellStyle name="Currency 2 3" xfId="10143"/>
    <cellStyle name="Currency 2 3 10" xfId="10144"/>
    <cellStyle name="Currency 2 3 11" xfId="10145"/>
    <cellStyle name="Currency 2 3 12" xfId="10146"/>
    <cellStyle name="Currency 2 3 13" xfId="10147"/>
    <cellStyle name="Currency 2 3 14" xfId="10148"/>
    <cellStyle name="Currency 2 3 15" xfId="10149"/>
    <cellStyle name="Currency 2 3 16" xfId="10150"/>
    <cellStyle name="Currency 2 3 17" xfId="10151"/>
    <cellStyle name="Currency 2 3 18" xfId="10152"/>
    <cellStyle name="Currency 2 3 19" xfId="10153"/>
    <cellStyle name="Currency 2 3 19 2" xfId="20457"/>
    <cellStyle name="Currency 2 3 2" xfId="10154"/>
    <cellStyle name="Currency 2 3 2 10" xfId="10155"/>
    <cellStyle name="Currency 2 3 2 11" xfId="10156"/>
    <cellStyle name="Currency 2 3 2 12" xfId="10157"/>
    <cellStyle name="Currency 2 3 2 13" xfId="10158"/>
    <cellStyle name="Currency 2 3 2 14" xfId="10159"/>
    <cellStyle name="Currency 2 3 2 15" xfId="10160"/>
    <cellStyle name="Currency 2 3 2 16" xfId="10161"/>
    <cellStyle name="Currency 2 3 2 17" xfId="10162"/>
    <cellStyle name="Currency 2 3 2 2" xfId="10163"/>
    <cellStyle name="Currency 2 3 2 3" xfId="10164"/>
    <cellStyle name="Currency 2 3 2 4" xfId="10165"/>
    <cellStyle name="Currency 2 3 2 5" xfId="10166"/>
    <cellStyle name="Currency 2 3 2 6" xfId="10167"/>
    <cellStyle name="Currency 2 3 2 7" xfId="10168"/>
    <cellStyle name="Currency 2 3 2 8" xfId="10169"/>
    <cellStyle name="Currency 2 3 2 9" xfId="10170"/>
    <cellStyle name="Currency 2 3 3" xfId="10171"/>
    <cellStyle name="Currency 2 3 4" xfId="10172"/>
    <cellStyle name="Currency 2 3 5" xfId="10173"/>
    <cellStyle name="Currency 2 3 6" xfId="10174"/>
    <cellStyle name="Currency 2 3 7" xfId="10175"/>
    <cellStyle name="Currency 2 3 8" xfId="10176"/>
    <cellStyle name="Currency 2 3 9" xfId="10177"/>
    <cellStyle name="Currency 2 4" xfId="10178"/>
    <cellStyle name="Currency 2 4 2" xfId="10179"/>
    <cellStyle name="Currency 2 4 2 2" xfId="10180"/>
    <cellStyle name="Currency 2 4 3" xfId="10181"/>
    <cellStyle name="Currency 2 5" xfId="10182"/>
    <cellStyle name="Currency 2 5 2" xfId="10183"/>
    <cellStyle name="Currency 2 5 2 2" xfId="10184"/>
    <cellStyle name="Currency 2 5 3" xfId="10185"/>
    <cellStyle name="Currency 2 6" xfId="10186"/>
    <cellStyle name="Currency 2 7" xfId="10187"/>
    <cellStyle name="Currency 20" xfId="10188"/>
    <cellStyle name="Currency 20 2" xfId="10189"/>
    <cellStyle name="Currency 20 2 2" xfId="10190"/>
    <cellStyle name="Currency 20 3" xfId="10191"/>
    <cellStyle name="Currency 20 4" xfId="10192"/>
    <cellStyle name="Currency 21" xfId="10193"/>
    <cellStyle name="Currency 21 2" xfId="10194"/>
    <cellStyle name="Currency 21 2 2" xfId="10195"/>
    <cellStyle name="Currency 21 3" xfId="10196"/>
    <cellStyle name="Currency 21 4" xfId="10197"/>
    <cellStyle name="Currency 22" xfId="10198"/>
    <cellStyle name="Currency 22 2" xfId="10199"/>
    <cellStyle name="Currency 22 2 2" xfId="10200"/>
    <cellStyle name="Currency 22 3" xfId="10201"/>
    <cellStyle name="Currency 22 4" xfId="10202"/>
    <cellStyle name="Currency 23" xfId="10203"/>
    <cellStyle name="Currency 23 2" xfId="10204"/>
    <cellStyle name="Currency 23 2 2" xfId="10205"/>
    <cellStyle name="Currency 23 3" xfId="10206"/>
    <cellStyle name="Currency 23 4" xfId="10207"/>
    <cellStyle name="Currency 24" xfId="10208"/>
    <cellStyle name="Currency 24 2" xfId="10209"/>
    <cellStyle name="Currency 24 2 2" xfId="10210"/>
    <cellStyle name="Currency 24 3" xfId="10211"/>
    <cellStyle name="Currency 24 3 2" xfId="10212"/>
    <cellStyle name="Currency 24 4" xfId="10213"/>
    <cellStyle name="Currency 24 5" xfId="10214"/>
    <cellStyle name="Currency 25" xfId="10215"/>
    <cellStyle name="Currency 25 2" xfId="10216"/>
    <cellStyle name="Currency 25 2 2" xfId="10217"/>
    <cellStyle name="Currency 25 3" xfId="10218"/>
    <cellStyle name="Currency 25 3 2" xfId="10219"/>
    <cellStyle name="Currency 25 4" xfId="10220"/>
    <cellStyle name="Currency 25 5" xfId="10221"/>
    <cellStyle name="Currency 26" xfId="10222"/>
    <cellStyle name="Currency 26 2" xfId="10223"/>
    <cellStyle name="Currency 26 2 2" xfId="10224"/>
    <cellStyle name="Currency 26 3" xfId="10225"/>
    <cellStyle name="Currency 26 3 2" xfId="10226"/>
    <cellStyle name="Currency 26 4" xfId="10227"/>
    <cellStyle name="Currency 26 5" xfId="10228"/>
    <cellStyle name="Currency 27" xfId="10229"/>
    <cellStyle name="Currency 27 2" xfId="10230"/>
    <cellStyle name="Currency 27 2 2" xfId="10231"/>
    <cellStyle name="Currency 27 3" xfId="10232"/>
    <cellStyle name="Currency 27 3 2" xfId="10233"/>
    <cellStyle name="Currency 27 4" xfId="10234"/>
    <cellStyle name="Currency 27 5" xfId="10235"/>
    <cellStyle name="Currency 28" xfId="10236"/>
    <cellStyle name="Currency 28 2" xfId="10237"/>
    <cellStyle name="Currency 28 3" xfId="10238"/>
    <cellStyle name="Currency 29" xfId="10239"/>
    <cellStyle name="Currency 29 2" xfId="10240"/>
    <cellStyle name="Currency 29 3" xfId="10241"/>
    <cellStyle name="Currency 29 4" xfId="10242"/>
    <cellStyle name="Currency 3" xfId="10243"/>
    <cellStyle name="Currency 3 2" xfId="10244"/>
    <cellStyle name="Currency 3 2 10" xfId="10245"/>
    <cellStyle name="Currency 3 2 11" xfId="10246"/>
    <cellStyle name="Currency 3 2 12" xfId="10247"/>
    <cellStyle name="Currency 3 2 13" xfId="10248"/>
    <cellStyle name="Currency 3 2 14" xfId="10249"/>
    <cellStyle name="Currency 3 2 15" xfId="10250"/>
    <cellStyle name="Currency 3 2 16" xfId="10251"/>
    <cellStyle name="Currency 3 2 17" xfId="10252"/>
    <cellStyle name="Currency 3 2 18" xfId="10253"/>
    <cellStyle name="Currency 3 2 19" xfId="10254"/>
    <cellStyle name="Currency 3 2 2" xfId="10255"/>
    <cellStyle name="Currency 3 2 2 10" xfId="10256"/>
    <cellStyle name="Currency 3 2 2 11" xfId="10257"/>
    <cellStyle name="Currency 3 2 2 12" xfId="10258"/>
    <cellStyle name="Currency 3 2 2 13" xfId="10259"/>
    <cellStyle name="Currency 3 2 2 14" xfId="10260"/>
    <cellStyle name="Currency 3 2 2 15" xfId="10261"/>
    <cellStyle name="Currency 3 2 2 16" xfId="10262"/>
    <cellStyle name="Currency 3 2 2 17" xfId="10263"/>
    <cellStyle name="Currency 3 2 2 2" xfId="10264"/>
    <cellStyle name="Currency 3 2 2 3" xfId="10265"/>
    <cellStyle name="Currency 3 2 2 4" xfId="10266"/>
    <cellStyle name="Currency 3 2 2 5" xfId="10267"/>
    <cellStyle name="Currency 3 2 2 6" xfId="10268"/>
    <cellStyle name="Currency 3 2 2 7" xfId="10269"/>
    <cellStyle name="Currency 3 2 2 8" xfId="10270"/>
    <cellStyle name="Currency 3 2 2 9" xfId="10271"/>
    <cellStyle name="Currency 3 2 20" xfId="10272"/>
    <cellStyle name="Currency 3 2 20 2" xfId="20458"/>
    <cellStyle name="Currency 3 2 3" xfId="10273"/>
    <cellStyle name="Currency 3 2 3 2" xfId="10274"/>
    <cellStyle name="Currency 3 2 3 3" xfId="10275"/>
    <cellStyle name="Currency 3 2 4" xfId="10276"/>
    <cellStyle name="Currency 3 2 5" xfId="10277"/>
    <cellStyle name="Currency 3 2 6" xfId="10278"/>
    <cellStyle name="Currency 3 2 7" xfId="10279"/>
    <cellStyle name="Currency 3 2 8" xfId="10280"/>
    <cellStyle name="Currency 3 2 9" xfId="10281"/>
    <cellStyle name="Currency 3 3" xfId="10282"/>
    <cellStyle name="Currency 3 3 2" xfId="10283"/>
    <cellStyle name="Currency 3 3 2 2" xfId="10284"/>
    <cellStyle name="Currency 3 3 3" xfId="10285"/>
    <cellStyle name="Currency 3 3 4" xfId="10286"/>
    <cellStyle name="Currency 3 3 5" xfId="10287"/>
    <cellStyle name="Currency 3 3 5 2" xfId="20459"/>
    <cellStyle name="Currency 3 4" xfId="10288"/>
    <cellStyle name="Currency 3 4 2" xfId="10289"/>
    <cellStyle name="Currency 3 5" xfId="10290"/>
    <cellStyle name="Currency 3 5 2" xfId="10291"/>
    <cellStyle name="Currency 3 6" xfId="10292"/>
    <cellStyle name="Currency 3 7" xfId="10293"/>
    <cellStyle name="Currency 30" xfId="10294"/>
    <cellStyle name="Currency 30 2" xfId="10295"/>
    <cellStyle name="Currency 30 3" xfId="10296"/>
    <cellStyle name="Currency 30 4" xfId="10297"/>
    <cellStyle name="Currency 31" xfId="10298"/>
    <cellStyle name="Currency 31 2" xfId="10299"/>
    <cellStyle name="Currency 31 2 2" xfId="10300"/>
    <cellStyle name="Currency 31 2 3" xfId="10301"/>
    <cellStyle name="Currency 31 3" xfId="10302"/>
    <cellStyle name="Currency 31 4" xfId="10303"/>
    <cellStyle name="Currency 32" xfId="10304"/>
    <cellStyle name="Currency 32 2" xfId="10305"/>
    <cellStyle name="Currency 32 2 2" xfId="10306"/>
    <cellStyle name="Currency 32 2 3" xfId="10307"/>
    <cellStyle name="Currency 32 3" xfId="10308"/>
    <cellStyle name="Currency 32 4" xfId="10309"/>
    <cellStyle name="Currency 33" xfId="10310"/>
    <cellStyle name="Currency 33 2" xfId="10311"/>
    <cellStyle name="Currency 33 3" xfId="10312"/>
    <cellStyle name="Currency 33 4" xfId="10313"/>
    <cellStyle name="Currency 34" xfId="10314"/>
    <cellStyle name="Currency 34 2" xfId="10315"/>
    <cellStyle name="Currency 34 3" xfId="10316"/>
    <cellStyle name="Currency 34 4" xfId="10317"/>
    <cellStyle name="Currency 35" xfId="10318"/>
    <cellStyle name="Currency 35 2" xfId="10319"/>
    <cellStyle name="Currency 36" xfId="10320"/>
    <cellStyle name="Currency 36 2" xfId="10321"/>
    <cellStyle name="Currency 37" xfId="10322"/>
    <cellStyle name="Currency 38" xfId="10323"/>
    <cellStyle name="Currency 39" xfId="25605"/>
    <cellStyle name="Currency 4" xfId="10324"/>
    <cellStyle name="Currency 4 2" xfId="10325"/>
    <cellStyle name="Currency 4 2 10" xfId="10326"/>
    <cellStyle name="Currency 4 2 11" xfId="10327"/>
    <cellStyle name="Currency 4 2 12" xfId="10328"/>
    <cellStyle name="Currency 4 2 13" xfId="10329"/>
    <cellStyle name="Currency 4 2 14" xfId="10330"/>
    <cellStyle name="Currency 4 2 15" xfId="10331"/>
    <cellStyle name="Currency 4 2 16" xfId="10332"/>
    <cellStyle name="Currency 4 2 17" xfId="10333"/>
    <cellStyle name="Currency 4 2 18" xfId="10334"/>
    <cellStyle name="Currency 4 2 19" xfId="10335"/>
    <cellStyle name="Currency 4 2 2" xfId="10336"/>
    <cellStyle name="Currency 4 2 2 10" xfId="10337"/>
    <cellStyle name="Currency 4 2 2 11" xfId="10338"/>
    <cellStyle name="Currency 4 2 2 12" xfId="10339"/>
    <cellStyle name="Currency 4 2 2 13" xfId="10340"/>
    <cellStyle name="Currency 4 2 2 14" xfId="10341"/>
    <cellStyle name="Currency 4 2 2 15" xfId="10342"/>
    <cellStyle name="Currency 4 2 2 16" xfId="10343"/>
    <cellStyle name="Currency 4 2 2 17" xfId="10344"/>
    <cellStyle name="Currency 4 2 2 2" xfId="10345"/>
    <cellStyle name="Currency 4 2 2 3" xfId="10346"/>
    <cellStyle name="Currency 4 2 2 4" xfId="10347"/>
    <cellStyle name="Currency 4 2 2 5" xfId="10348"/>
    <cellStyle name="Currency 4 2 2 6" xfId="10349"/>
    <cellStyle name="Currency 4 2 2 7" xfId="10350"/>
    <cellStyle name="Currency 4 2 2 8" xfId="10351"/>
    <cellStyle name="Currency 4 2 2 9" xfId="10352"/>
    <cellStyle name="Currency 4 2 3" xfId="10353"/>
    <cellStyle name="Currency 4 2 3 2" xfId="10354"/>
    <cellStyle name="Currency 4 2 3 3" xfId="10355"/>
    <cellStyle name="Currency 4 2 4" xfId="10356"/>
    <cellStyle name="Currency 4 2 5" xfId="10357"/>
    <cellStyle name="Currency 4 2 6" xfId="10358"/>
    <cellStyle name="Currency 4 2 7" xfId="10359"/>
    <cellStyle name="Currency 4 2 8" xfId="10360"/>
    <cellStyle name="Currency 4 2 9" xfId="10361"/>
    <cellStyle name="Currency 4 3" xfId="10362"/>
    <cellStyle name="Currency 4 3 2" xfId="10363"/>
    <cellStyle name="Currency 4 3 3" xfId="10364"/>
    <cellStyle name="Currency 4 4" xfId="10365"/>
    <cellStyle name="Currency 4 4 2" xfId="10366"/>
    <cellStyle name="Currency 4 5" xfId="10367"/>
    <cellStyle name="Currency 4 6" xfId="10368"/>
    <cellStyle name="Currency 4 7" xfId="10369"/>
    <cellStyle name="Currency 5" xfId="10370"/>
    <cellStyle name="Currency 5 2" xfId="10371"/>
    <cellStyle name="Currency 5 2 10" xfId="10372"/>
    <cellStyle name="Currency 5 2 11" xfId="10373"/>
    <cellStyle name="Currency 5 2 12" xfId="10374"/>
    <cellStyle name="Currency 5 2 13" xfId="10375"/>
    <cellStyle name="Currency 5 2 14" xfId="10376"/>
    <cellStyle name="Currency 5 2 15" xfId="10377"/>
    <cellStyle name="Currency 5 2 16" xfId="10378"/>
    <cellStyle name="Currency 5 2 17" xfId="10379"/>
    <cellStyle name="Currency 5 2 18" xfId="10380"/>
    <cellStyle name="Currency 5 2 19" xfId="10381"/>
    <cellStyle name="Currency 5 2 2" xfId="10382"/>
    <cellStyle name="Currency 5 2 2 10" xfId="10383"/>
    <cellStyle name="Currency 5 2 2 11" xfId="10384"/>
    <cellStyle name="Currency 5 2 2 12" xfId="10385"/>
    <cellStyle name="Currency 5 2 2 13" xfId="10386"/>
    <cellStyle name="Currency 5 2 2 14" xfId="10387"/>
    <cellStyle name="Currency 5 2 2 15" xfId="10388"/>
    <cellStyle name="Currency 5 2 2 16" xfId="10389"/>
    <cellStyle name="Currency 5 2 2 17" xfId="10390"/>
    <cellStyle name="Currency 5 2 2 2" xfId="10391"/>
    <cellStyle name="Currency 5 2 2 3" xfId="10392"/>
    <cellStyle name="Currency 5 2 2 4" xfId="10393"/>
    <cellStyle name="Currency 5 2 2 5" xfId="10394"/>
    <cellStyle name="Currency 5 2 2 6" xfId="10395"/>
    <cellStyle name="Currency 5 2 2 7" xfId="10396"/>
    <cellStyle name="Currency 5 2 2 8" xfId="10397"/>
    <cellStyle name="Currency 5 2 2 9" xfId="10398"/>
    <cellStyle name="Currency 5 2 3" xfId="10399"/>
    <cellStyle name="Currency 5 2 4" xfId="10400"/>
    <cellStyle name="Currency 5 2 5" xfId="10401"/>
    <cellStyle name="Currency 5 2 6" xfId="10402"/>
    <cellStyle name="Currency 5 2 7" xfId="10403"/>
    <cellStyle name="Currency 5 2 8" xfId="10404"/>
    <cellStyle name="Currency 5 2 9" xfId="10405"/>
    <cellStyle name="Currency 5 3" xfId="10406"/>
    <cellStyle name="Currency 5 3 2" xfId="10407"/>
    <cellStyle name="Currency 5 3 3" xfId="10408"/>
    <cellStyle name="Currency 5 4" xfId="10409"/>
    <cellStyle name="Currency 5 4 2" xfId="10410"/>
    <cellStyle name="Currency 5 5" xfId="10411"/>
    <cellStyle name="Currency 5 6" xfId="10412"/>
    <cellStyle name="Currency 6" xfId="10413"/>
    <cellStyle name="Currency 6 2" xfId="10414"/>
    <cellStyle name="Currency 6 2 10" xfId="10415"/>
    <cellStyle name="Currency 6 2 11" xfId="10416"/>
    <cellStyle name="Currency 6 2 12" xfId="10417"/>
    <cellStyle name="Currency 6 2 13" xfId="10418"/>
    <cellStyle name="Currency 6 2 14" xfId="10419"/>
    <cellStyle name="Currency 6 2 15" xfId="10420"/>
    <cellStyle name="Currency 6 2 16" xfId="10421"/>
    <cellStyle name="Currency 6 2 17" xfId="10422"/>
    <cellStyle name="Currency 6 2 18" xfId="10423"/>
    <cellStyle name="Currency 6 2 19" xfId="10424"/>
    <cellStyle name="Currency 6 2 2" xfId="10425"/>
    <cellStyle name="Currency 6 2 2 10" xfId="10426"/>
    <cellStyle name="Currency 6 2 2 11" xfId="10427"/>
    <cellStyle name="Currency 6 2 2 12" xfId="10428"/>
    <cellStyle name="Currency 6 2 2 13" xfId="10429"/>
    <cellStyle name="Currency 6 2 2 14" xfId="10430"/>
    <cellStyle name="Currency 6 2 2 15" xfId="10431"/>
    <cellStyle name="Currency 6 2 2 16" xfId="10432"/>
    <cellStyle name="Currency 6 2 2 17" xfId="10433"/>
    <cellStyle name="Currency 6 2 2 2" xfId="10434"/>
    <cellStyle name="Currency 6 2 2 3" xfId="10435"/>
    <cellStyle name="Currency 6 2 2 4" xfId="10436"/>
    <cellStyle name="Currency 6 2 2 5" xfId="10437"/>
    <cellStyle name="Currency 6 2 2 6" xfId="10438"/>
    <cellStyle name="Currency 6 2 2 7" xfId="10439"/>
    <cellStyle name="Currency 6 2 2 8" xfId="10440"/>
    <cellStyle name="Currency 6 2 2 9" xfId="10441"/>
    <cellStyle name="Currency 6 2 3" xfId="10442"/>
    <cellStyle name="Currency 6 2 4" xfId="10443"/>
    <cellStyle name="Currency 6 2 5" xfId="10444"/>
    <cellStyle name="Currency 6 2 6" xfId="10445"/>
    <cellStyle name="Currency 6 2 7" xfId="10446"/>
    <cellStyle name="Currency 6 2 8" xfId="10447"/>
    <cellStyle name="Currency 6 2 9" xfId="10448"/>
    <cellStyle name="Currency 6 3" xfId="10449"/>
    <cellStyle name="Currency 6 3 2" xfId="10450"/>
    <cellStyle name="Currency 6 4" xfId="10451"/>
    <cellStyle name="Currency 6 4 2" xfId="10452"/>
    <cellStyle name="Currency 6 5" xfId="10453"/>
    <cellStyle name="Currency 6 6" xfId="10454"/>
    <cellStyle name="Currency 7" xfId="10455"/>
    <cellStyle name="Currency 7 2" xfId="10456"/>
    <cellStyle name="Currency 7 2 10" xfId="10457"/>
    <cellStyle name="Currency 7 2 11" xfId="10458"/>
    <cellStyle name="Currency 7 2 12" xfId="10459"/>
    <cellStyle name="Currency 7 2 13" xfId="10460"/>
    <cellStyle name="Currency 7 2 14" xfId="10461"/>
    <cellStyle name="Currency 7 2 15" xfId="10462"/>
    <cellStyle name="Currency 7 2 16" xfId="10463"/>
    <cellStyle name="Currency 7 2 17" xfId="10464"/>
    <cellStyle name="Currency 7 2 18" xfId="10465"/>
    <cellStyle name="Currency 7 2 19" xfId="10466"/>
    <cellStyle name="Currency 7 2 2" xfId="10467"/>
    <cellStyle name="Currency 7 2 2 10" xfId="10468"/>
    <cellStyle name="Currency 7 2 2 11" xfId="10469"/>
    <cellStyle name="Currency 7 2 2 12" xfId="10470"/>
    <cellStyle name="Currency 7 2 2 13" xfId="10471"/>
    <cellStyle name="Currency 7 2 2 14" xfId="10472"/>
    <cellStyle name="Currency 7 2 2 15" xfId="10473"/>
    <cellStyle name="Currency 7 2 2 16" xfId="10474"/>
    <cellStyle name="Currency 7 2 2 17" xfId="10475"/>
    <cellStyle name="Currency 7 2 2 2" xfId="10476"/>
    <cellStyle name="Currency 7 2 2 3" xfId="10477"/>
    <cellStyle name="Currency 7 2 2 4" xfId="10478"/>
    <cellStyle name="Currency 7 2 2 5" xfId="10479"/>
    <cellStyle name="Currency 7 2 2 6" xfId="10480"/>
    <cellStyle name="Currency 7 2 2 7" xfId="10481"/>
    <cellStyle name="Currency 7 2 2 8" xfId="10482"/>
    <cellStyle name="Currency 7 2 2 9" xfId="10483"/>
    <cellStyle name="Currency 7 2 3" xfId="10484"/>
    <cellStyle name="Currency 7 2 4" xfId="10485"/>
    <cellStyle name="Currency 7 2 5" xfId="10486"/>
    <cellStyle name="Currency 7 2 6" xfId="10487"/>
    <cellStyle name="Currency 7 2 7" xfId="10488"/>
    <cellStyle name="Currency 7 2 8" xfId="10489"/>
    <cellStyle name="Currency 7 2 9" xfId="10490"/>
    <cellStyle name="Currency 7 3" xfId="10491"/>
    <cellStyle name="Currency 7 3 2" xfId="10492"/>
    <cellStyle name="Currency 7 4" xfId="10493"/>
    <cellStyle name="Currency 7 4 2" xfId="10494"/>
    <cellStyle name="Currency 7 5" xfId="10495"/>
    <cellStyle name="Currency 7 6" xfId="10496"/>
    <cellStyle name="Currency 8" xfId="10497"/>
    <cellStyle name="Currency 8 2" xfId="10498"/>
    <cellStyle name="Currency 8 2 10" xfId="10499"/>
    <cellStyle name="Currency 8 2 11" xfId="10500"/>
    <cellStyle name="Currency 8 2 12" xfId="10501"/>
    <cellStyle name="Currency 8 2 13" xfId="10502"/>
    <cellStyle name="Currency 8 2 14" xfId="10503"/>
    <cellStyle name="Currency 8 2 15" xfId="10504"/>
    <cellStyle name="Currency 8 2 16" xfId="10505"/>
    <cellStyle name="Currency 8 2 17" xfId="10506"/>
    <cellStyle name="Currency 8 2 18" xfId="10507"/>
    <cellStyle name="Currency 8 2 2" xfId="10508"/>
    <cellStyle name="Currency 8 2 2 10" xfId="10509"/>
    <cellStyle name="Currency 8 2 2 11" xfId="10510"/>
    <cellStyle name="Currency 8 2 2 12" xfId="10511"/>
    <cellStyle name="Currency 8 2 2 13" xfId="10512"/>
    <cellStyle name="Currency 8 2 2 14" xfId="10513"/>
    <cellStyle name="Currency 8 2 2 15" xfId="10514"/>
    <cellStyle name="Currency 8 2 2 2" xfId="10515"/>
    <cellStyle name="Currency 8 2 2 3" xfId="10516"/>
    <cellStyle name="Currency 8 2 2 4" xfId="10517"/>
    <cellStyle name="Currency 8 2 2 5" xfId="10518"/>
    <cellStyle name="Currency 8 2 2 6" xfId="10519"/>
    <cellStyle name="Currency 8 2 2 7" xfId="10520"/>
    <cellStyle name="Currency 8 2 2 8" xfId="10521"/>
    <cellStyle name="Currency 8 2 2 9" xfId="10522"/>
    <cellStyle name="Currency 8 2 3" xfId="10523"/>
    <cellStyle name="Currency 8 2 4" xfId="10524"/>
    <cellStyle name="Currency 8 2 5" xfId="10525"/>
    <cellStyle name="Currency 8 2 6" xfId="10526"/>
    <cellStyle name="Currency 8 2 7" xfId="10527"/>
    <cellStyle name="Currency 8 2 8" xfId="10528"/>
    <cellStyle name="Currency 8 2 9" xfId="10529"/>
    <cellStyle name="Currency 8 3" xfId="10530"/>
    <cellStyle name="Currency 8 3 2" xfId="10531"/>
    <cellStyle name="Currency 8 4" xfId="10532"/>
    <cellStyle name="Currency 8 4 2" xfId="10533"/>
    <cellStyle name="Currency 8 5" xfId="10534"/>
    <cellStyle name="Currency 8 6" xfId="10535"/>
    <cellStyle name="Currency 9" xfId="10536"/>
    <cellStyle name="Currency 9 2" xfId="10537"/>
    <cellStyle name="Currency 9 2 10" xfId="10538"/>
    <cellStyle name="Currency 9 2 11" xfId="10539"/>
    <cellStyle name="Currency 9 2 12" xfId="10540"/>
    <cellStyle name="Currency 9 2 13" xfId="10541"/>
    <cellStyle name="Currency 9 2 14" xfId="10542"/>
    <cellStyle name="Currency 9 2 15" xfId="10543"/>
    <cellStyle name="Currency 9 2 16" xfId="10544"/>
    <cellStyle name="Currency 9 2 17" xfId="10545"/>
    <cellStyle name="Currency 9 2 18" xfId="10546"/>
    <cellStyle name="Currency 9 2 2" xfId="10547"/>
    <cellStyle name="Currency 9 2 2 10" xfId="10548"/>
    <cellStyle name="Currency 9 2 2 11" xfId="10549"/>
    <cellStyle name="Currency 9 2 2 12" xfId="10550"/>
    <cellStyle name="Currency 9 2 2 13" xfId="10551"/>
    <cellStyle name="Currency 9 2 2 14" xfId="10552"/>
    <cellStyle name="Currency 9 2 2 15" xfId="10553"/>
    <cellStyle name="Currency 9 2 2 2" xfId="10554"/>
    <cellStyle name="Currency 9 2 2 3" xfId="10555"/>
    <cellStyle name="Currency 9 2 2 4" xfId="10556"/>
    <cellStyle name="Currency 9 2 2 5" xfId="10557"/>
    <cellStyle name="Currency 9 2 2 6" xfId="10558"/>
    <cellStyle name="Currency 9 2 2 7" xfId="10559"/>
    <cellStyle name="Currency 9 2 2 8" xfId="10560"/>
    <cellStyle name="Currency 9 2 2 9" xfId="10561"/>
    <cellStyle name="Currency 9 2 3" xfId="10562"/>
    <cellStyle name="Currency 9 2 4" xfId="10563"/>
    <cellStyle name="Currency 9 2 5" xfId="10564"/>
    <cellStyle name="Currency 9 2 6" xfId="10565"/>
    <cellStyle name="Currency 9 2 7" xfId="10566"/>
    <cellStyle name="Currency 9 2 8" xfId="10567"/>
    <cellStyle name="Currency 9 2 9" xfId="10568"/>
    <cellStyle name="Currency 9 3" xfId="10569"/>
    <cellStyle name="Currency 9 3 2" xfId="10570"/>
    <cellStyle name="Currency 9 4" xfId="10571"/>
    <cellStyle name="Currency 9 4 2" xfId="10572"/>
    <cellStyle name="Currency 9 5" xfId="10573"/>
    <cellStyle name="Currency 9 6" xfId="10574"/>
    <cellStyle name="Currency0" xfId="10575"/>
    <cellStyle name="Currency0 2" xfId="10576"/>
    <cellStyle name="Currency0 3" xfId="10577"/>
    <cellStyle name="Currency0 4" xfId="10578"/>
    <cellStyle name="Daen" xfId="10579"/>
    <cellStyle name="Daen 2" xfId="10580"/>
    <cellStyle name="data inp" xfId="10581"/>
    <cellStyle name="data inp 2" xfId="10582"/>
    <cellStyle name="data input" xfId="10583"/>
    <cellStyle name="data input 2" xfId="10584"/>
    <cellStyle name="Date" xfId="10585"/>
    <cellStyle name="Date 10" xfId="10586"/>
    <cellStyle name="Date 11" xfId="10587"/>
    <cellStyle name="Date 12" xfId="10588"/>
    <cellStyle name="Date 13" xfId="25585"/>
    <cellStyle name="Date 2" xfId="10589"/>
    <cellStyle name="Date 2 2" xfId="10590"/>
    <cellStyle name="Date 2 2 2" xfId="10591"/>
    <cellStyle name="Date 2 3" xfId="10592"/>
    <cellStyle name="Date 2 3 2" xfId="10593"/>
    <cellStyle name="Date 2 4" xfId="10594"/>
    <cellStyle name="Date 2 5" xfId="10595"/>
    <cellStyle name="Date 2 6" xfId="10596"/>
    <cellStyle name="Date 3" xfId="10597"/>
    <cellStyle name="Date 3 2" xfId="10598"/>
    <cellStyle name="Date 3 3" xfId="10599"/>
    <cellStyle name="Date 4" xfId="10600"/>
    <cellStyle name="Date 4 2" xfId="10601"/>
    <cellStyle name="Date 5" xfId="10602"/>
    <cellStyle name="Date 5 2" xfId="10603"/>
    <cellStyle name="Date 6" xfId="10604"/>
    <cellStyle name="Date 6 2" xfId="10605"/>
    <cellStyle name="Date 7" xfId="10606"/>
    <cellStyle name="Date 7 2" xfId="10607"/>
    <cellStyle name="Date 8" xfId="10608"/>
    <cellStyle name="Date 8 2" xfId="10609"/>
    <cellStyle name="Date 9" xfId="10610"/>
    <cellStyle name="Date 9 2" xfId="10611"/>
    <cellStyle name="Date long" xfId="10612"/>
    <cellStyle name="Date long 2" xfId="10613"/>
    <cellStyle name="Date long 2 2" xfId="10614"/>
    <cellStyle name="Date long 2 2 2" xfId="10615"/>
    <cellStyle name="Date long 2 3" xfId="10616"/>
    <cellStyle name="Date Long 3" xfId="10617"/>
    <cellStyle name="Date long 3 2" xfId="10618"/>
    <cellStyle name="Date long 3 2 2" xfId="10619"/>
    <cellStyle name="Date long 3 3" xfId="10620"/>
    <cellStyle name="Date long 3 3 2" xfId="10621"/>
    <cellStyle name="Date Long 3 4" xfId="10622"/>
    <cellStyle name="Date Long 4" xfId="10623"/>
    <cellStyle name="Date long 4 2" xfId="10624"/>
    <cellStyle name="Date long 4 2 2" xfId="10625"/>
    <cellStyle name="Date long 4 3" xfId="10626"/>
    <cellStyle name="Date long 4 3 2" xfId="10627"/>
    <cellStyle name="Date Long 4 4" xfId="10628"/>
    <cellStyle name="Date Long 5" xfId="10629"/>
    <cellStyle name="Date long 5 2" xfId="10630"/>
    <cellStyle name="Date long 5 2 2" xfId="10631"/>
    <cellStyle name="Date long 5 3" xfId="10632"/>
    <cellStyle name="Date long 5 3 2" xfId="10633"/>
    <cellStyle name="Date Long 5 4" xfId="10634"/>
    <cellStyle name="Date long 6" xfId="10635"/>
    <cellStyle name="Date lot_" xfId="10636"/>
    <cellStyle name="Date sho_C" xfId="10637"/>
    <cellStyle name="Date short" xfId="10638"/>
    <cellStyle name="Date short 2" xfId="10639"/>
    <cellStyle name="Date short 2 2" xfId="10640"/>
    <cellStyle name="Date short 2 2 2" xfId="10641"/>
    <cellStyle name="Date short 2 3" xfId="10642"/>
    <cellStyle name="Date Short 3" xfId="10643"/>
    <cellStyle name="Date short 3 2" xfId="10644"/>
    <cellStyle name="Date short 3 2 2" xfId="10645"/>
    <cellStyle name="Date short 3 3" xfId="10646"/>
    <cellStyle name="Date short 3 3 2" xfId="10647"/>
    <cellStyle name="Date Short 3 4" xfId="10648"/>
    <cellStyle name="Date Short 4" xfId="10649"/>
    <cellStyle name="Date short 4 2" xfId="10650"/>
    <cellStyle name="Date short 4 2 2" xfId="10651"/>
    <cellStyle name="Date short 4 3" xfId="10652"/>
    <cellStyle name="Date short 4 3 2" xfId="10653"/>
    <cellStyle name="Date Short 4 4" xfId="10654"/>
    <cellStyle name="Date Short 5" xfId="10655"/>
    <cellStyle name="Date short 5 2" xfId="10656"/>
    <cellStyle name="Date short 5 2 2" xfId="10657"/>
    <cellStyle name="Date short 5 3" xfId="10658"/>
    <cellStyle name="Date short 5 3 2" xfId="10659"/>
    <cellStyle name="Date Short 5 4" xfId="10660"/>
    <cellStyle name="Date short 6" xfId="10661"/>
    <cellStyle name="Date_Certification" xfId="10662"/>
    <cellStyle name="DateTime" xfId="10663"/>
    <cellStyle name="DateTime 2" xfId="10664"/>
    <cellStyle name="Day" xfId="10665"/>
    <cellStyle name="Day 2" xfId="10666"/>
    <cellStyle name="Day 2 2" xfId="10667"/>
    <cellStyle name="Day 3" xfId="10668"/>
    <cellStyle name="Decimal  .0" xfId="10669"/>
    <cellStyle name="Decimal  .0 2" xfId="10670"/>
    <cellStyle name="Decimal  .0 3" xfId="10671"/>
    <cellStyle name="Dezimal [0]_Compiling Utility Macros" xfId="10672"/>
    <cellStyle name="Dezimal_Compiling Utility Macros" xfId="10673"/>
    <cellStyle name="Dollars" xfId="10674"/>
    <cellStyle name="Dollars &amp; Cents" xfId="10675"/>
    <cellStyle name="Dollars &amp; Cents 2" xfId="10676"/>
    <cellStyle name="Dollars &amp; Cents 3" xfId="10677"/>
    <cellStyle name="Dollars 2" xfId="10678"/>
    <cellStyle name="Dollars(0)" xfId="10679"/>
    <cellStyle name="Dollars(0) 2" xfId="10680"/>
    <cellStyle name="Dollars_2003-10-29 JB demo" xfId="10681"/>
    <cellStyle name="Edge" xfId="10682"/>
    <cellStyle name="ellow]" xfId="10683"/>
    <cellStyle name="ellow] 2" xfId="10684"/>
    <cellStyle name="Emphasis 1" xfId="10685"/>
    <cellStyle name="Emphasis 1 2" xfId="10686"/>
    <cellStyle name="Emphasis 2" xfId="10687"/>
    <cellStyle name="Emphasis 2 2" xfId="10688"/>
    <cellStyle name="Emphasis 3" xfId="10689"/>
    <cellStyle name="Emphasis 3 2" xfId="10690"/>
    <cellStyle name="Entered" xfId="10691"/>
    <cellStyle name="Entered 2" xfId="10692"/>
    <cellStyle name="Entered 3" xfId="10693"/>
    <cellStyle name="Euro" xfId="10694"/>
    <cellStyle name="Euro 2" xfId="10695"/>
    <cellStyle name="Euro 2 2" xfId="10696"/>
    <cellStyle name="Euro 3" xfId="10697"/>
    <cellStyle name="Euro 3 2" xfId="10698"/>
    <cellStyle name="Euro 3 2 2" xfId="10699"/>
    <cellStyle name="Euro 3 3" xfId="10700"/>
    <cellStyle name="Euro 4" xfId="10701"/>
    <cellStyle name="Euro 4 2" xfId="10702"/>
    <cellStyle name="Euro 4 2 2" xfId="10703"/>
    <cellStyle name="Euro 4 3" xfId="10704"/>
    <cellStyle name="Euro 5" xfId="10705"/>
    <cellStyle name="Euro 5 2" xfId="10706"/>
    <cellStyle name="Euro 5 2 2" xfId="10707"/>
    <cellStyle name="Euro 5 3" xfId="10708"/>
    <cellStyle name="Euro 6" xfId="10709"/>
    <cellStyle name="Euro 7" xfId="10710"/>
    <cellStyle name="Explanatory Text 10" xfId="10711"/>
    <cellStyle name="Explanatory Text 11" xfId="10712"/>
    <cellStyle name="Explanatory Text 12" xfId="10713"/>
    <cellStyle name="Explanatory Text 2" xfId="10714"/>
    <cellStyle name="Explanatory Text 2 2" xfId="10715"/>
    <cellStyle name="Explanatory Text 2 2 2" xfId="10716"/>
    <cellStyle name="Explanatory Text 2 2 2 2" xfId="10717"/>
    <cellStyle name="Explanatory Text 2 2 3" xfId="10718"/>
    <cellStyle name="Explanatory Text 2 2 3 2" xfId="10719"/>
    <cellStyle name="Explanatory Text 2 2 4" xfId="10720"/>
    <cellStyle name="Explanatory Text 2 3" xfId="10721"/>
    <cellStyle name="Explanatory Text 2 3 2" xfId="10722"/>
    <cellStyle name="Explanatory Text 2 4" xfId="10723"/>
    <cellStyle name="Explanatory Text 2 4 2" xfId="10724"/>
    <cellStyle name="Explanatory Text 2 5" xfId="10725"/>
    <cellStyle name="Explanatory Text 2 6" xfId="10726"/>
    <cellStyle name="Explanatory Text 3" xfId="10727"/>
    <cellStyle name="Explanatory Text 3 2" xfId="10728"/>
    <cellStyle name="Explanatory Text 3 2 2" xfId="10729"/>
    <cellStyle name="Explanatory Text 3 2 2 2" xfId="10730"/>
    <cellStyle name="Explanatory Text 3 2 3" xfId="10731"/>
    <cellStyle name="Explanatory Text 3 3" xfId="10732"/>
    <cellStyle name="Explanatory Text 3 4" xfId="10733"/>
    <cellStyle name="Explanatory Text 4" xfId="10734"/>
    <cellStyle name="Explanatory Text 4 2" xfId="10735"/>
    <cellStyle name="Explanatory Text 4 2 2" xfId="10736"/>
    <cellStyle name="Explanatory Text 4 3" xfId="10737"/>
    <cellStyle name="Explanatory Text 4 3 2" xfId="10738"/>
    <cellStyle name="Explanatory Text 4 4" xfId="10739"/>
    <cellStyle name="Explanatory Text 4 5" xfId="10740"/>
    <cellStyle name="Explanatory Text 5" xfId="10741"/>
    <cellStyle name="Explanatory Text 5 2" xfId="10742"/>
    <cellStyle name="Explanatory Text 5 3" xfId="10743"/>
    <cellStyle name="Explanatory Text 6" xfId="10744"/>
    <cellStyle name="Explanatory Text 6 2" xfId="10745"/>
    <cellStyle name="Explanatory Text 7" xfId="10746"/>
    <cellStyle name="Explanatory Text 7 2" xfId="10747"/>
    <cellStyle name="Explanatory Text 8" xfId="10748"/>
    <cellStyle name="Explanatory Text 8 2" xfId="10749"/>
    <cellStyle name="Explanatory Text 9" xfId="10750"/>
    <cellStyle name="Explanatory Text 9 2" xfId="10751"/>
    <cellStyle name="ey" xfId="10752"/>
    <cellStyle name="ey 2" xfId="10753"/>
    <cellStyle name="EY House" xfId="10754"/>
    <cellStyle name="f" xfId="10755"/>
    <cellStyle name="f 2" xfId="10756"/>
    <cellStyle name="F2" xfId="10757"/>
    <cellStyle name="F3" xfId="10758"/>
    <cellStyle name="F4" xfId="10759"/>
    <cellStyle name="F5" xfId="10760"/>
    <cellStyle name="F6" xfId="10761"/>
    <cellStyle name="F7" xfId="10762"/>
    <cellStyle name="F8" xfId="10763"/>
    <cellStyle name="Fixed" xfId="10764"/>
    <cellStyle name="Fixed 0" xfId="10765"/>
    <cellStyle name="Fixed 0 2" xfId="10766"/>
    <cellStyle name="Fixed 0 2 2" xfId="10767"/>
    <cellStyle name="Fixed 0 3" xfId="10768"/>
    <cellStyle name="Fixed 0 3 2" xfId="10769"/>
    <cellStyle name="Fixed 0 3 2 2" xfId="10770"/>
    <cellStyle name="Fixed 0 3 3" xfId="10771"/>
    <cellStyle name="Fixed 0 4" xfId="10772"/>
    <cellStyle name="Fixed 0 4 2" xfId="10773"/>
    <cellStyle name="Fixed 0 4 2 2" xfId="10774"/>
    <cellStyle name="Fixed 0 4 3" xfId="10775"/>
    <cellStyle name="Fixed 0 5" xfId="10776"/>
    <cellStyle name="Fixed 0 5 2" xfId="10777"/>
    <cellStyle name="Fixed 0 5 2 2" xfId="10778"/>
    <cellStyle name="Fixed 0 5 3" xfId="10779"/>
    <cellStyle name="Fixed 0 6" xfId="10780"/>
    <cellStyle name="Fixed 0.00_CCR" xfId="10781"/>
    <cellStyle name="Fixed 0.0000" xfId="10782"/>
    <cellStyle name="Fixed 0.0000 2" xfId="10783"/>
    <cellStyle name="Fixed 0.0000 2 2" xfId="10784"/>
    <cellStyle name="Fixed 0.0000 3" xfId="10785"/>
    <cellStyle name="Fixed 0.0000 3 2" xfId="10786"/>
    <cellStyle name="Fixed 0.0000 3 2 2" xfId="10787"/>
    <cellStyle name="Fixed 0.0000 3 3" xfId="10788"/>
    <cellStyle name="Fixed 0.0000 4" xfId="10789"/>
    <cellStyle name="Fixed 0.0000 4 2" xfId="10790"/>
    <cellStyle name="Fixed 0.0000 4 2 2" xfId="10791"/>
    <cellStyle name="Fixed 0.0000 4 3" xfId="10792"/>
    <cellStyle name="Fixed 0.0000 5" xfId="10793"/>
    <cellStyle name="Fixed 0.0000 5 2" xfId="10794"/>
    <cellStyle name="Fixed 0.0000 5 2 2" xfId="10795"/>
    <cellStyle name="Fixed 0.0000 5 3" xfId="10796"/>
    <cellStyle name="Fixed 0.0000 6" xfId="10797"/>
    <cellStyle name="Fixed 0.00AR" xfId="10798"/>
    <cellStyle name="Fixed 0.00AR 2" xfId="10799"/>
    <cellStyle name="Fixed 10" xfId="10800"/>
    <cellStyle name="Fixed 10 2" xfId="10801"/>
    <cellStyle name="Fixed 11" xfId="10802"/>
    <cellStyle name="Fixed 11 2" xfId="10803"/>
    <cellStyle name="Fixed 12" xfId="10804"/>
    <cellStyle name="Fixed 12 2" xfId="10805"/>
    <cellStyle name="Fixed 13" xfId="10806"/>
    <cellStyle name="Fixed 13 2" xfId="10807"/>
    <cellStyle name="Fixed 14" xfId="10808"/>
    <cellStyle name="Fixed 14 2" xfId="10809"/>
    <cellStyle name="Fixed 15" xfId="10810"/>
    <cellStyle name="Fixed 15 2" xfId="10811"/>
    <cellStyle name="Fixed 16" xfId="10812"/>
    <cellStyle name="Fixed 16 2" xfId="10813"/>
    <cellStyle name="Fixed 17" xfId="10814"/>
    <cellStyle name="Fixed 17 2" xfId="10815"/>
    <cellStyle name="Fixed 18" xfId="10816"/>
    <cellStyle name="Fixed 18 2" xfId="10817"/>
    <cellStyle name="Fixed 19" xfId="10818"/>
    <cellStyle name="Fixed 19 2" xfId="10819"/>
    <cellStyle name="Fixed 2" xfId="10820"/>
    <cellStyle name="Fixed 2 2" xfId="10821"/>
    <cellStyle name="Fixed 2 2 2" xfId="10822"/>
    <cellStyle name="Fixed 2 3" xfId="10823"/>
    <cellStyle name="Fixed 2 4" xfId="10824"/>
    <cellStyle name="Fixed 20" xfId="10825"/>
    <cellStyle name="Fixed 20 2" xfId="10826"/>
    <cellStyle name="Fixed 21" xfId="10827"/>
    <cellStyle name="Fixed 21 2" xfId="10828"/>
    <cellStyle name="Fixed 22" xfId="10829"/>
    <cellStyle name="Fixed 22 2" xfId="10830"/>
    <cellStyle name="Fixed 23" xfId="10831"/>
    <cellStyle name="Fixed 23 2" xfId="10832"/>
    <cellStyle name="Fixed 24" xfId="10833"/>
    <cellStyle name="Fixed 24 2" xfId="10834"/>
    <cellStyle name="Fixed 25" xfId="10835"/>
    <cellStyle name="Fixed 25 2" xfId="10836"/>
    <cellStyle name="Fixed 26" xfId="10837"/>
    <cellStyle name="Fixed 26 2" xfId="10838"/>
    <cellStyle name="Fixed 27" xfId="10839"/>
    <cellStyle name="Fixed 27 2" xfId="10840"/>
    <cellStyle name="Fixed 28" xfId="10841"/>
    <cellStyle name="Fixed 28 2" xfId="10842"/>
    <cellStyle name="Fixed 29" xfId="10843"/>
    <cellStyle name="Fixed 29 2" xfId="10844"/>
    <cellStyle name="Fixed 3" xfId="10845"/>
    <cellStyle name="Fixed 3 2" xfId="10846"/>
    <cellStyle name="Fixed 3 3" xfId="10847"/>
    <cellStyle name="Fixed 30" xfId="10848"/>
    <cellStyle name="Fixed 30 2" xfId="10849"/>
    <cellStyle name="Fixed 30 2 2" xfId="10850"/>
    <cellStyle name="Fixed 30 3" xfId="10851"/>
    <cellStyle name="Fixed 31" xfId="10852"/>
    <cellStyle name="Fixed 31 2" xfId="10853"/>
    <cellStyle name="Fixed 32" xfId="10854"/>
    <cellStyle name="Fixed 32 2" xfId="10855"/>
    <cellStyle name="Fixed 33" xfId="10856"/>
    <cellStyle name="Fixed 33 2" xfId="10857"/>
    <cellStyle name="Fixed 33 2 2" xfId="10858"/>
    <cellStyle name="Fixed 33 3" xfId="10859"/>
    <cellStyle name="Fixed 33 3 2" xfId="10860"/>
    <cellStyle name="Fixed 33 4" xfId="10861"/>
    <cellStyle name="Fixed 34" xfId="10862"/>
    <cellStyle name="Fixed 34 2" xfId="10863"/>
    <cellStyle name="Fixed 35" xfId="10864"/>
    <cellStyle name="Fixed 35 2" xfId="10865"/>
    <cellStyle name="Fixed 36" xfId="10866"/>
    <cellStyle name="Fixed 36 2" xfId="10867"/>
    <cellStyle name="Fixed 37" xfId="10868"/>
    <cellStyle name="Fixed 37 2" xfId="10869"/>
    <cellStyle name="Fixed 38" xfId="10870"/>
    <cellStyle name="Fixed 38 2" xfId="10871"/>
    <cellStyle name="Fixed 39" xfId="10872"/>
    <cellStyle name="Fixed 39 2" xfId="10873"/>
    <cellStyle name="Fixed 4" xfId="10874"/>
    <cellStyle name="Fixed 4 2" xfId="10875"/>
    <cellStyle name="Fixed 40" xfId="10876"/>
    <cellStyle name="Fixed 40 2" xfId="10877"/>
    <cellStyle name="Fixed 41" xfId="10878"/>
    <cellStyle name="Fixed 41 2" xfId="10879"/>
    <cellStyle name="Fixed 42" xfId="10880"/>
    <cellStyle name="Fixed 42 2" xfId="10881"/>
    <cellStyle name="Fixed 43" xfId="10882"/>
    <cellStyle name="Fixed 43 2" xfId="10883"/>
    <cellStyle name="Fixed 44" xfId="10884"/>
    <cellStyle name="Fixed 44 2" xfId="10885"/>
    <cellStyle name="Fixed 45" xfId="10886"/>
    <cellStyle name="Fixed 45 2" xfId="10887"/>
    <cellStyle name="Fixed 46" xfId="10888"/>
    <cellStyle name="Fixed 46 2" xfId="10889"/>
    <cellStyle name="Fixed 47" xfId="10890"/>
    <cellStyle name="Fixed 47 2" xfId="10891"/>
    <cellStyle name="Fixed 48" xfId="10892"/>
    <cellStyle name="Fixed 48 2" xfId="10893"/>
    <cellStyle name="Fixed 49" xfId="10894"/>
    <cellStyle name="Fixed 49 2" xfId="10895"/>
    <cellStyle name="Fixed 5" xfId="10896"/>
    <cellStyle name="Fixed 5 2" xfId="10897"/>
    <cellStyle name="Fixed 50" xfId="10898"/>
    <cellStyle name="Fixed 50 2" xfId="10899"/>
    <cellStyle name="Fixed 51" xfId="10900"/>
    <cellStyle name="Fixed 51 2" xfId="10901"/>
    <cellStyle name="Fixed 52" xfId="10902"/>
    <cellStyle name="Fixed 52 2" xfId="10903"/>
    <cellStyle name="Fixed 53" xfId="10904"/>
    <cellStyle name="Fixed 53 2" xfId="10905"/>
    <cellStyle name="Fixed 54" xfId="10906"/>
    <cellStyle name="Fixed 54 2" xfId="10907"/>
    <cellStyle name="Fixed 55" xfId="10908"/>
    <cellStyle name="Fixed 55 2" xfId="10909"/>
    <cellStyle name="Fixed 56" xfId="10910"/>
    <cellStyle name="Fixed 56 2" xfId="10911"/>
    <cellStyle name="Fixed 57" xfId="10912"/>
    <cellStyle name="Fixed 57 2" xfId="10913"/>
    <cellStyle name="Fixed 58" xfId="10914"/>
    <cellStyle name="Fixed 58 2" xfId="10915"/>
    <cellStyle name="Fixed 59" xfId="10916"/>
    <cellStyle name="Fixed 6" xfId="10917"/>
    <cellStyle name="Fixed 6 2" xfId="10918"/>
    <cellStyle name="Fixed 60" xfId="10919"/>
    <cellStyle name="Fixed 61" xfId="25586"/>
    <cellStyle name="Fixed 62" xfId="25596"/>
    <cellStyle name="Fixed 63" xfId="25599"/>
    <cellStyle name="Fixed 64" xfId="25600"/>
    <cellStyle name="Fixed 65" xfId="25608"/>
    <cellStyle name="Fixed 7" xfId="10920"/>
    <cellStyle name="Fixed 7 2" xfId="10921"/>
    <cellStyle name="Fixed 8" xfId="10922"/>
    <cellStyle name="Fixed 8 2" xfId="10923"/>
    <cellStyle name="Fixed 8 2 2" xfId="10924"/>
    <cellStyle name="Fixed 8 3" xfId="10925"/>
    <cellStyle name="Fixed 9" xfId="10926"/>
    <cellStyle name="Fixed 9 2" xfId="10927"/>
    <cellStyle name="Fixed_CCR0_" xfId="10928"/>
    <cellStyle name="Fixed1 - Style1" xfId="10929"/>
    <cellStyle name="Fixed1 - Style1 2" xfId="10930"/>
    <cellStyle name="Fixed1 - Style1 3" xfId="10931"/>
    <cellStyle name="fred" xfId="10932"/>
    <cellStyle name="fred 2" xfId="10933"/>
    <cellStyle name="fred 3" xfId="10934"/>
    <cellStyle name="Fred%" xfId="10935"/>
    <cellStyle name="Fred% 2" xfId="10936"/>
    <cellStyle name="Fred% 3" xfId="10937"/>
    <cellStyle name="General" xfId="25580"/>
    <cellStyle name="Good 10" xfId="10938"/>
    <cellStyle name="Good 11" xfId="10939"/>
    <cellStyle name="Good 12" xfId="10940"/>
    <cellStyle name="Good 2" xfId="10941"/>
    <cellStyle name="Good 2 2" xfId="10942"/>
    <cellStyle name="Good 2 2 2" xfId="10943"/>
    <cellStyle name="Good 2 2 2 2" xfId="10944"/>
    <cellStyle name="Good 2 2 3" xfId="10945"/>
    <cellStyle name="Good 2 2 3 2" xfId="10946"/>
    <cellStyle name="Good 2 2 4" xfId="10947"/>
    <cellStyle name="Good 2 3" xfId="10948"/>
    <cellStyle name="Good 2 3 2" xfId="10949"/>
    <cellStyle name="Good 2 4" xfId="10950"/>
    <cellStyle name="Good 2 4 2" xfId="10951"/>
    <cellStyle name="Good 2 5" xfId="10952"/>
    <cellStyle name="Good 2 5 2" xfId="10953"/>
    <cellStyle name="Good 2 6" xfId="10954"/>
    <cellStyle name="Good 2 7" xfId="10955"/>
    <cellStyle name="Good 3" xfId="10956"/>
    <cellStyle name="Good 3 2" xfId="10957"/>
    <cellStyle name="Good 3 2 2" xfId="10958"/>
    <cellStyle name="Good 3 2 2 2" xfId="10959"/>
    <cellStyle name="Good 3 2 3" xfId="10960"/>
    <cellStyle name="Good 3 3" xfId="10961"/>
    <cellStyle name="Good 3 4" xfId="10962"/>
    <cellStyle name="Good 4" xfId="10963"/>
    <cellStyle name="Good 4 2" xfId="10964"/>
    <cellStyle name="Good 4 2 2" xfId="10965"/>
    <cellStyle name="Good 4 2 2 2" xfId="10966"/>
    <cellStyle name="Good 4 2 3" xfId="10967"/>
    <cellStyle name="Good 4 3" xfId="10968"/>
    <cellStyle name="Good 4 4" xfId="10969"/>
    <cellStyle name="Good 5" xfId="10970"/>
    <cellStyle name="Good 5 2" xfId="10971"/>
    <cellStyle name="Good 5 3" xfId="10972"/>
    <cellStyle name="Good 6" xfId="10973"/>
    <cellStyle name="Good 6 2" xfId="10974"/>
    <cellStyle name="Good 7" xfId="10975"/>
    <cellStyle name="Good 7 2" xfId="10976"/>
    <cellStyle name="Good 8" xfId="10977"/>
    <cellStyle name="Good 8 2" xfId="10978"/>
    <cellStyle name="Good 9" xfId="10979"/>
    <cellStyle name="Good 9 2" xfId="10980"/>
    <cellStyle name="Gr" xfId="10981"/>
    <cellStyle name="Gr 2" xfId="10982"/>
    <cellStyle name="Green" xfId="10983"/>
    <cellStyle name="Grey" xfId="10984"/>
    <cellStyle name="Grey 2" xfId="10985"/>
    <cellStyle name="Grey 2 2" xfId="10986"/>
    <cellStyle name="Grey 2 2 2" xfId="10987"/>
    <cellStyle name="Grey 2 3" xfId="10988"/>
    <cellStyle name="Grey 3" xfId="10989"/>
    <cellStyle name="Grey 3 2" xfId="10990"/>
    <cellStyle name="Grey 3 2 2" xfId="10991"/>
    <cellStyle name="Grey 3 3" xfId="10992"/>
    <cellStyle name="Grey 4" xfId="10993"/>
    <cellStyle name="Grey 4 2" xfId="10994"/>
    <cellStyle name="Grey 4 2 2" xfId="10995"/>
    <cellStyle name="Grey 4 3" xfId="10996"/>
    <cellStyle name="Grey 5" xfId="10997"/>
    <cellStyle name="Grey 5 2" xfId="10998"/>
    <cellStyle name="Grey 6" xfId="10999"/>
    <cellStyle name="Grey 7" xfId="11000"/>
    <cellStyle name="HE" xfId="11001"/>
    <cellStyle name="HE 2" xfId="11002"/>
    <cellStyle name="HEADER" xfId="11003"/>
    <cellStyle name="Header (center)" xfId="11004"/>
    <cellStyle name="Header (center) 2" xfId="11005"/>
    <cellStyle name="Header (left)" xfId="11006"/>
    <cellStyle name="Header (left) 2" xfId="11007"/>
    <cellStyle name="Header (right)" xfId="11008"/>
    <cellStyle name="Header (right) 2" xfId="11009"/>
    <cellStyle name="Header 10" xfId="11010"/>
    <cellStyle name="Header 10 2" xfId="11011"/>
    <cellStyle name="Header 11" xfId="11012"/>
    <cellStyle name="Header 11 2" xfId="11013"/>
    <cellStyle name="Header 12" xfId="11014"/>
    <cellStyle name="Header 12 2" xfId="11015"/>
    <cellStyle name="HEADER 13" xfId="11016"/>
    <cellStyle name="HEADER 13 2" xfId="11017"/>
    <cellStyle name="HEADER 14" xfId="11018"/>
    <cellStyle name="HEADER 14 2" xfId="11019"/>
    <cellStyle name="HEADER 15" xfId="11020"/>
    <cellStyle name="HEADER 15 2" xfId="11021"/>
    <cellStyle name="Header 16" xfId="11022"/>
    <cellStyle name="Header 16 2" xfId="11023"/>
    <cellStyle name="HEADER 17" xfId="11024"/>
    <cellStyle name="HEADER 18" xfId="11025"/>
    <cellStyle name="HEADER 19" xfId="11026"/>
    <cellStyle name="HEADER 2" xfId="11027"/>
    <cellStyle name="HEADER 2 2" xfId="11028"/>
    <cellStyle name="HEADER 2 2 2" xfId="11029"/>
    <cellStyle name="HEADER 2 3" xfId="11030"/>
    <cellStyle name="HEADER 2 3 2" xfId="11031"/>
    <cellStyle name="HEADER 2 4" xfId="11032"/>
    <cellStyle name="HEADER 2 4 2" xfId="11033"/>
    <cellStyle name="Header 2 5" xfId="11034"/>
    <cellStyle name="Header 2 5 2" xfId="11035"/>
    <cellStyle name="Header 2 6" xfId="11036"/>
    <cellStyle name="Header 2 6 2" xfId="11037"/>
    <cellStyle name="HEADER 2 7" xfId="11038"/>
    <cellStyle name="HEADER 20" xfId="11039"/>
    <cellStyle name="Header 3" xfId="11040"/>
    <cellStyle name="Header 3 2" xfId="11041"/>
    <cellStyle name="Header 4" xfId="11042"/>
    <cellStyle name="Header 4 2" xfId="11043"/>
    <cellStyle name="HEADER 5" xfId="11044"/>
    <cellStyle name="HEADER 5 2" xfId="11045"/>
    <cellStyle name="HEADER 6" xfId="11046"/>
    <cellStyle name="HEADER 6 2" xfId="11047"/>
    <cellStyle name="HEADER 7" xfId="11048"/>
    <cellStyle name="HEADER 7 2" xfId="11049"/>
    <cellStyle name="HEADER 8" xfId="11050"/>
    <cellStyle name="HEADER 8 2" xfId="11051"/>
    <cellStyle name="HEADER 9" xfId="11052"/>
    <cellStyle name="HEADER 9 2" xfId="11053"/>
    <cellStyle name="Header_2006 BBP Ops - Cash3" xfId="11054"/>
    <cellStyle name="Header1" xfId="11055"/>
    <cellStyle name="header1 10" xfId="11056"/>
    <cellStyle name="Header1 11" xfId="11057"/>
    <cellStyle name="Header1 11 2" xfId="11058"/>
    <cellStyle name="Header1 12" xfId="11059"/>
    <cellStyle name="Header1 13" xfId="11060"/>
    <cellStyle name="Header1 14" xfId="11061"/>
    <cellStyle name="Header1 15" xfId="11062"/>
    <cellStyle name="Header1 16" xfId="11063"/>
    <cellStyle name="Header1 17" xfId="11064"/>
    <cellStyle name="Header1 18" xfId="11065"/>
    <cellStyle name="Header1 19" xfId="11066"/>
    <cellStyle name="Header1 2" xfId="11067"/>
    <cellStyle name="header1 2 2" xfId="11068"/>
    <cellStyle name="header1 2 2 2" xfId="11069"/>
    <cellStyle name="Header1 2 3" xfId="11070"/>
    <cellStyle name="Header1 20" xfId="11071"/>
    <cellStyle name="Header1 21" xfId="11072"/>
    <cellStyle name="Header1 22" xfId="11073"/>
    <cellStyle name="Header1 23" xfId="11074"/>
    <cellStyle name="Header1 24" xfId="11075"/>
    <cellStyle name="Header1 25" xfId="11076"/>
    <cellStyle name="Header1 26" xfId="11077"/>
    <cellStyle name="Header1 27" xfId="11078"/>
    <cellStyle name="Header1 28" xfId="11079"/>
    <cellStyle name="Header1 29" xfId="11080"/>
    <cellStyle name="Header1 3" xfId="11081"/>
    <cellStyle name="Header1 3 2" xfId="11082"/>
    <cellStyle name="header1 4" xfId="11083"/>
    <cellStyle name="header1 4 2" xfId="11084"/>
    <cellStyle name="header1 5" xfId="11085"/>
    <cellStyle name="header1 5 2" xfId="11086"/>
    <cellStyle name="Header1 6" xfId="11087"/>
    <cellStyle name="Header1 6 2" xfId="11088"/>
    <cellStyle name="header1 7" xfId="11089"/>
    <cellStyle name="header1 7 2" xfId="11090"/>
    <cellStyle name="header1 8" xfId="11091"/>
    <cellStyle name="header1 8 2" xfId="11092"/>
    <cellStyle name="header1 9" xfId="11093"/>
    <cellStyle name="header1 9 2" xfId="11094"/>
    <cellStyle name="Header2" xfId="11095"/>
    <cellStyle name="header2 10" xfId="11096"/>
    <cellStyle name="Header2 11" xfId="11097"/>
    <cellStyle name="Header2 2" xfId="11098"/>
    <cellStyle name="header2 2 2" xfId="11099"/>
    <cellStyle name="header2 2 2 2" xfId="11100"/>
    <cellStyle name="Header2 2 3" xfId="11101"/>
    <cellStyle name="Header2 3" xfId="11102"/>
    <cellStyle name="Header2 3 2" xfId="11103"/>
    <cellStyle name="header2 4" xfId="11104"/>
    <cellStyle name="header2 4 2" xfId="11105"/>
    <cellStyle name="header2 5" xfId="11106"/>
    <cellStyle name="header2 5 2" xfId="11107"/>
    <cellStyle name="Header2 6" xfId="11108"/>
    <cellStyle name="Header2 6 2" xfId="11109"/>
    <cellStyle name="header2 7" xfId="11110"/>
    <cellStyle name="header2 7 2" xfId="11111"/>
    <cellStyle name="header2 8" xfId="11112"/>
    <cellStyle name="header2 8 2" xfId="11113"/>
    <cellStyle name="header2 9" xfId="11114"/>
    <cellStyle name="header2 9 2" xfId="11115"/>
    <cellStyle name="header3" xfId="11116"/>
    <cellStyle name="header3 2" xfId="11117"/>
    <cellStyle name="HEADING" xfId="11118"/>
    <cellStyle name="Heading 1 10" xfId="11119"/>
    <cellStyle name="Heading 1 11" xfId="11120"/>
    <cellStyle name="Heading 1 12" xfId="11121"/>
    <cellStyle name="Heading 1 13" xfId="25587"/>
    <cellStyle name="Heading 1 2" xfId="11122"/>
    <cellStyle name="Heading 1 2 2" xfId="11123"/>
    <cellStyle name="Heading 1 2 2 2" xfId="11124"/>
    <cellStyle name="Heading 1 2 2 2 2" xfId="11125"/>
    <cellStyle name="Heading 1 2 2 3" xfId="11126"/>
    <cellStyle name="Heading 1 2 2 3 2" xfId="11127"/>
    <cellStyle name="Heading 1 2 2 4" xfId="11128"/>
    <cellStyle name="Heading 1 2 3" xfId="11129"/>
    <cellStyle name="Heading 1 2 3 2" xfId="11130"/>
    <cellStyle name="Heading 1 2 3 2 2" xfId="11131"/>
    <cellStyle name="Heading 1 2 3 3" xfId="11132"/>
    <cellStyle name="Heading 1 2 4" xfId="11133"/>
    <cellStyle name="Heading 1 2 4 2" xfId="11134"/>
    <cellStyle name="Heading 1 2 4 2 2" xfId="11135"/>
    <cellStyle name="Heading 1 2 4 3" xfId="11136"/>
    <cellStyle name="Heading 1 2 5" xfId="11137"/>
    <cellStyle name="Heading 1 2 5 2" xfId="11138"/>
    <cellStyle name="Heading 1 2 6" xfId="11139"/>
    <cellStyle name="Heading 1 2 6 2" xfId="11140"/>
    <cellStyle name="Heading 1 2 7" xfId="11141"/>
    <cellStyle name="Heading 1 2 7 2" xfId="11142"/>
    <cellStyle name="Heading 1 2 8" xfId="11143"/>
    <cellStyle name="Heading 1 2 9" xfId="11144"/>
    <cellStyle name="Heading 1 3" xfId="11145"/>
    <cellStyle name="Heading 1 3 2" xfId="11146"/>
    <cellStyle name="Heading 1 3 2 2" xfId="11147"/>
    <cellStyle name="Heading 1 3 2 2 2" xfId="11148"/>
    <cellStyle name="Heading 1 3 2 3" xfId="11149"/>
    <cellStyle name="Heading 1 3 3" xfId="11150"/>
    <cellStyle name="Heading 1 3 3 2" xfId="11151"/>
    <cellStyle name="Heading 1 3 4" xfId="11152"/>
    <cellStyle name="Heading 1 3 5" xfId="11153"/>
    <cellStyle name="Heading 1 4" xfId="11154"/>
    <cellStyle name="Heading 1 4 2" xfId="11155"/>
    <cellStyle name="Heading 1 4 2 2" xfId="11156"/>
    <cellStyle name="Heading 1 4 2 2 2" xfId="11157"/>
    <cellStyle name="Heading 1 4 2 3" xfId="11158"/>
    <cellStyle name="Heading 1 4 3" xfId="11159"/>
    <cellStyle name="Heading 1 4 3 2" xfId="11160"/>
    <cellStyle name="Heading 1 4 4" xfId="11161"/>
    <cellStyle name="Heading 1 4 5" xfId="11162"/>
    <cellStyle name="Heading 1 5" xfId="11163"/>
    <cellStyle name="Heading 1 5 2" xfId="11164"/>
    <cellStyle name="Heading 1 5 3" xfId="11165"/>
    <cellStyle name="Heading 1 6" xfId="11166"/>
    <cellStyle name="Heading 1 6 2" xfId="11167"/>
    <cellStyle name="Heading 1 7" xfId="11168"/>
    <cellStyle name="Heading 1 7 2" xfId="11169"/>
    <cellStyle name="Heading 1 8" xfId="11170"/>
    <cellStyle name="Heading 1 8 2" xfId="11171"/>
    <cellStyle name="Heading 1 9" xfId="11172"/>
    <cellStyle name="Heading 1 9 2" xfId="11173"/>
    <cellStyle name="Heading 2 10" xfId="11174"/>
    <cellStyle name="Heading 2 11" xfId="11175"/>
    <cellStyle name="Heading 2 12" xfId="11176"/>
    <cellStyle name="Heading 2 13" xfId="25588"/>
    <cellStyle name="Heading 2 2" xfId="11177"/>
    <cellStyle name="Heading 2 2 2" xfId="11178"/>
    <cellStyle name="Heading 2 2 2 2" xfId="11179"/>
    <cellStyle name="Heading 2 2 2 2 2" xfId="11180"/>
    <cellStyle name="Heading 2 2 2 3" xfId="11181"/>
    <cellStyle name="Heading 2 2 2 3 2" xfId="11182"/>
    <cellStyle name="Heading 2 2 2 4" xfId="11183"/>
    <cellStyle name="Heading 2 2 3" xfId="11184"/>
    <cellStyle name="Heading 2 2 3 2" xfId="11185"/>
    <cellStyle name="Heading 2 2 3 2 2" xfId="11186"/>
    <cellStyle name="Heading 2 2 3 3" xfId="11187"/>
    <cellStyle name="Heading 2 2 4" xfId="11188"/>
    <cellStyle name="Heading 2 2 4 2" xfId="11189"/>
    <cellStyle name="Heading 2 2 4 2 2" xfId="11190"/>
    <cellStyle name="Heading 2 2 4 3" xfId="11191"/>
    <cellStyle name="Heading 2 2 5" xfId="11192"/>
    <cellStyle name="Heading 2 2 5 2" xfId="11193"/>
    <cellStyle name="Heading 2 2 6" xfId="11194"/>
    <cellStyle name="Heading 2 2 6 2" xfId="11195"/>
    <cellStyle name="Heading 2 2 7" xfId="11196"/>
    <cellStyle name="Heading 2 2 7 2" xfId="11197"/>
    <cellStyle name="Heading 2 2 8" xfId="11198"/>
    <cellStyle name="Heading 2 2 9" xfId="11199"/>
    <cellStyle name="Heading 2 3" xfId="11200"/>
    <cellStyle name="Heading 2 3 2" xfId="11201"/>
    <cellStyle name="Heading 2 3 2 2" xfId="11202"/>
    <cellStyle name="Heading 2 3 2 2 2" xfId="11203"/>
    <cellStyle name="Heading 2 3 2 3" xfId="11204"/>
    <cellStyle name="Heading 2 3 3" xfId="11205"/>
    <cellStyle name="Heading 2 3 3 2" xfId="11206"/>
    <cellStyle name="Heading 2 3 4" xfId="11207"/>
    <cellStyle name="Heading 2 3 5" xfId="11208"/>
    <cellStyle name="Heading 2 4" xfId="11209"/>
    <cellStyle name="Heading 2 4 2" xfId="11210"/>
    <cellStyle name="Heading 2 4 2 2" xfId="11211"/>
    <cellStyle name="Heading 2 4 2 2 2" xfId="11212"/>
    <cellStyle name="Heading 2 4 2 3" xfId="11213"/>
    <cellStyle name="Heading 2 4 3" xfId="11214"/>
    <cellStyle name="Heading 2 4 3 2" xfId="11215"/>
    <cellStyle name="Heading 2 4 4" xfId="11216"/>
    <cellStyle name="Heading 2 4 5" xfId="11217"/>
    <cellStyle name="Heading 2 5" xfId="11218"/>
    <cellStyle name="Heading 2 5 2" xfId="11219"/>
    <cellStyle name="Heading 2 5 3" xfId="11220"/>
    <cellStyle name="Heading 2 6" xfId="11221"/>
    <cellStyle name="Heading 2 6 2" xfId="11222"/>
    <cellStyle name="Heading 2 7" xfId="11223"/>
    <cellStyle name="Heading 2 7 2" xfId="11224"/>
    <cellStyle name="Heading 2 8" xfId="11225"/>
    <cellStyle name="Heading 2 8 2" xfId="11226"/>
    <cellStyle name="Heading 2 9" xfId="11227"/>
    <cellStyle name="Heading 2 9 2" xfId="11228"/>
    <cellStyle name="Heading 3 10" xfId="11229"/>
    <cellStyle name="Heading 3 11" xfId="11230"/>
    <cellStyle name="Heading 3 12" xfId="11231"/>
    <cellStyle name="Heading 3 2" xfId="11232"/>
    <cellStyle name="Heading 3 2 10" xfId="11233"/>
    <cellStyle name="Heading 3 2 11" xfId="11234"/>
    <cellStyle name="Heading 3 2 12" xfId="11235"/>
    <cellStyle name="Heading 3 2 13" xfId="11236"/>
    <cellStyle name="Heading 3 2 14" xfId="11237"/>
    <cellStyle name="Heading 3 2 15" xfId="11238"/>
    <cellStyle name="Heading 3 2 16" xfId="11239"/>
    <cellStyle name="Heading 3 2 2" xfId="11240"/>
    <cellStyle name="Heading 3 2 2 2" xfId="11241"/>
    <cellStyle name="Heading 3 2 2 2 2" xfId="11242"/>
    <cellStyle name="Heading 3 2 2 3" xfId="11243"/>
    <cellStyle name="Heading 3 2 2 3 2" xfId="11244"/>
    <cellStyle name="Heading 3 2 2 4" xfId="11245"/>
    <cellStyle name="Heading 3 2 3" xfId="11246"/>
    <cellStyle name="Heading 3 2 3 2" xfId="11247"/>
    <cellStyle name="Heading 3 2 3 2 2" xfId="11248"/>
    <cellStyle name="Heading 3 2 3 3" xfId="11249"/>
    <cellStyle name="Heading 3 2 4" xfId="11250"/>
    <cellStyle name="Heading 3 2 4 2" xfId="11251"/>
    <cellStyle name="Heading 3 2 5" xfId="11252"/>
    <cellStyle name="Heading 3 2 6" xfId="11253"/>
    <cellStyle name="Heading 3 2 7" xfId="11254"/>
    <cellStyle name="Heading 3 2 8" xfId="11255"/>
    <cellStyle name="Heading 3 2 9" xfId="11256"/>
    <cellStyle name="Heading 3 3" xfId="11257"/>
    <cellStyle name="Heading 3 3 2" xfId="11258"/>
    <cellStyle name="Heading 3 3 2 2" xfId="11259"/>
    <cellStyle name="Heading 3 3 2 2 2" xfId="11260"/>
    <cellStyle name="Heading 3 3 2 3" xfId="11261"/>
    <cellStyle name="Heading 3 3 3" xfId="11262"/>
    <cellStyle name="Heading 3 3 3 2" xfId="11263"/>
    <cellStyle name="Heading 3 3 4" xfId="11264"/>
    <cellStyle name="Heading 3 3 5" xfId="11265"/>
    <cellStyle name="Heading 3 4" xfId="11266"/>
    <cellStyle name="Heading 3 4 2" xfId="11267"/>
    <cellStyle name="Heading 3 4 2 2" xfId="11268"/>
    <cellStyle name="Heading 3 4 2 2 2" xfId="11269"/>
    <cellStyle name="Heading 3 4 2 3" xfId="11270"/>
    <cellStyle name="Heading 3 4 3" xfId="11271"/>
    <cellStyle name="Heading 3 4 3 2" xfId="11272"/>
    <cellStyle name="Heading 3 4 4" xfId="11273"/>
    <cellStyle name="Heading 3 4 5" xfId="11274"/>
    <cellStyle name="Heading 3 5" xfId="11275"/>
    <cellStyle name="Heading 3 5 2" xfId="11276"/>
    <cellStyle name="Heading 3 5 3" xfId="11277"/>
    <cellStyle name="Heading 3 6" xfId="11278"/>
    <cellStyle name="Heading 3 6 2" xfId="11279"/>
    <cellStyle name="Heading 3 7" xfId="11280"/>
    <cellStyle name="Heading 3 7 2" xfId="11281"/>
    <cellStyle name="Heading 3 8" xfId="11282"/>
    <cellStyle name="Heading 3 8 2" xfId="11283"/>
    <cellStyle name="Heading 3 9" xfId="11284"/>
    <cellStyle name="Heading 3 9 2" xfId="11285"/>
    <cellStyle name="Heading 4 10" xfId="11286"/>
    <cellStyle name="Heading 4 11" xfId="11287"/>
    <cellStyle name="Heading 4 12" xfId="11288"/>
    <cellStyle name="Heading 4 2" xfId="11289"/>
    <cellStyle name="Heading 4 2 2" xfId="11290"/>
    <cellStyle name="Heading 4 2 2 2" xfId="11291"/>
    <cellStyle name="Heading 4 2 2 2 2" xfId="11292"/>
    <cellStyle name="Heading 4 2 2 3" xfId="11293"/>
    <cellStyle name="Heading 4 2 2 3 2" xfId="11294"/>
    <cellStyle name="Heading 4 2 2 4" xfId="11295"/>
    <cellStyle name="Heading 4 2 3" xfId="11296"/>
    <cellStyle name="Heading 4 2 3 2" xfId="11297"/>
    <cellStyle name="Heading 4 2 3 2 2" xfId="11298"/>
    <cellStyle name="Heading 4 2 3 3" xfId="11299"/>
    <cellStyle name="Heading 4 2 4" xfId="11300"/>
    <cellStyle name="Heading 4 2 4 2" xfId="11301"/>
    <cellStyle name="Heading 4 2 5" xfId="11302"/>
    <cellStyle name="Heading 4 2 6" xfId="11303"/>
    <cellStyle name="Heading 4 3" xfId="11304"/>
    <cellStyle name="Heading 4 3 2" xfId="11305"/>
    <cellStyle name="Heading 4 3 2 2" xfId="11306"/>
    <cellStyle name="Heading 4 3 2 2 2" xfId="11307"/>
    <cellStyle name="Heading 4 3 2 3" xfId="11308"/>
    <cellStyle name="Heading 4 3 3" xfId="11309"/>
    <cellStyle name="Heading 4 3 3 2" xfId="11310"/>
    <cellStyle name="Heading 4 3 4" xfId="11311"/>
    <cellStyle name="Heading 4 3 5" xfId="11312"/>
    <cellStyle name="Heading 4 4" xfId="11313"/>
    <cellStyle name="Heading 4 4 2" xfId="11314"/>
    <cellStyle name="Heading 4 4 2 2" xfId="11315"/>
    <cellStyle name="Heading 4 4 2 2 2" xfId="11316"/>
    <cellStyle name="Heading 4 4 2 3" xfId="11317"/>
    <cellStyle name="Heading 4 4 3" xfId="11318"/>
    <cellStyle name="Heading 4 4 3 2" xfId="11319"/>
    <cellStyle name="Heading 4 4 4" xfId="11320"/>
    <cellStyle name="Heading 4 4 5" xfId="11321"/>
    <cellStyle name="Heading 4 5" xfId="11322"/>
    <cellStyle name="Heading 4 5 2" xfId="11323"/>
    <cellStyle name="Heading 4 5 3" xfId="11324"/>
    <cellStyle name="Heading 4 6" xfId="11325"/>
    <cellStyle name="Heading 4 6 2" xfId="11326"/>
    <cellStyle name="Heading 4 7" xfId="11327"/>
    <cellStyle name="Heading 4 7 2" xfId="11328"/>
    <cellStyle name="Heading 4 8" xfId="11329"/>
    <cellStyle name="Heading 4 8 2" xfId="11330"/>
    <cellStyle name="Heading 4 9" xfId="11331"/>
    <cellStyle name="Heading 4 9 2" xfId="11332"/>
    <cellStyle name="Heading1" xfId="11333"/>
    <cellStyle name="Heading1 10" xfId="11334"/>
    <cellStyle name="Heading1 10 2" xfId="11335"/>
    <cellStyle name="Heading1 11" xfId="11336"/>
    <cellStyle name="Heading1 11 2" xfId="11337"/>
    <cellStyle name="Heading1 12" xfId="11338"/>
    <cellStyle name="Heading1 12 2" xfId="11339"/>
    <cellStyle name="Heading1 13" xfId="11340"/>
    <cellStyle name="Heading1 13 2" xfId="11341"/>
    <cellStyle name="Heading1 14" xfId="11342"/>
    <cellStyle name="Heading1 14 2" xfId="11343"/>
    <cellStyle name="Heading1 15" xfId="11344"/>
    <cellStyle name="Heading1 15 2" xfId="11345"/>
    <cellStyle name="Heading1 16" xfId="11346"/>
    <cellStyle name="Heading1 16 2" xfId="11347"/>
    <cellStyle name="Heading1 17" xfId="11348"/>
    <cellStyle name="Heading1 17 2" xfId="11349"/>
    <cellStyle name="Heading1 18" xfId="11350"/>
    <cellStyle name="Heading1 18 2" xfId="11351"/>
    <cellStyle name="Heading1 19" xfId="11352"/>
    <cellStyle name="Heading1 19 2" xfId="11353"/>
    <cellStyle name="Heading1 2" xfId="11354"/>
    <cellStyle name="Heading1 2 2" xfId="11355"/>
    <cellStyle name="Heading1 2 2 2" xfId="11356"/>
    <cellStyle name="Heading1 2 3" xfId="11357"/>
    <cellStyle name="Heading1 20" xfId="11358"/>
    <cellStyle name="Heading1 20 2" xfId="11359"/>
    <cellStyle name="Heading1 21" xfId="11360"/>
    <cellStyle name="Heading1 21 2" xfId="11361"/>
    <cellStyle name="Heading1 22" xfId="11362"/>
    <cellStyle name="Heading1 22 2" xfId="11363"/>
    <cellStyle name="Heading1 23" xfId="11364"/>
    <cellStyle name="Heading1 23 2" xfId="11365"/>
    <cellStyle name="Heading1 24" xfId="11366"/>
    <cellStyle name="Heading1 24 2" xfId="11367"/>
    <cellStyle name="Heading1 25" xfId="11368"/>
    <cellStyle name="Heading1 25 2" xfId="11369"/>
    <cellStyle name="Heading1 26" xfId="11370"/>
    <cellStyle name="Heading1 26 2" xfId="11371"/>
    <cellStyle name="Heading1 27" xfId="11372"/>
    <cellStyle name="Heading1 27 2" xfId="11373"/>
    <cellStyle name="Heading1 28" xfId="11374"/>
    <cellStyle name="Heading1 28 2" xfId="11375"/>
    <cellStyle name="Heading1 29" xfId="11376"/>
    <cellStyle name="Heading1 29 2" xfId="11377"/>
    <cellStyle name="Heading1 3" xfId="11378"/>
    <cellStyle name="Heading1 3 2" xfId="11379"/>
    <cellStyle name="Heading1 3 2 2" xfId="11380"/>
    <cellStyle name="Heading1 3 3" xfId="11381"/>
    <cellStyle name="Heading1 3 3 2" xfId="11382"/>
    <cellStyle name="Heading1 3 4" xfId="11383"/>
    <cellStyle name="Heading1 3 4 2" xfId="11384"/>
    <cellStyle name="Heading1 3 5" xfId="11385"/>
    <cellStyle name="Heading1 30" xfId="11386"/>
    <cellStyle name="Heading1 30 2" xfId="11387"/>
    <cellStyle name="Heading1 31" xfId="11388"/>
    <cellStyle name="Heading1 31 2" xfId="11389"/>
    <cellStyle name="Heading1 32" xfId="11390"/>
    <cellStyle name="Heading1 32 2" xfId="11391"/>
    <cellStyle name="Heading1 32 2 2" xfId="11392"/>
    <cellStyle name="Heading1 32 3" xfId="11393"/>
    <cellStyle name="Heading1 32 3 2" xfId="11394"/>
    <cellStyle name="Heading1 32 4" xfId="11395"/>
    <cellStyle name="Heading1 33" xfId="11396"/>
    <cellStyle name="Heading1 33 2" xfId="11397"/>
    <cellStyle name="Heading1 34" xfId="11398"/>
    <cellStyle name="Heading1 34 2" xfId="11399"/>
    <cellStyle name="Heading1 35" xfId="11400"/>
    <cellStyle name="Heading1 36" xfId="11401"/>
    <cellStyle name="Heading1 4" xfId="11402"/>
    <cellStyle name="Heading1 4 2" xfId="11403"/>
    <cellStyle name="Heading1 5" xfId="11404"/>
    <cellStyle name="Heading1 5 2" xfId="11405"/>
    <cellStyle name="Heading1 6" xfId="11406"/>
    <cellStyle name="Heading1 6 2" xfId="11407"/>
    <cellStyle name="Heading1 7" xfId="11408"/>
    <cellStyle name="Heading1 7 2" xfId="11409"/>
    <cellStyle name="Heading1 8" xfId="11410"/>
    <cellStyle name="Heading1 8 2" xfId="11411"/>
    <cellStyle name="Heading1 8 2 2" xfId="11412"/>
    <cellStyle name="Heading1 8 3" xfId="11413"/>
    <cellStyle name="Heading1 9" xfId="11414"/>
    <cellStyle name="Heading1 9 2" xfId="11415"/>
    <cellStyle name="Heading2" xfId="11416"/>
    <cellStyle name="Heading2 10" xfId="11417"/>
    <cellStyle name="Heading2 10 2" xfId="11418"/>
    <cellStyle name="Heading2 11" xfId="11419"/>
    <cellStyle name="Heading2 11 2" xfId="11420"/>
    <cellStyle name="Heading2 12" xfId="11421"/>
    <cellStyle name="Heading2 12 2" xfId="11422"/>
    <cellStyle name="Heading2 13" xfId="11423"/>
    <cellStyle name="Heading2 13 2" xfId="11424"/>
    <cellStyle name="Heading2 14" xfId="11425"/>
    <cellStyle name="Heading2 14 2" xfId="11426"/>
    <cellStyle name="Heading2 15" xfId="11427"/>
    <cellStyle name="Heading2 15 2" xfId="11428"/>
    <cellStyle name="Heading2 16" xfId="11429"/>
    <cellStyle name="Heading2 16 2" xfId="11430"/>
    <cellStyle name="Heading2 17" xfId="11431"/>
    <cellStyle name="Heading2 17 2" xfId="11432"/>
    <cellStyle name="Heading2 18" xfId="11433"/>
    <cellStyle name="Heading2 18 2" xfId="11434"/>
    <cellStyle name="Heading2 19" xfId="11435"/>
    <cellStyle name="Heading2 19 2" xfId="11436"/>
    <cellStyle name="Heading2 2" xfId="11437"/>
    <cellStyle name="Heading2 2 2" xfId="11438"/>
    <cellStyle name="Heading2 2 2 2" xfId="11439"/>
    <cellStyle name="Heading2 2 3" xfId="11440"/>
    <cellStyle name="Heading2 20" xfId="11441"/>
    <cellStyle name="Heading2 20 2" xfId="11442"/>
    <cellStyle name="Heading2 21" xfId="11443"/>
    <cellStyle name="Heading2 21 2" xfId="11444"/>
    <cellStyle name="Heading2 22" xfId="11445"/>
    <cellStyle name="Heading2 22 2" xfId="11446"/>
    <cellStyle name="Heading2 23" xfId="11447"/>
    <cellStyle name="Heading2 23 2" xfId="11448"/>
    <cellStyle name="Heading2 24" xfId="11449"/>
    <cellStyle name="Heading2 24 2" xfId="11450"/>
    <cellStyle name="Heading2 25" xfId="11451"/>
    <cellStyle name="Heading2 25 2" xfId="11452"/>
    <cellStyle name="Heading2 26" xfId="11453"/>
    <cellStyle name="Heading2 26 2" xfId="11454"/>
    <cellStyle name="Heading2 27" xfId="11455"/>
    <cellStyle name="Heading2 27 2" xfId="11456"/>
    <cellStyle name="Heading2 28" xfId="11457"/>
    <cellStyle name="Heading2 28 2" xfId="11458"/>
    <cellStyle name="Heading2 29" xfId="11459"/>
    <cellStyle name="Heading2 29 2" xfId="11460"/>
    <cellStyle name="Heading2 3" xfId="11461"/>
    <cellStyle name="Heading2 3 2" xfId="11462"/>
    <cellStyle name="Heading2 3 2 2" xfId="11463"/>
    <cellStyle name="Heading2 3 3" xfId="11464"/>
    <cellStyle name="Heading2 3 3 2" xfId="11465"/>
    <cellStyle name="Heading2 3 4" xfId="11466"/>
    <cellStyle name="Heading2 3 4 2" xfId="11467"/>
    <cellStyle name="Heading2 3 5" xfId="11468"/>
    <cellStyle name="Heading2 30" xfId="11469"/>
    <cellStyle name="Heading2 30 2" xfId="11470"/>
    <cellStyle name="Heading2 31" xfId="11471"/>
    <cellStyle name="Heading2 31 2" xfId="11472"/>
    <cellStyle name="Heading2 32" xfId="11473"/>
    <cellStyle name="Heading2 32 2" xfId="11474"/>
    <cellStyle name="Heading2 32 2 2" xfId="11475"/>
    <cellStyle name="Heading2 32 3" xfId="11476"/>
    <cellStyle name="Heading2 32 3 2" xfId="11477"/>
    <cellStyle name="Heading2 32 4" xfId="11478"/>
    <cellStyle name="Heading2 33" xfId="11479"/>
    <cellStyle name="Heading2 33 2" xfId="11480"/>
    <cellStyle name="Heading2 34" xfId="11481"/>
    <cellStyle name="Heading2 34 2" xfId="11482"/>
    <cellStyle name="Heading2 35" xfId="11483"/>
    <cellStyle name="Heading2 36" xfId="11484"/>
    <cellStyle name="Heading2 4" xfId="11485"/>
    <cellStyle name="Heading2 4 2" xfId="11486"/>
    <cellStyle name="Heading2 5" xfId="11487"/>
    <cellStyle name="Heading2 5 2" xfId="11488"/>
    <cellStyle name="Heading2 6" xfId="11489"/>
    <cellStyle name="Heading2 6 2" xfId="11490"/>
    <cellStyle name="Heading2 7" xfId="11491"/>
    <cellStyle name="Heading2 7 2" xfId="11492"/>
    <cellStyle name="Heading2 8" xfId="11493"/>
    <cellStyle name="Heading2 8 2" xfId="11494"/>
    <cellStyle name="Heading2 8 2 2" xfId="11495"/>
    <cellStyle name="Heading2 8 3" xfId="11496"/>
    <cellStyle name="Heading2 9" xfId="11497"/>
    <cellStyle name="Heading2 9 2" xfId="11498"/>
    <cellStyle name="HeadlineStyle" xfId="11499"/>
    <cellStyle name="HeadlineStyleJustified" xfId="11500"/>
    <cellStyle name="HELast" xfId="11501"/>
    <cellStyle name="HELast 2" xfId="11502"/>
    <cellStyle name="HEtomorrow" xfId="11503"/>
    <cellStyle name="HEtomorrow 2" xfId="11504"/>
    <cellStyle name="HEtomorrowLast" xfId="11505"/>
    <cellStyle name="HEtomorrowLast 2" xfId="11506"/>
    <cellStyle name="HEyesterday" xfId="11507"/>
    <cellStyle name="HEyesterday 2" xfId="11508"/>
    <cellStyle name="HEyesterdayLast" xfId="11509"/>
    <cellStyle name="HEyesterdayLast 2" xfId="11510"/>
    <cellStyle name="HIGHLIGHT" xfId="11511"/>
    <cellStyle name="HIGHLIGHT 2" xfId="11512"/>
    <cellStyle name="HIGHLIGHT 2 2" xfId="11513"/>
    <cellStyle name="HIGHLIGHT 3" xfId="11514"/>
    <cellStyle name="HIGHLIGHT 4" xfId="11515"/>
    <cellStyle name="hilite" xfId="11516"/>
    <cellStyle name="hilite 2" xfId="11517"/>
    <cellStyle name="hilite 3" xfId="11518"/>
    <cellStyle name="Hyperlink" xfId="2" builtinId="8"/>
    <cellStyle name="Hyperlink 2" xfId="11519"/>
    <cellStyle name="Hyperlink 2 10" xfId="11520"/>
    <cellStyle name="Hyperlink 2 11" xfId="11521"/>
    <cellStyle name="Hyperlink 2 12" xfId="11522"/>
    <cellStyle name="Hyperlink 2 2" xfId="11523"/>
    <cellStyle name="Hyperlink 2 2 2" xfId="11524"/>
    <cellStyle name="Hyperlink 2 2 3" xfId="11525"/>
    <cellStyle name="Hyperlink 2 2 4" xfId="11526"/>
    <cellStyle name="Hyperlink 2 2 5" xfId="11527"/>
    <cellStyle name="Hyperlink 2 3" xfId="11528"/>
    <cellStyle name="Hyperlink 2 3 2" xfId="11529"/>
    <cellStyle name="Hyperlink 2 3 3" xfId="11530"/>
    <cellStyle name="Hyperlink 2 4" xfId="11531"/>
    <cellStyle name="Hyperlink 2 4 2" xfId="11532"/>
    <cellStyle name="Hyperlink 2 4 3" xfId="11533"/>
    <cellStyle name="Hyperlink 2 5" xfId="11534"/>
    <cellStyle name="Hyperlink 2 5 2" xfId="11535"/>
    <cellStyle name="Hyperlink 2 5 3" xfId="11536"/>
    <cellStyle name="Hyperlink 2 6" xfId="11537"/>
    <cellStyle name="Hyperlink 2 6 2" xfId="11538"/>
    <cellStyle name="Hyperlink 2 6 3" xfId="11539"/>
    <cellStyle name="Hyperlink 2 7" xfId="11540"/>
    <cellStyle name="Hyperlink 2 7 2" xfId="11541"/>
    <cellStyle name="Hyperlink 2 7 3" xfId="11542"/>
    <cellStyle name="Hyperlink 2 8" xfId="11543"/>
    <cellStyle name="Hyperlink 2 8 2" xfId="11544"/>
    <cellStyle name="Hyperlink 2 9" xfId="11545"/>
    <cellStyle name="Hyperlink 2 9 2" xfId="11546"/>
    <cellStyle name="Hyperlink 3" xfId="11547"/>
    <cellStyle name="Hyperlink 3 2" xfId="11548"/>
    <cellStyle name="Hyperlink 3 2 2" xfId="11549"/>
    <cellStyle name="Hyperlink 3 3" xfId="11550"/>
    <cellStyle name="Hyperlink 3 3 2" xfId="11551"/>
    <cellStyle name="Hyperlink 3 4" xfId="11552"/>
    <cellStyle name="Hyperlink 3 4 2" xfId="11553"/>
    <cellStyle name="Hyperlink 3 5" xfId="11554"/>
    <cellStyle name="Hyperlink 3 5 2" xfId="11555"/>
    <cellStyle name="Hyperlink 3 6" xfId="11556"/>
    <cellStyle name="Hyperlink 3 7" xfId="11557"/>
    <cellStyle name="Hyperlink 4" xfId="11558"/>
    <cellStyle name="Hyperlink 4 2" xfId="11559"/>
    <cellStyle name="Hyperlink 4 2 2" xfId="11560"/>
    <cellStyle name="Hyperlink 4 3" xfId="11561"/>
    <cellStyle name="Hyperlink 4 4" xfId="11562"/>
    <cellStyle name="Hyperlink 5" xfId="11563"/>
    <cellStyle name="Hyperlink 5 2" xfId="11564"/>
    <cellStyle name="Import" xfId="11565"/>
    <cellStyle name="Import 2" xfId="11566"/>
    <cellStyle name="Import 2 2" xfId="11567"/>
    <cellStyle name="Import 3" xfId="11568"/>
    <cellStyle name="Import 3 2" xfId="11569"/>
    <cellStyle name="Import 3 2 2" xfId="11570"/>
    <cellStyle name="Import 3 3" xfId="11571"/>
    <cellStyle name="Import 4" xfId="11572"/>
    <cellStyle name="Import 4 2" xfId="11573"/>
    <cellStyle name="Import 4 2 2" xfId="11574"/>
    <cellStyle name="Import 4 3" xfId="11575"/>
    <cellStyle name="Import 5" xfId="11576"/>
    <cellStyle name="Import 5 2" xfId="11577"/>
    <cellStyle name="Import 5 2 2" xfId="11578"/>
    <cellStyle name="Import 5 3" xfId="11579"/>
    <cellStyle name="Import 6" xfId="11580"/>
    <cellStyle name="Input [yello" xfId="11581"/>
    <cellStyle name="Input [yello 2" xfId="11582"/>
    <cellStyle name="Input [yellow]" xfId="11583"/>
    <cellStyle name="Input [yellow] 2" xfId="11584"/>
    <cellStyle name="Input [yellow] 2 2" xfId="11585"/>
    <cellStyle name="Input [yellow] 2 2 2" xfId="11586"/>
    <cellStyle name="Input [yellow] 2 3" xfId="11587"/>
    <cellStyle name="Input [yellow] 3" xfId="11588"/>
    <cellStyle name="Input [yellow] 3 2" xfId="11589"/>
    <cellStyle name="Input [yellow] 3 2 2" xfId="11590"/>
    <cellStyle name="Input [yellow] 3 3" xfId="11591"/>
    <cellStyle name="Input [yellow] 4" xfId="11592"/>
    <cellStyle name="Input [yellow] 4 2" xfId="11593"/>
    <cellStyle name="Input [yellow] 4 2 2" xfId="11594"/>
    <cellStyle name="Input [yellow] 4 3" xfId="11595"/>
    <cellStyle name="Input [yellow] 5" xfId="11596"/>
    <cellStyle name="Input [yellow] 5 2" xfId="11597"/>
    <cellStyle name="Input [yellow] 6" xfId="11598"/>
    <cellStyle name="Input [yellow] 7" xfId="11599"/>
    <cellStyle name="Input 10" xfId="11600"/>
    <cellStyle name="Input 10 2" xfId="11601"/>
    <cellStyle name="Input 10 3" xfId="11602"/>
    <cellStyle name="Input 11" xfId="11603"/>
    <cellStyle name="Input 11 2" xfId="11604"/>
    <cellStyle name="Input 11 3" xfId="11605"/>
    <cellStyle name="Input 12" xfId="11606"/>
    <cellStyle name="Input 12 2" xfId="11607"/>
    <cellStyle name="Input 12 3" xfId="11608"/>
    <cellStyle name="Input 13" xfId="11609"/>
    <cellStyle name="Input 13 2" xfId="11610"/>
    <cellStyle name="Input 13 3" xfId="11611"/>
    <cellStyle name="Input 14" xfId="11612"/>
    <cellStyle name="Input 14 2" xfId="11613"/>
    <cellStyle name="Input 14 3" xfId="11614"/>
    <cellStyle name="Input 15" xfId="11615"/>
    <cellStyle name="Input 15 2" xfId="11616"/>
    <cellStyle name="Input 15 3" xfId="11617"/>
    <cellStyle name="Input 16" xfId="11618"/>
    <cellStyle name="Input 16 2" xfId="11619"/>
    <cellStyle name="Input 16 3" xfId="11620"/>
    <cellStyle name="Input 17" xfId="11621"/>
    <cellStyle name="Input 17 2" xfId="11622"/>
    <cellStyle name="Input 17 3" xfId="11623"/>
    <cellStyle name="Input 18" xfId="11624"/>
    <cellStyle name="Input 18 2" xfId="11625"/>
    <cellStyle name="Input 18 3" xfId="11626"/>
    <cellStyle name="Input 19" xfId="11627"/>
    <cellStyle name="Input 19 2" xfId="11628"/>
    <cellStyle name="Input 19 3" xfId="11629"/>
    <cellStyle name="Input 2" xfId="11630"/>
    <cellStyle name="Input 2 2" xfId="11631"/>
    <cellStyle name="Input 2 2 2" xfId="11632"/>
    <cellStyle name="Input 2 2 2 2" xfId="11633"/>
    <cellStyle name="Input 2 2 3" xfId="11634"/>
    <cellStyle name="Input 2 2 3 2" xfId="11635"/>
    <cellStyle name="Input 2 2 4" xfId="11636"/>
    <cellStyle name="Input 2 3" xfId="11637"/>
    <cellStyle name="Input 2 3 2" xfId="11638"/>
    <cellStyle name="Input 2 4" xfId="11639"/>
    <cellStyle name="Input 2 4 2" xfId="11640"/>
    <cellStyle name="Input 2 5" xfId="11641"/>
    <cellStyle name="Input 2 5 2" xfId="11642"/>
    <cellStyle name="Input 2 6" xfId="11643"/>
    <cellStyle name="Input 2 7" xfId="11644"/>
    <cellStyle name="Input 20" xfId="11645"/>
    <cellStyle name="Input 20 2" xfId="11646"/>
    <cellStyle name="Input 20 3" xfId="11647"/>
    <cellStyle name="Input 21" xfId="11648"/>
    <cellStyle name="Input 21 2" xfId="11649"/>
    <cellStyle name="Input 22" xfId="11650"/>
    <cellStyle name="Input 22 2" xfId="11651"/>
    <cellStyle name="Input 23" xfId="11652"/>
    <cellStyle name="Input 23 2" xfId="11653"/>
    <cellStyle name="Input 24" xfId="11654"/>
    <cellStyle name="Input 24 2" xfId="11655"/>
    <cellStyle name="Input 25" xfId="11656"/>
    <cellStyle name="Input 26" xfId="11657"/>
    <cellStyle name="Input 27" xfId="11658"/>
    <cellStyle name="Input 28" xfId="11659"/>
    <cellStyle name="Input 29" xfId="11660"/>
    <cellStyle name="Input 3" xfId="11661"/>
    <cellStyle name="Input 3 2" xfId="11662"/>
    <cellStyle name="Input 3 2 2" xfId="11663"/>
    <cellStyle name="Input 3 2 2 2" xfId="11664"/>
    <cellStyle name="Input 3 2 3" xfId="11665"/>
    <cellStyle name="Input 3 3" xfId="11666"/>
    <cellStyle name="Input 3 4" xfId="11667"/>
    <cellStyle name="Input 4" xfId="11668"/>
    <cellStyle name="Input 4 2" xfId="11669"/>
    <cellStyle name="Input 4 2 2" xfId="11670"/>
    <cellStyle name="Input 4 2 2 2" xfId="11671"/>
    <cellStyle name="Input 4 2 3" xfId="11672"/>
    <cellStyle name="Input 4 3" xfId="11673"/>
    <cellStyle name="Input 4 4" xfId="11674"/>
    <cellStyle name="Input 5" xfId="11675"/>
    <cellStyle name="Input 5 2" xfId="11676"/>
    <cellStyle name="Input 5 2 2" xfId="11677"/>
    <cellStyle name="Input 5 3" xfId="11678"/>
    <cellStyle name="Input 5 4" xfId="11679"/>
    <cellStyle name="Input 6" xfId="11680"/>
    <cellStyle name="Input 6 2" xfId="11681"/>
    <cellStyle name="Input 6 2 2" xfId="11682"/>
    <cellStyle name="Input 6 3" xfId="11683"/>
    <cellStyle name="Input 6 4" xfId="11684"/>
    <cellStyle name="Input 7" xfId="11685"/>
    <cellStyle name="Input 7 2" xfId="11686"/>
    <cellStyle name="Input 7 2 2" xfId="11687"/>
    <cellStyle name="Input 7 3" xfId="11688"/>
    <cellStyle name="Input 7 4" xfId="11689"/>
    <cellStyle name="Input 7 5" xfId="11690"/>
    <cellStyle name="Input 8" xfId="11691"/>
    <cellStyle name="Input 8 2" xfId="11692"/>
    <cellStyle name="Input 8 2 2" xfId="11693"/>
    <cellStyle name="Input 8 3" xfId="11694"/>
    <cellStyle name="Input 8 4" xfId="11695"/>
    <cellStyle name="Input 9" xfId="11696"/>
    <cellStyle name="Input 9 2" xfId="11697"/>
    <cellStyle name="Input 9 2 2" xfId="11698"/>
    <cellStyle name="Input 9 3" xfId="11699"/>
    <cellStyle name="Input 9 4" xfId="11700"/>
    <cellStyle name="Item" xfId="11701"/>
    <cellStyle name="Item (boxed)" xfId="11702"/>
    <cellStyle name="Item (boxed) 2" xfId="11703"/>
    <cellStyle name="Item (boxed) 2 2" xfId="11704"/>
    <cellStyle name="Item (boxed) 3" xfId="11705"/>
    <cellStyle name="Item (boxed) 3 2" xfId="11706"/>
    <cellStyle name="Item (boxed) 3 2 2" xfId="11707"/>
    <cellStyle name="Item (boxed) 3 3" xfId="11708"/>
    <cellStyle name="Item (boxed) 4" xfId="11709"/>
    <cellStyle name="Item (boxed) 4 2" xfId="11710"/>
    <cellStyle name="Item (boxed) 4 2 2" xfId="11711"/>
    <cellStyle name="Item (boxed) 4 3" xfId="11712"/>
    <cellStyle name="Item (boxed) 5" xfId="11713"/>
    <cellStyle name="Item (boxed) 5 2" xfId="11714"/>
    <cellStyle name="Item (boxed) 5 2 2" xfId="11715"/>
    <cellStyle name="Item (boxed) 5 3" xfId="11716"/>
    <cellStyle name="Item (boxed) 6" xfId="11717"/>
    <cellStyle name="Item 2" xfId="11718"/>
    <cellStyle name="Item 2 2" xfId="11719"/>
    <cellStyle name="Item 3" xfId="11720"/>
    <cellStyle name="Item 3 2" xfId="11721"/>
    <cellStyle name="Item 3 2 2" xfId="11722"/>
    <cellStyle name="Item 3 3" xfId="11723"/>
    <cellStyle name="Item 4" xfId="11724"/>
    <cellStyle name="Item 4 2" xfId="11725"/>
    <cellStyle name="Item 4 2 2" xfId="11726"/>
    <cellStyle name="Item 4 3" xfId="11727"/>
    <cellStyle name="Item 5" xfId="11728"/>
    <cellStyle name="Item 5 2" xfId="11729"/>
    <cellStyle name="Item 5 2 2" xfId="11730"/>
    <cellStyle name="Item 5 3" xfId="11731"/>
    <cellStyle name="Item 6" xfId="11732"/>
    <cellStyle name="Item 6 2" xfId="11733"/>
    <cellStyle name="Item 6 2 2" xfId="11734"/>
    <cellStyle name="Item 6 3" xfId="11735"/>
    <cellStyle name="Item 7" xfId="11736"/>
    <cellStyle name="Item 7 2" xfId="11737"/>
    <cellStyle name="Item 7 2 2" xfId="11738"/>
    <cellStyle name="Item 7 3" xfId="11739"/>
    <cellStyle name="Item 8" xfId="11740"/>
    <cellStyle name="Item 8 2" xfId="11741"/>
    <cellStyle name="Item 9" xfId="11742"/>
    <cellStyle name="Item_PnL Summary" xfId="11743"/>
    <cellStyle name="ItemLast" xfId="11744"/>
    <cellStyle name="ItemLast 2" xfId="11745"/>
    <cellStyle name="ItemLast 2 2" xfId="11746"/>
    <cellStyle name="ItemLast 3" xfId="11747"/>
    <cellStyle name="ItemLast 3 2" xfId="11748"/>
    <cellStyle name="ItemLast 3 2 2" xfId="11749"/>
    <cellStyle name="ItemLast 3 3" xfId="11750"/>
    <cellStyle name="ItemLast 4" xfId="11751"/>
    <cellStyle name="ItemLast 4 2" xfId="11752"/>
    <cellStyle name="ItemLast 4 2 2" xfId="11753"/>
    <cellStyle name="ItemLast 4 3" xfId="11754"/>
    <cellStyle name="ItemLast 5" xfId="11755"/>
    <cellStyle name="ItemLast 5 2" xfId="11756"/>
    <cellStyle name="ItemLast 5 2 2" xfId="11757"/>
    <cellStyle name="ItemLast 5 3" xfId="11758"/>
    <cellStyle name="ItemLast 6" xfId="11759"/>
    <cellStyle name="ItemLastRO" xfId="11760"/>
    <cellStyle name="ItemLastRO 2" xfId="11761"/>
    <cellStyle name="ItemLastRO 2 2" xfId="11762"/>
    <cellStyle name="ItemLastRO 3" xfId="11763"/>
    <cellStyle name="ItemLastRO 3 2" xfId="11764"/>
    <cellStyle name="ItemLastRO 3 2 2" xfId="11765"/>
    <cellStyle name="ItemLastRO 3 3" xfId="11766"/>
    <cellStyle name="ItemLastRO 4" xfId="11767"/>
    <cellStyle name="ItemLastRO 4 2" xfId="11768"/>
    <cellStyle name="ItemLastRO 4 2 2" xfId="11769"/>
    <cellStyle name="ItemLastRO 4 3" xfId="11770"/>
    <cellStyle name="ItemLastRO 5" xfId="11771"/>
    <cellStyle name="ItemLastRO 5 2" xfId="11772"/>
    <cellStyle name="ItemLastRO 5 2 2" xfId="11773"/>
    <cellStyle name="ItemLastRO 5 3" xfId="11774"/>
    <cellStyle name="ItemLastRO 6" xfId="11775"/>
    <cellStyle name="ItemRO" xfId="11776"/>
    <cellStyle name="ItemRO 2" xfId="11777"/>
    <cellStyle name="Itemtomorrow" xfId="11778"/>
    <cellStyle name="Itemtomorrow 2" xfId="11779"/>
    <cellStyle name="ItemtomorrowLast" xfId="11780"/>
    <cellStyle name="ItemtomorrowLast 2" xfId="11781"/>
    <cellStyle name="ItemtomorrowLastRO" xfId="11782"/>
    <cellStyle name="ItemtomorrowLastRO 2" xfId="11783"/>
    <cellStyle name="ItemtomorrowRO" xfId="11784"/>
    <cellStyle name="ItemtomorrowRO 2" xfId="11785"/>
    <cellStyle name="Itemyesterday" xfId="11786"/>
    <cellStyle name="Itemyesterday 2" xfId="11787"/>
    <cellStyle name="ItemyesterdayLast" xfId="11788"/>
    <cellStyle name="ItemyesterdayLast 2" xfId="11789"/>
    <cellStyle name="LeapYears" xfId="11790"/>
    <cellStyle name="Link" xfId="11791"/>
    <cellStyle name="Link 2" xfId="11792"/>
    <cellStyle name="Linked Cell 10" xfId="11793"/>
    <cellStyle name="Linked Cell 11" xfId="11794"/>
    <cellStyle name="Linked Cell 12" xfId="11795"/>
    <cellStyle name="Linked Cell 2" xfId="11796"/>
    <cellStyle name="Linked Cell 2 2" xfId="11797"/>
    <cellStyle name="Linked Cell 2 2 2" xfId="11798"/>
    <cellStyle name="Linked Cell 2 2 2 2" xfId="11799"/>
    <cellStyle name="Linked Cell 2 2 3" xfId="11800"/>
    <cellStyle name="Linked Cell 2 2 3 2" xfId="11801"/>
    <cellStyle name="Linked Cell 2 2 4" xfId="11802"/>
    <cellStyle name="Linked Cell 2 3" xfId="11803"/>
    <cellStyle name="Linked Cell 2 3 2" xfId="11804"/>
    <cellStyle name="Linked Cell 2 4" xfId="11805"/>
    <cellStyle name="Linked Cell 2 4 2" xfId="11806"/>
    <cellStyle name="Linked Cell 2 5" xfId="11807"/>
    <cellStyle name="Linked Cell 2 6" xfId="11808"/>
    <cellStyle name="Linked Cell 3" xfId="11809"/>
    <cellStyle name="Linked Cell 3 2" xfId="11810"/>
    <cellStyle name="Linked Cell 3 2 2" xfId="11811"/>
    <cellStyle name="Linked Cell 3 2 2 2" xfId="11812"/>
    <cellStyle name="Linked Cell 3 2 3" xfId="11813"/>
    <cellStyle name="Linked Cell 3 3" xfId="11814"/>
    <cellStyle name="Linked Cell 3 4" xfId="11815"/>
    <cellStyle name="Linked Cell 4" xfId="11816"/>
    <cellStyle name="Linked Cell 4 2" xfId="11817"/>
    <cellStyle name="Linked Cell 4 2 2" xfId="11818"/>
    <cellStyle name="Linked Cell 4 3" xfId="11819"/>
    <cellStyle name="Linked Cell 4 3 2" xfId="11820"/>
    <cellStyle name="Linked Cell 4 4" xfId="11821"/>
    <cellStyle name="Linked Cell 4 5" xfId="11822"/>
    <cellStyle name="Linked Cell 5" xfId="11823"/>
    <cellStyle name="Linked Cell 5 2" xfId="11824"/>
    <cellStyle name="Linked Cell 5 3" xfId="11825"/>
    <cellStyle name="Linked Cell 6" xfId="11826"/>
    <cellStyle name="Linked Cell 6 2" xfId="11827"/>
    <cellStyle name="Linked Cell 7" xfId="11828"/>
    <cellStyle name="Linked Cell 7 2" xfId="11829"/>
    <cellStyle name="Linked Cell 8" xfId="11830"/>
    <cellStyle name="Linked Cell 8 2" xfId="11831"/>
    <cellStyle name="Linked Cell 9" xfId="11832"/>
    <cellStyle name="Linked Cell 9 2" xfId="11833"/>
    <cellStyle name="Maintenance" xfId="11834"/>
    <cellStyle name="Milliers [0]_Open&amp;Close" xfId="11835"/>
    <cellStyle name="Milliers_Open&amp;Close" xfId="11836"/>
    <cellStyle name="Moneda [0]_Mex-Braz-Arg" xfId="11837"/>
    <cellStyle name="Moneda_Mex-Braz-Arg" xfId="11838"/>
    <cellStyle name="Monétaire [0]_Open&amp;Close" xfId="11839"/>
    <cellStyle name="Monétaire_Open&amp;Close" xfId="11840"/>
    <cellStyle name="Month" xfId="11841"/>
    <cellStyle name="Month 2" xfId="11842"/>
    <cellStyle name="Month 2 2" xfId="11843"/>
    <cellStyle name="Month 3" xfId="11844"/>
    <cellStyle name="Neutral 10" xfId="11845"/>
    <cellStyle name="Neutral 11" xfId="11846"/>
    <cellStyle name="Neutral 12" xfId="11847"/>
    <cellStyle name="Neutral 2" xfId="11848"/>
    <cellStyle name="Neutral 2 2" xfId="11849"/>
    <cellStyle name="Neutral 2 2 2" xfId="11850"/>
    <cellStyle name="Neutral 2 2 2 2" xfId="11851"/>
    <cellStyle name="Neutral 2 2 3" xfId="11852"/>
    <cellStyle name="Neutral 2 2 3 2" xfId="11853"/>
    <cellStyle name="Neutral 2 2 4" xfId="11854"/>
    <cellStyle name="Neutral 2 3" xfId="11855"/>
    <cellStyle name="Neutral 2 3 2" xfId="11856"/>
    <cellStyle name="Neutral 2 4" xfId="11857"/>
    <cellStyle name="Neutral 2 4 2" xfId="11858"/>
    <cellStyle name="Neutral 2 5" xfId="11859"/>
    <cellStyle name="Neutral 2 5 2" xfId="11860"/>
    <cellStyle name="Neutral 2 6" xfId="11861"/>
    <cellStyle name="Neutral 2 7" xfId="11862"/>
    <cellStyle name="Neutral 3" xfId="11863"/>
    <cellStyle name="Neutral 3 2" xfId="11864"/>
    <cellStyle name="Neutral 3 2 2" xfId="11865"/>
    <cellStyle name="Neutral 3 2 2 2" xfId="11866"/>
    <cellStyle name="Neutral 3 2 3" xfId="11867"/>
    <cellStyle name="Neutral 3 3" xfId="11868"/>
    <cellStyle name="Neutral 3 4" xfId="11869"/>
    <cellStyle name="Neutral 4" xfId="11870"/>
    <cellStyle name="Neutral 4 2" xfId="11871"/>
    <cellStyle name="Neutral 4 2 2" xfId="11872"/>
    <cellStyle name="Neutral 4 2 2 2" xfId="11873"/>
    <cellStyle name="Neutral 4 2 3" xfId="11874"/>
    <cellStyle name="Neutral 4 3" xfId="11875"/>
    <cellStyle name="Neutral 4 4" xfId="11876"/>
    <cellStyle name="Neutral 5" xfId="11877"/>
    <cellStyle name="Neutral 5 2" xfId="11878"/>
    <cellStyle name="Neutral 5 3" xfId="11879"/>
    <cellStyle name="Neutral 6" xfId="11880"/>
    <cellStyle name="Neutral 6 2" xfId="11881"/>
    <cellStyle name="Neutral 7" xfId="11882"/>
    <cellStyle name="Neutral 7 2" xfId="11883"/>
    <cellStyle name="Neutral 8" xfId="11884"/>
    <cellStyle name="Neutral 8 2" xfId="11885"/>
    <cellStyle name="Neutral 9" xfId="11886"/>
    <cellStyle name="Neutral 9 2" xfId="11887"/>
    <cellStyle name="NIS" xfId="11888"/>
    <cellStyle name="no dec" xfId="11889"/>
    <cellStyle name="no dec 2" xfId="11890"/>
    <cellStyle name="no dec 2 2" xfId="11891"/>
    <cellStyle name="no dec 2 2 2" xfId="11892"/>
    <cellStyle name="no dec 2 3" xfId="11893"/>
    <cellStyle name="no dec 3" xfId="11894"/>
    <cellStyle name="no dec 3 2" xfId="11895"/>
    <cellStyle name="no dec 4" xfId="11896"/>
    <cellStyle name="no dec 4 2" xfId="11897"/>
    <cellStyle name="no dec 5" xfId="11898"/>
    <cellStyle name="no dec 5 2" xfId="11899"/>
    <cellStyle name="no dec 6" xfId="11900"/>
    <cellStyle name="no dec 6 2" xfId="11901"/>
    <cellStyle name="no dec 6 2 2" xfId="11902"/>
    <cellStyle name="no dec 6 3" xfId="11903"/>
    <cellStyle name="no dec 6 3 2" xfId="11904"/>
    <cellStyle name="no dec 6 4" xfId="11905"/>
    <cellStyle name="no dec 7" xfId="11906"/>
    <cellStyle name="no dec 8" xfId="11907"/>
    <cellStyle name="no dst" xfId="11908"/>
    <cellStyle name="no dst 2" xfId="11909"/>
    <cellStyle name="NoPattern" xfId="11910"/>
    <cellStyle name="NoPattern 2" xfId="11911"/>
    <cellStyle name="Normal" xfId="0" builtinId="0"/>
    <cellStyle name="Normal - Styl_CCR" xfId="11912"/>
    <cellStyle name="Normal - Style1" xfId="11913"/>
    <cellStyle name="Normal - Style1 2" xfId="11914"/>
    <cellStyle name="Normal - Style1 2 2" xfId="11915"/>
    <cellStyle name="Normal - Style1 2 2 2" xfId="20460"/>
    <cellStyle name="Normal - Style1 2 3" xfId="11916"/>
    <cellStyle name="Normal - Style1 2 3 2" xfId="20461"/>
    <cellStyle name="Normal - Style1 2 4" xfId="11917"/>
    <cellStyle name="Normal - Style1 2 4 2" xfId="20462"/>
    <cellStyle name="Normal - Style1 2 5" xfId="11918"/>
    <cellStyle name="Normal - Style1 2 5 2" xfId="20463"/>
    <cellStyle name="Normal - Style1 2 6" xfId="11919"/>
    <cellStyle name="Normal - Style1 2 6 2" xfId="20464"/>
    <cellStyle name="Normal - Style1 2 7" xfId="11920"/>
    <cellStyle name="Normal - Style1 2 7 2" xfId="20465"/>
    <cellStyle name="Normal - Style1 3" xfId="11921"/>
    <cellStyle name="Normal - Style1 3 2" xfId="11922"/>
    <cellStyle name="Normal - Style1 3 2 2" xfId="20466"/>
    <cellStyle name="Normal - Style1 3 3" xfId="11923"/>
    <cellStyle name="Normal - Style1 3 3 2" xfId="20467"/>
    <cellStyle name="Normal - Style1 4" xfId="11924"/>
    <cellStyle name="Normal - Style1 4 2" xfId="20468"/>
    <cellStyle name="Normal - Style1 5" xfId="11925"/>
    <cellStyle name="Normal - Style1 5 2" xfId="20469"/>
    <cellStyle name="Normal - Style1 6" xfId="11926"/>
    <cellStyle name="Normal - Style1 6 2" xfId="20470"/>
    <cellStyle name="Normal - Style1 7" xfId="11927"/>
    <cellStyle name="Normal - Style1 7 2" xfId="20471"/>
    <cellStyle name="Normal - Style1 8" xfId="11928"/>
    <cellStyle name="Normal - Style1 8 2" xfId="20472"/>
    <cellStyle name="Normal - Style1 9" xfId="11929"/>
    <cellStyle name="Normal - Style2" xfId="11930"/>
    <cellStyle name="Normal - Style2 2" xfId="11931"/>
    <cellStyle name="Normal - Style2 2 2" xfId="11932"/>
    <cellStyle name="Normal - Style2 2 3" xfId="20473"/>
    <cellStyle name="Normal - Style2 3" xfId="11933"/>
    <cellStyle name="Normal - Style2 3 2" xfId="11934"/>
    <cellStyle name="Normal - Style2 3 3" xfId="20474"/>
    <cellStyle name="Normal - Style2 4" xfId="11935"/>
    <cellStyle name="Normal - Style3" xfId="11936"/>
    <cellStyle name="Normal - Style3 2" xfId="11937"/>
    <cellStyle name="Normal - Style3 2 2" xfId="11938"/>
    <cellStyle name="Normal - Style3 2 3" xfId="20475"/>
    <cellStyle name="Normal - Style3 3" xfId="11939"/>
    <cellStyle name="Normal - Style3 3 2" xfId="11940"/>
    <cellStyle name="Normal - Style3 3 3" xfId="20476"/>
    <cellStyle name="Normal - Style3 4" xfId="11941"/>
    <cellStyle name="Normal - Style4" xfId="11942"/>
    <cellStyle name="Normal - Style4 2" xfId="11943"/>
    <cellStyle name="Normal - Style4 2 2" xfId="11944"/>
    <cellStyle name="Normal - Style4 2 3" xfId="20477"/>
    <cellStyle name="Normal - Style4 3" xfId="11945"/>
    <cellStyle name="Normal - Style4 3 2" xfId="11946"/>
    <cellStyle name="Normal - Style4 3 3" xfId="20478"/>
    <cellStyle name="Normal - Style4 4" xfId="11947"/>
    <cellStyle name="Normal - Style5" xfId="11948"/>
    <cellStyle name="Normal - Style5 2" xfId="11949"/>
    <cellStyle name="Normal - Style5 2 2" xfId="11950"/>
    <cellStyle name="Normal - Style5 2 3" xfId="20479"/>
    <cellStyle name="Normal - Style5 3" xfId="11951"/>
    <cellStyle name="Normal - Style5 3 2" xfId="11952"/>
    <cellStyle name="Normal - Style5 3 3" xfId="20480"/>
    <cellStyle name="Normal - Style5 4" xfId="11953"/>
    <cellStyle name="Normal - Style6" xfId="11954"/>
    <cellStyle name="Normal - Style6 2" xfId="11955"/>
    <cellStyle name="Normal - Style6 2 2" xfId="11956"/>
    <cellStyle name="Normal - Style6 2 3" xfId="20481"/>
    <cellStyle name="Normal - Style6 3" xfId="11957"/>
    <cellStyle name="Normal - Style6 3 2" xfId="11958"/>
    <cellStyle name="Normal - Style6 3 3" xfId="20482"/>
    <cellStyle name="Normal - Style6 4" xfId="11959"/>
    <cellStyle name="Normal - Style7" xfId="11960"/>
    <cellStyle name="Normal - Style7 2" xfId="11961"/>
    <cellStyle name="Normal - Style7 2 2" xfId="11962"/>
    <cellStyle name="Normal - Style7 2 3" xfId="20483"/>
    <cellStyle name="Normal - Style7 3" xfId="11963"/>
    <cellStyle name="Normal - Style7 3 2" xfId="11964"/>
    <cellStyle name="Normal - Style7 3 3" xfId="20484"/>
    <cellStyle name="Normal - Style7 4" xfId="11965"/>
    <cellStyle name="Normal - Style8" xfId="11966"/>
    <cellStyle name="Normal - Style8 2" xfId="11967"/>
    <cellStyle name="Normal - Style8 2 2" xfId="11968"/>
    <cellStyle name="Normal - Style8 2 3" xfId="20485"/>
    <cellStyle name="Normal - Style8 3" xfId="11969"/>
    <cellStyle name="Normal - Style8 3 2" xfId="11970"/>
    <cellStyle name="Normal - Style8 3 3" xfId="20486"/>
    <cellStyle name="Normal - Style8 4" xfId="11971"/>
    <cellStyle name="Normal - Styln" xfId="11972"/>
    <cellStyle name="Normal - Styln 2" xfId="20487"/>
    <cellStyle name="Normal (bottom)" xfId="11973"/>
    <cellStyle name="Normal (bottom) 2" xfId="11974"/>
    <cellStyle name="Normal (bottom) 2 2" xfId="20489"/>
    <cellStyle name="Normal (bottom) 3" xfId="11975"/>
    <cellStyle name="Normal (bottom) 3 2" xfId="11976"/>
    <cellStyle name="Normal (bottom) 3 2 2" xfId="20491"/>
    <cellStyle name="Normal (bottom) 3 3" xfId="20490"/>
    <cellStyle name="Normal (bottom) 4" xfId="11977"/>
    <cellStyle name="Normal (bottom) 4 2" xfId="11978"/>
    <cellStyle name="Normal (bottom) 4 2 2" xfId="20493"/>
    <cellStyle name="Normal (bottom) 4 3" xfId="20492"/>
    <cellStyle name="Normal (bottom) 5" xfId="11979"/>
    <cellStyle name="Normal (bottom) 5 2" xfId="11980"/>
    <cellStyle name="Normal (bottom) 5 2 2" xfId="20495"/>
    <cellStyle name="Normal (bottom) 5 3" xfId="20494"/>
    <cellStyle name="Normal (bottom) 6" xfId="20488"/>
    <cellStyle name="Normal (grey)" xfId="11981"/>
    <cellStyle name="Normal (grey) 2" xfId="20496"/>
    <cellStyle name="Normal (left)" xfId="11982"/>
    <cellStyle name="Normal (left) 2" xfId="11983"/>
    <cellStyle name="Normal (left) 2 2" xfId="20498"/>
    <cellStyle name="Normal (left) 3" xfId="11984"/>
    <cellStyle name="Normal (left) 3 2" xfId="11985"/>
    <cellStyle name="Normal (left) 3 2 2" xfId="20500"/>
    <cellStyle name="Normal (left) 3 3" xfId="20499"/>
    <cellStyle name="Normal (left) 4" xfId="11986"/>
    <cellStyle name="Normal (left) 4 2" xfId="11987"/>
    <cellStyle name="Normal (left) 4 2 2" xfId="20502"/>
    <cellStyle name="Normal (left) 4 3" xfId="20501"/>
    <cellStyle name="Normal (left) 5" xfId="11988"/>
    <cellStyle name="Normal (left) 5 2" xfId="11989"/>
    <cellStyle name="Normal (left) 5 2 2" xfId="20504"/>
    <cellStyle name="Normal (left) 5 3" xfId="20503"/>
    <cellStyle name="Normal (left) 6" xfId="20497"/>
    <cellStyle name="Normal (middle)" xfId="11990"/>
    <cellStyle name="Normal (middle) 2" xfId="11991"/>
    <cellStyle name="Normal (middle) 2 2" xfId="20506"/>
    <cellStyle name="Normal (middle) 3" xfId="11992"/>
    <cellStyle name="Normal (middle) 3 2" xfId="11993"/>
    <cellStyle name="Normal (middle) 3 2 2" xfId="20508"/>
    <cellStyle name="Normal (middle) 3 3" xfId="20507"/>
    <cellStyle name="Normal (middle) 4" xfId="11994"/>
    <cellStyle name="Normal (middle) 4 2" xfId="11995"/>
    <cellStyle name="Normal (middle) 4 2 2" xfId="20510"/>
    <cellStyle name="Normal (middle) 4 3" xfId="20509"/>
    <cellStyle name="Normal (middle) 5" xfId="11996"/>
    <cellStyle name="Normal (middle) 5 2" xfId="11997"/>
    <cellStyle name="Normal (middle) 5 2 2" xfId="20512"/>
    <cellStyle name="Normal (middle) 5 3" xfId="20511"/>
    <cellStyle name="Normal (middle) 6" xfId="20505"/>
    <cellStyle name="Normal (right)" xfId="11998"/>
    <cellStyle name="Normal (right) 2" xfId="11999"/>
    <cellStyle name="Normal (right) 2 2" xfId="20514"/>
    <cellStyle name="Normal (right) 3" xfId="12000"/>
    <cellStyle name="Normal (right) 3 2" xfId="12001"/>
    <cellStyle name="Normal (right) 3 2 2" xfId="20516"/>
    <cellStyle name="Normal (right) 3 3" xfId="20515"/>
    <cellStyle name="Normal (right) 4" xfId="12002"/>
    <cellStyle name="Normal (right) 4 2" xfId="12003"/>
    <cellStyle name="Normal (right) 4 2 2" xfId="20518"/>
    <cellStyle name="Normal (right) 4 3" xfId="20517"/>
    <cellStyle name="Normal (right) 5" xfId="12004"/>
    <cellStyle name="Normal (right) 5 2" xfId="12005"/>
    <cellStyle name="Normal (right) 5 2 2" xfId="20520"/>
    <cellStyle name="Normal (right) 5 3" xfId="20519"/>
    <cellStyle name="Normal (right) 6" xfId="20513"/>
    <cellStyle name="Normal (top)" xfId="12006"/>
    <cellStyle name="Normal (top) 2" xfId="20521"/>
    <cellStyle name="Normal (white)" xfId="12007"/>
    <cellStyle name="Normal (white) 2" xfId="12008"/>
    <cellStyle name="Normal (white) 2 2" xfId="20523"/>
    <cellStyle name="Normal (white) 3" xfId="12009"/>
    <cellStyle name="Normal (white) 3 2" xfId="12010"/>
    <cellStyle name="Normal (white) 3 2 2" xfId="20525"/>
    <cellStyle name="Normal (white) 3 3" xfId="20524"/>
    <cellStyle name="Normal (white) 4" xfId="12011"/>
    <cellStyle name="Normal (white) 4 2" xfId="12012"/>
    <cellStyle name="Normal (white) 4 2 2" xfId="20527"/>
    <cellStyle name="Normal (white) 4 3" xfId="20526"/>
    <cellStyle name="Normal (white) 5" xfId="12013"/>
    <cellStyle name="Normal (white) 5 2" xfId="12014"/>
    <cellStyle name="Normal (white) 5 2 2" xfId="20529"/>
    <cellStyle name="Normal (white) 5 3" xfId="20528"/>
    <cellStyle name="Normal (white) 6" xfId="20522"/>
    <cellStyle name="Normal 10" xfId="12015"/>
    <cellStyle name="Normal 10 10" xfId="12016"/>
    <cellStyle name="Normal 10 10 2" xfId="12017"/>
    <cellStyle name="Normal 10 10 2 2" xfId="20531"/>
    <cellStyle name="Normal 10 10 3" xfId="12018"/>
    <cellStyle name="Normal 10 10 3 2" xfId="20532"/>
    <cellStyle name="Normal 10 10 4" xfId="12019"/>
    <cellStyle name="Normal 10 10 4 2" xfId="20533"/>
    <cellStyle name="Normal 10 10 5" xfId="12020"/>
    <cellStyle name="Normal 10 10 5 2" xfId="20534"/>
    <cellStyle name="Normal 10 10 6" xfId="20530"/>
    <cellStyle name="Normal 10 11" xfId="12021"/>
    <cellStyle name="Normal 10 11 2" xfId="12022"/>
    <cellStyle name="Normal 10 11 2 2" xfId="20536"/>
    <cellStyle name="Normal 10 11 3" xfId="12023"/>
    <cellStyle name="Normal 10 11 3 2" xfId="20537"/>
    <cellStyle name="Normal 10 11 4" xfId="12024"/>
    <cellStyle name="Normal 10 11 4 2" xfId="20538"/>
    <cellStyle name="Normal 10 11 5" xfId="12025"/>
    <cellStyle name="Normal 10 11 5 2" xfId="20539"/>
    <cellStyle name="Normal 10 11 6" xfId="20535"/>
    <cellStyle name="Normal 10 12" xfId="12026"/>
    <cellStyle name="Normal 10 12 2" xfId="12027"/>
    <cellStyle name="Normal 10 12 2 2" xfId="20541"/>
    <cellStyle name="Normal 10 12 3" xfId="12028"/>
    <cellStyle name="Normal 10 12 3 2" xfId="20542"/>
    <cellStyle name="Normal 10 12 4" xfId="12029"/>
    <cellStyle name="Normal 10 12 4 2" xfId="20543"/>
    <cellStyle name="Normal 10 12 5" xfId="20540"/>
    <cellStyle name="Normal 10 13" xfId="12030"/>
    <cellStyle name="Normal 10 13 2" xfId="12031"/>
    <cellStyle name="Normal 10 13 2 2" xfId="20545"/>
    <cellStyle name="Normal 10 13 3" xfId="12032"/>
    <cellStyle name="Normal 10 13 3 2" xfId="20546"/>
    <cellStyle name="Normal 10 13 4" xfId="12033"/>
    <cellStyle name="Normal 10 13 4 2" xfId="20547"/>
    <cellStyle name="Normal 10 13 5" xfId="20544"/>
    <cellStyle name="Normal 10 14" xfId="12034"/>
    <cellStyle name="Normal 10 14 2" xfId="12035"/>
    <cellStyle name="Normal 10 14 2 2" xfId="20549"/>
    <cellStyle name="Normal 10 14 3" xfId="12036"/>
    <cellStyle name="Normal 10 14 3 2" xfId="20550"/>
    <cellStyle name="Normal 10 14 4" xfId="12037"/>
    <cellStyle name="Normal 10 14 4 2" xfId="20551"/>
    <cellStyle name="Normal 10 14 5" xfId="20548"/>
    <cellStyle name="Normal 10 15" xfId="12038"/>
    <cellStyle name="Normal 10 15 2" xfId="12039"/>
    <cellStyle name="Normal 10 15 2 2" xfId="20553"/>
    <cellStyle name="Normal 10 15 3" xfId="12040"/>
    <cellStyle name="Normal 10 15 3 2" xfId="20554"/>
    <cellStyle name="Normal 10 15 4" xfId="12041"/>
    <cellStyle name="Normal 10 15 4 2" xfId="20555"/>
    <cellStyle name="Normal 10 15 5" xfId="20552"/>
    <cellStyle name="Normal 10 16" xfId="12042"/>
    <cellStyle name="Normal 10 16 2" xfId="12043"/>
    <cellStyle name="Normal 10 16 2 2" xfId="20557"/>
    <cellStyle name="Normal 10 16 3" xfId="12044"/>
    <cellStyle name="Normal 10 16 3 2" xfId="20558"/>
    <cellStyle name="Normal 10 16 4" xfId="12045"/>
    <cellStyle name="Normal 10 16 4 2" xfId="20559"/>
    <cellStyle name="Normal 10 16 5" xfId="20556"/>
    <cellStyle name="Normal 10 17" xfId="12046"/>
    <cellStyle name="Normal 10 17 2" xfId="12047"/>
    <cellStyle name="Normal 10 17 2 2" xfId="20561"/>
    <cellStyle name="Normal 10 17 3" xfId="12048"/>
    <cellStyle name="Normal 10 17 3 2" xfId="20562"/>
    <cellStyle name="Normal 10 17 4" xfId="12049"/>
    <cellStyle name="Normal 10 17 4 2" xfId="20563"/>
    <cellStyle name="Normal 10 17 5" xfId="20560"/>
    <cellStyle name="Normal 10 18" xfId="12050"/>
    <cellStyle name="Normal 10 18 2" xfId="12051"/>
    <cellStyle name="Normal 10 18 2 2" xfId="12052"/>
    <cellStyle name="Normal 10 18 2 2 2" xfId="12053"/>
    <cellStyle name="Normal 10 18 2 2 2 2" xfId="20567"/>
    <cellStyle name="Normal 10 18 2 2 3" xfId="20566"/>
    <cellStyle name="Normal 10 18 2 3" xfId="12054"/>
    <cellStyle name="Normal 10 18 2 3 2" xfId="20568"/>
    <cellStyle name="Normal 10 18 2 4" xfId="20565"/>
    <cellStyle name="Normal 10 18 3" xfId="12055"/>
    <cellStyle name="Normal 10 18 3 2" xfId="12056"/>
    <cellStyle name="Normal 10 18 3 2 2" xfId="20570"/>
    <cellStyle name="Normal 10 18 3 3" xfId="20569"/>
    <cellStyle name="Normal 10 18 4" xfId="12057"/>
    <cellStyle name="Normal 10 18 4 2" xfId="20571"/>
    <cellStyle name="Normal 10 18 5" xfId="20564"/>
    <cellStyle name="Normal 10 19" xfId="12058"/>
    <cellStyle name="Normal 10 19 2" xfId="20572"/>
    <cellStyle name="Normal 10 2" xfId="12059"/>
    <cellStyle name="Normal 10 2 10" xfId="12060"/>
    <cellStyle name="Normal 10 2 11" xfId="20573"/>
    <cellStyle name="Normal 10 2 2" xfId="12061"/>
    <cellStyle name="Normal 10 2 2 2" xfId="12062"/>
    <cellStyle name="Normal 10 2 2 2 2" xfId="12063"/>
    <cellStyle name="Normal 10 2 2 2 2 2" xfId="12064"/>
    <cellStyle name="Normal 10 2 2 2 2 2 2" xfId="20577"/>
    <cellStyle name="Normal 10 2 2 2 2 3" xfId="12065"/>
    <cellStyle name="Normal 10 2 2 2 2 3 2" xfId="20578"/>
    <cellStyle name="Normal 10 2 2 2 2 4" xfId="20576"/>
    <cellStyle name="Normal 10 2 2 2 3" xfId="12066"/>
    <cellStyle name="Normal 10 2 2 2 3 2" xfId="12067"/>
    <cellStyle name="Normal 10 2 2 2 3 2 2" xfId="20580"/>
    <cellStyle name="Normal 10 2 2 2 3 3" xfId="20579"/>
    <cellStyle name="Normal 10 2 2 2 4" xfId="12068"/>
    <cellStyle name="Normal 10 2 2 2 4 2" xfId="20581"/>
    <cellStyle name="Normal 10 2 2 2 5" xfId="20575"/>
    <cellStyle name="Normal 10 2 2 3" xfId="12069"/>
    <cellStyle name="Normal 10 2 2 3 2" xfId="12070"/>
    <cellStyle name="Normal 10 2 2 3 2 2" xfId="12071"/>
    <cellStyle name="Normal 10 2 2 3 2 2 2" xfId="20584"/>
    <cellStyle name="Normal 10 2 2 3 2 3" xfId="20583"/>
    <cellStyle name="Normal 10 2 2 3 3" xfId="12072"/>
    <cellStyle name="Normal 10 2 2 3 3 2" xfId="20585"/>
    <cellStyle name="Normal 10 2 2 3 4" xfId="20582"/>
    <cellStyle name="Normal 10 2 2 4" xfId="12073"/>
    <cellStyle name="Normal 10 2 2 4 2" xfId="12074"/>
    <cellStyle name="Normal 10 2 2 4 2 2" xfId="20587"/>
    <cellStyle name="Normal 10 2 2 4 3" xfId="20586"/>
    <cellStyle name="Normal 10 2 2 5" xfId="12075"/>
    <cellStyle name="Normal 10 2 2 5 2" xfId="20588"/>
    <cellStyle name="Normal 10 2 2 6" xfId="12076"/>
    <cellStyle name="Normal 10 2 2 6 2" xfId="20589"/>
    <cellStyle name="Normal 10 2 2 7" xfId="12077"/>
    <cellStyle name="Normal 10 2 2 7 2" xfId="20590"/>
    <cellStyle name="Normal 10 2 2 8" xfId="12078"/>
    <cellStyle name="Normal 10 2 2 8 2" xfId="20591"/>
    <cellStyle name="Normal 10 2 2 9" xfId="20574"/>
    <cellStyle name="Normal 10 2 3" xfId="12079"/>
    <cellStyle name="Normal 10 2 3 2" xfId="12080"/>
    <cellStyle name="Normal 10 2 3 2 2" xfId="12081"/>
    <cellStyle name="Normal 10 2 3 2 2 2" xfId="20594"/>
    <cellStyle name="Normal 10 2 3 2 3" xfId="12082"/>
    <cellStyle name="Normal 10 2 3 2 3 2" xfId="20595"/>
    <cellStyle name="Normal 10 2 3 2 4" xfId="20593"/>
    <cellStyle name="Normal 10 2 3 3" xfId="12083"/>
    <cellStyle name="Normal 10 2 3 3 2" xfId="12084"/>
    <cellStyle name="Normal 10 2 3 3 2 2" xfId="20597"/>
    <cellStyle name="Normal 10 2 3 3 3" xfId="20596"/>
    <cellStyle name="Normal 10 2 3 4" xfId="12085"/>
    <cellStyle name="Normal 10 2 3 4 2" xfId="20598"/>
    <cellStyle name="Normal 10 2 3 5" xfId="12086"/>
    <cellStyle name="Normal 10 2 3 5 2" xfId="20599"/>
    <cellStyle name="Normal 10 2 3 6" xfId="20592"/>
    <cellStyle name="Normal 10 2 4" xfId="12087"/>
    <cellStyle name="Normal 10 2 4 2" xfId="12088"/>
    <cellStyle name="Normal 10 2 4 2 2" xfId="12089"/>
    <cellStyle name="Normal 10 2 4 2 2 2" xfId="20602"/>
    <cellStyle name="Normal 10 2 4 2 3" xfId="20601"/>
    <cellStyle name="Normal 10 2 4 3" xfId="12090"/>
    <cellStyle name="Normal 10 2 4 3 2" xfId="20603"/>
    <cellStyle name="Normal 10 2 4 4" xfId="12091"/>
    <cellStyle name="Normal 10 2 4 4 2" xfId="20604"/>
    <cellStyle name="Normal 10 2 4 5" xfId="20600"/>
    <cellStyle name="Normal 10 2 5" xfId="12092"/>
    <cellStyle name="Normal 10 2 5 2" xfId="12093"/>
    <cellStyle name="Normal 10 2 5 2 2" xfId="20606"/>
    <cellStyle name="Normal 10 2 5 3" xfId="20605"/>
    <cellStyle name="Normal 10 2 6" xfId="12094"/>
    <cellStyle name="Normal 10 2 6 2" xfId="20607"/>
    <cellStyle name="Normal 10 2 7" xfId="12095"/>
    <cellStyle name="Normal 10 2 7 2" xfId="20608"/>
    <cellStyle name="Normal 10 2 8" xfId="12096"/>
    <cellStyle name="Normal 10 2 8 2" xfId="20609"/>
    <cellStyle name="Normal 10 2 9" xfId="12097"/>
    <cellStyle name="Normal 10 2 9 2" xfId="20610"/>
    <cellStyle name="Normal 10 20" xfId="12098"/>
    <cellStyle name="Normal 10 20 2" xfId="20611"/>
    <cellStyle name="Normal 10 21" xfId="12099"/>
    <cellStyle name="Normal 10 21 2" xfId="20612"/>
    <cellStyle name="Normal 10 22" xfId="12100"/>
    <cellStyle name="Normal 10 3" xfId="12101"/>
    <cellStyle name="Normal 10 3 10" xfId="20613"/>
    <cellStyle name="Normal 10 3 2" xfId="12102"/>
    <cellStyle name="Normal 10 3 2 2" xfId="12103"/>
    <cellStyle name="Normal 10 3 2 2 2" xfId="12104"/>
    <cellStyle name="Normal 10 3 2 2 2 2" xfId="20616"/>
    <cellStyle name="Normal 10 3 2 2 3" xfId="12105"/>
    <cellStyle name="Normal 10 3 2 2 3 2" xfId="20617"/>
    <cellStyle name="Normal 10 3 2 2 4" xfId="20615"/>
    <cellStyle name="Normal 10 3 2 3" xfId="12106"/>
    <cellStyle name="Normal 10 3 2 3 2" xfId="12107"/>
    <cellStyle name="Normal 10 3 2 3 2 2" xfId="20619"/>
    <cellStyle name="Normal 10 3 2 3 3" xfId="20618"/>
    <cellStyle name="Normal 10 3 2 4" xfId="12108"/>
    <cellStyle name="Normal 10 3 2 4 2" xfId="20620"/>
    <cellStyle name="Normal 10 3 2 5" xfId="12109"/>
    <cellStyle name="Normal 10 3 2 5 2" xfId="20621"/>
    <cellStyle name="Normal 10 3 2 6" xfId="12110"/>
    <cellStyle name="Normal 10 3 2 6 2" xfId="20622"/>
    <cellStyle name="Normal 10 3 2 7" xfId="12111"/>
    <cellStyle name="Normal 10 3 2 7 2" xfId="20623"/>
    <cellStyle name="Normal 10 3 2 8" xfId="20614"/>
    <cellStyle name="Normal 10 3 3" xfId="12112"/>
    <cellStyle name="Normal 10 3 3 2" xfId="12113"/>
    <cellStyle name="Normal 10 3 3 2 2" xfId="12114"/>
    <cellStyle name="Normal 10 3 3 2 2 2" xfId="20626"/>
    <cellStyle name="Normal 10 3 3 2 3" xfId="20625"/>
    <cellStyle name="Normal 10 3 3 3" xfId="12115"/>
    <cellStyle name="Normal 10 3 3 3 2" xfId="20627"/>
    <cellStyle name="Normal 10 3 3 4" xfId="12116"/>
    <cellStyle name="Normal 10 3 3 4 2" xfId="20628"/>
    <cellStyle name="Normal 10 3 3 5" xfId="20624"/>
    <cellStyle name="Normal 10 3 4" xfId="12117"/>
    <cellStyle name="Normal 10 3 4 2" xfId="12118"/>
    <cellStyle name="Normal 10 3 4 2 2" xfId="20630"/>
    <cellStyle name="Normal 10 3 4 3" xfId="12119"/>
    <cellStyle name="Normal 10 3 4 3 2" xfId="20631"/>
    <cellStyle name="Normal 10 3 4 4" xfId="20629"/>
    <cellStyle name="Normal 10 3 5" xfId="12120"/>
    <cellStyle name="Normal 10 3 5 2" xfId="20632"/>
    <cellStyle name="Normal 10 3 6" xfId="12121"/>
    <cellStyle name="Normal 10 3 6 2" xfId="20633"/>
    <cellStyle name="Normal 10 3 7" xfId="12122"/>
    <cellStyle name="Normal 10 3 7 2" xfId="20634"/>
    <cellStyle name="Normal 10 3 8" xfId="12123"/>
    <cellStyle name="Normal 10 3 8 2" xfId="20635"/>
    <cellStyle name="Normal 10 3 9" xfId="12124"/>
    <cellStyle name="Normal 10 4" xfId="12125"/>
    <cellStyle name="Normal 10 4 10" xfId="20636"/>
    <cellStyle name="Normal 10 4 2" xfId="12126"/>
    <cellStyle name="Normal 10 4 2 2" xfId="12127"/>
    <cellStyle name="Normal 10 4 2 2 2" xfId="12128"/>
    <cellStyle name="Normal 10 4 2 2 2 2" xfId="20639"/>
    <cellStyle name="Normal 10 4 2 2 3" xfId="12129"/>
    <cellStyle name="Normal 10 4 2 2 3 2" xfId="20640"/>
    <cellStyle name="Normal 10 4 2 2 4" xfId="20638"/>
    <cellStyle name="Normal 10 4 2 3" xfId="12130"/>
    <cellStyle name="Normal 10 4 2 3 2" xfId="20641"/>
    <cellStyle name="Normal 10 4 2 4" xfId="12131"/>
    <cellStyle name="Normal 10 4 2 4 2" xfId="20642"/>
    <cellStyle name="Normal 10 4 2 5" xfId="12132"/>
    <cellStyle name="Normal 10 4 2 5 2" xfId="20643"/>
    <cellStyle name="Normal 10 4 2 6" xfId="12133"/>
    <cellStyle name="Normal 10 4 2 6 2" xfId="20644"/>
    <cellStyle name="Normal 10 4 2 7" xfId="12134"/>
    <cellStyle name="Normal 10 4 2 7 2" xfId="20645"/>
    <cellStyle name="Normal 10 4 2 8" xfId="20637"/>
    <cellStyle name="Normal 10 4 3" xfId="12135"/>
    <cellStyle name="Normal 10 4 3 2" xfId="12136"/>
    <cellStyle name="Normal 10 4 3 2 2" xfId="20647"/>
    <cellStyle name="Normal 10 4 3 3" xfId="12137"/>
    <cellStyle name="Normal 10 4 3 3 2" xfId="20648"/>
    <cellStyle name="Normal 10 4 3 4" xfId="12138"/>
    <cellStyle name="Normal 10 4 3 4 2" xfId="20649"/>
    <cellStyle name="Normal 10 4 3 5" xfId="20646"/>
    <cellStyle name="Normal 10 4 4" xfId="12139"/>
    <cellStyle name="Normal 10 4 4 2" xfId="12140"/>
    <cellStyle name="Normal 10 4 4 2 2" xfId="20651"/>
    <cellStyle name="Normal 10 4 4 3" xfId="12141"/>
    <cellStyle name="Normal 10 4 4 3 2" xfId="20652"/>
    <cellStyle name="Normal 10 4 4 4" xfId="20650"/>
    <cellStyle name="Normal 10 4 5" xfId="12142"/>
    <cellStyle name="Normal 10 4 5 2" xfId="20653"/>
    <cellStyle name="Normal 10 4 6" xfId="12143"/>
    <cellStyle name="Normal 10 4 6 2" xfId="20654"/>
    <cellStyle name="Normal 10 4 7" xfId="12144"/>
    <cellStyle name="Normal 10 4 7 2" xfId="20655"/>
    <cellStyle name="Normal 10 4 8" xfId="12145"/>
    <cellStyle name="Normal 10 4 8 2" xfId="20656"/>
    <cellStyle name="Normal 10 4 9" xfId="12146"/>
    <cellStyle name="Normal 10 5" xfId="12147"/>
    <cellStyle name="Normal 10 5 2" xfId="12148"/>
    <cellStyle name="Normal 10 5 2 2" xfId="12149"/>
    <cellStyle name="Normal 10 5 2 2 2" xfId="20659"/>
    <cellStyle name="Normal 10 5 2 3" xfId="12150"/>
    <cellStyle name="Normal 10 5 2 3 2" xfId="20660"/>
    <cellStyle name="Normal 10 5 2 4" xfId="12151"/>
    <cellStyle name="Normal 10 5 2 4 2" xfId="20661"/>
    <cellStyle name="Normal 10 5 2 5" xfId="12152"/>
    <cellStyle name="Normal 10 5 2 5 2" xfId="20662"/>
    <cellStyle name="Normal 10 5 2 6" xfId="20658"/>
    <cellStyle name="Normal 10 5 3" xfId="12153"/>
    <cellStyle name="Normal 10 5 3 2" xfId="12154"/>
    <cellStyle name="Normal 10 5 3 2 2" xfId="20664"/>
    <cellStyle name="Normal 10 5 3 3" xfId="12155"/>
    <cellStyle name="Normal 10 5 3 3 2" xfId="20665"/>
    <cellStyle name="Normal 10 5 3 4" xfId="12156"/>
    <cellStyle name="Normal 10 5 3 4 2" xfId="20666"/>
    <cellStyle name="Normal 10 5 3 5" xfId="20663"/>
    <cellStyle name="Normal 10 5 4" xfId="12157"/>
    <cellStyle name="Normal 10 5 4 2" xfId="12158"/>
    <cellStyle name="Normal 10 5 4 2 2" xfId="20668"/>
    <cellStyle name="Normal 10 5 4 3" xfId="12159"/>
    <cellStyle name="Normal 10 5 4 3 2" xfId="20669"/>
    <cellStyle name="Normal 10 5 4 4" xfId="20667"/>
    <cellStyle name="Normal 10 5 5" xfId="12160"/>
    <cellStyle name="Normal 10 5 5 2" xfId="20670"/>
    <cellStyle name="Normal 10 5 6" xfId="12161"/>
    <cellStyle name="Normal 10 5 6 2" xfId="20671"/>
    <cellStyle name="Normal 10 5 7" xfId="12162"/>
    <cellStyle name="Normal 10 5 8" xfId="20657"/>
    <cellStyle name="Normal 10 6" xfId="12163"/>
    <cellStyle name="Normal 10 6 2" xfId="12164"/>
    <cellStyle name="Normal 10 6 2 2" xfId="12165"/>
    <cellStyle name="Normal 10 6 2 2 2" xfId="20674"/>
    <cellStyle name="Normal 10 6 2 3" xfId="12166"/>
    <cellStyle name="Normal 10 6 2 3 2" xfId="20675"/>
    <cellStyle name="Normal 10 6 2 4" xfId="12167"/>
    <cellStyle name="Normal 10 6 2 4 2" xfId="20676"/>
    <cellStyle name="Normal 10 6 2 5" xfId="20673"/>
    <cellStyle name="Normal 10 6 3" xfId="12168"/>
    <cellStyle name="Normal 10 6 3 2" xfId="12169"/>
    <cellStyle name="Normal 10 6 3 2 2" xfId="20678"/>
    <cellStyle name="Normal 10 6 3 3" xfId="20677"/>
    <cellStyle name="Normal 10 6 4" xfId="12170"/>
    <cellStyle name="Normal 10 6 4 2" xfId="12171"/>
    <cellStyle name="Normal 10 6 4 2 2" xfId="20680"/>
    <cellStyle name="Normal 10 6 4 3" xfId="20679"/>
    <cellStyle name="Normal 10 6 5" xfId="12172"/>
    <cellStyle name="Normal 10 6 5 2" xfId="20681"/>
    <cellStyle name="Normal 10 6 6" xfId="20672"/>
    <cellStyle name="Normal 10 7" xfId="12173"/>
    <cellStyle name="Normal 10 7 2" xfId="12174"/>
    <cellStyle name="Normal 10 7 2 2" xfId="12175"/>
    <cellStyle name="Normal 10 7 2 2 2" xfId="20684"/>
    <cellStyle name="Normal 10 7 2 3" xfId="20683"/>
    <cellStyle name="Normal 10 7 3" xfId="12176"/>
    <cellStyle name="Normal 10 7 3 2" xfId="20685"/>
    <cellStyle name="Normal 10 7 4" xfId="12177"/>
    <cellStyle name="Normal 10 7 4 2" xfId="20686"/>
    <cellStyle name="Normal 10 7 5" xfId="12178"/>
    <cellStyle name="Normal 10 7 5 2" xfId="20687"/>
    <cellStyle name="Normal 10 7 6" xfId="20682"/>
    <cellStyle name="Normal 10 8" xfId="12179"/>
    <cellStyle name="Normal 10 8 2" xfId="12180"/>
    <cellStyle name="Normal 10 8 2 2" xfId="20689"/>
    <cellStyle name="Normal 10 8 3" xfId="12181"/>
    <cellStyle name="Normal 10 8 3 2" xfId="20690"/>
    <cellStyle name="Normal 10 8 4" xfId="12182"/>
    <cellStyle name="Normal 10 8 4 2" xfId="20691"/>
    <cellStyle name="Normal 10 8 5" xfId="12183"/>
    <cellStyle name="Normal 10 8 5 2" xfId="20692"/>
    <cellStyle name="Normal 10 8 6" xfId="20688"/>
    <cellStyle name="Normal 10 9" xfId="12184"/>
    <cellStyle name="Normal 10 9 2" xfId="12185"/>
    <cellStyle name="Normal 10 9 2 2" xfId="20694"/>
    <cellStyle name="Normal 10 9 3" xfId="12186"/>
    <cellStyle name="Normal 10 9 3 2" xfId="20695"/>
    <cellStyle name="Normal 10 9 4" xfId="12187"/>
    <cellStyle name="Normal 10 9 4 2" xfId="20696"/>
    <cellStyle name="Normal 10 9 5" xfId="12188"/>
    <cellStyle name="Normal 10 9 5 2" xfId="20697"/>
    <cellStyle name="Normal 10 9 6" xfId="20693"/>
    <cellStyle name="Normal 100" xfId="12189"/>
    <cellStyle name="Normal 100 2" xfId="12190"/>
    <cellStyle name="Normal 100 2 2" xfId="12191"/>
    <cellStyle name="Normal 100 3" xfId="12192"/>
    <cellStyle name="Normal 100 3 2" xfId="20698"/>
    <cellStyle name="Normal 100 4" xfId="12193"/>
    <cellStyle name="Normal 100 4 2" xfId="20699"/>
    <cellStyle name="Normal 100 5" xfId="12194"/>
    <cellStyle name="Normal 101" xfId="12195"/>
    <cellStyle name="Normal 101 2" xfId="12196"/>
    <cellStyle name="Normal 101 2 2" xfId="12197"/>
    <cellStyle name="Normal 101 2 3" xfId="20700"/>
    <cellStyle name="Normal 101 3" xfId="12198"/>
    <cellStyle name="Normal 101 3 2" xfId="20701"/>
    <cellStyle name="Normal 101 4" xfId="12199"/>
    <cellStyle name="Normal 102" xfId="12200"/>
    <cellStyle name="Normal 102 2" xfId="12201"/>
    <cellStyle name="Normal 102 3" xfId="12202"/>
    <cellStyle name="Normal 102 4" xfId="20702"/>
    <cellStyle name="Normal 103" xfId="12203"/>
    <cellStyle name="Normal 103 2" xfId="12204"/>
    <cellStyle name="Normal 103 3" xfId="12205"/>
    <cellStyle name="Normal 103 4" xfId="20703"/>
    <cellStyle name="Normal 104" xfId="12206"/>
    <cellStyle name="Normal 104 2" xfId="12207"/>
    <cellStyle name="Normal 104 3" xfId="12208"/>
    <cellStyle name="Normal 104 4" xfId="20704"/>
    <cellStyle name="Normal 105" xfId="12209"/>
    <cellStyle name="Normal 105 2" xfId="12210"/>
    <cellStyle name="Normal 105 3" xfId="12211"/>
    <cellStyle name="Normal 105 4" xfId="20705"/>
    <cellStyle name="Normal 106" xfId="12212"/>
    <cellStyle name="Normal 106 2" xfId="12213"/>
    <cellStyle name="Normal 106 3" xfId="12214"/>
    <cellStyle name="Normal 106 4" xfId="20706"/>
    <cellStyle name="Normal 107" xfId="12215"/>
    <cellStyle name="Normal 107 2" xfId="12216"/>
    <cellStyle name="Normal 107 3" xfId="12217"/>
    <cellStyle name="Normal 107 4" xfId="20707"/>
    <cellStyle name="Normal 108" xfId="12218"/>
    <cellStyle name="Normal 108 2" xfId="12219"/>
    <cellStyle name="Normal 108 3" xfId="12220"/>
    <cellStyle name="Normal 108 4" xfId="20708"/>
    <cellStyle name="Normal 109" xfId="12221"/>
    <cellStyle name="Normal 109 2" xfId="12222"/>
    <cellStyle name="Normal 109 3" xfId="12223"/>
    <cellStyle name="Normal 109 4" xfId="20709"/>
    <cellStyle name="Normal 11" xfId="12224"/>
    <cellStyle name="Normal 11 10" xfId="12225"/>
    <cellStyle name="Normal 11 10 2" xfId="12226"/>
    <cellStyle name="Normal 11 10 2 2" xfId="20711"/>
    <cellStyle name="Normal 11 10 3" xfId="12227"/>
    <cellStyle name="Normal 11 10 3 2" xfId="20712"/>
    <cellStyle name="Normal 11 10 4" xfId="12228"/>
    <cellStyle name="Normal 11 10 4 2" xfId="20713"/>
    <cellStyle name="Normal 11 10 5" xfId="12229"/>
    <cellStyle name="Normal 11 10 5 2" xfId="20714"/>
    <cellStyle name="Normal 11 10 6" xfId="20710"/>
    <cellStyle name="Normal 11 11" xfId="12230"/>
    <cellStyle name="Normal 11 11 2" xfId="12231"/>
    <cellStyle name="Normal 11 11 2 2" xfId="20716"/>
    <cellStyle name="Normal 11 11 3" xfId="12232"/>
    <cellStyle name="Normal 11 11 3 2" xfId="20717"/>
    <cellStyle name="Normal 11 11 4" xfId="12233"/>
    <cellStyle name="Normal 11 11 4 2" xfId="20718"/>
    <cellStyle name="Normal 11 11 5" xfId="20715"/>
    <cellStyle name="Normal 11 12" xfId="12234"/>
    <cellStyle name="Normal 11 12 2" xfId="12235"/>
    <cellStyle name="Normal 11 12 2 2" xfId="20720"/>
    <cellStyle name="Normal 11 12 3" xfId="12236"/>
    <cellStyle name="Normal 11 12 3 2" xfId="20721"/>
    <cellStyle name="Normal 11 12 4" xfId="12237"/>
    <cellStyle name="Normal 11 12 4 2" xfId="20722"/>
    <cellStyle name="Normal 11 12 5" xfId="20719"/>
    <cellStyle name="Normal 11 13" xfId="12238"/>
    <cellStyle name="Normal 11 13 2" xfId="12239"/>
    <cellStyle name="Normal 11 13 2 2" xfId="20724"/>
    <cellStyle name="Normal 11 13 3" xfId="12240"/>
    <cellStyle name="Normal 11 13 3 2" xfId="20725"/>
    <cellStyle name="Normal 11 13 4" xfId="12241"/>
    <cellStyle name="Normal 11 13 4 2" xfId="20726"/>
    <cellStyle name="Normal 11 13 5" xfId="20723"/>
    <cellStyle name="Normal 11 14" xfId="12242"/>
    <cellStyle name="Normal 11 14 2" xfId="12243"/>
    <cellStyle name="Normal 11 14 2 2" xfId="20728"/>
    <cellStyle name="Normal 11 14 3" xfId="12244"/>
    <cellStyle name="Normal 11 14 3 2" xfId="20729"/>
    <cellStyle name="Normal 11 14 4" xfId="12245"/>
    <cellStyle name="Normal 11 14 4 2" xfId="20730"/>
    <cellStyle name="Normal 11 14 5" xfId="20727"/>
    <cellStyle name="Normal 11 15" xfId="12246"/>
    <cellStyle name="Normal 11 15 2" xfId="12247"/>
    <cellStyle name="Normal 11 15 2 2" xfId="20732"/>
    <cellStyle name="Normal 11 15 3" xfId="12248"/>
    <cellStyle name="Normal 11 15 3 2" xfId="20733"/>
    <cellStyle name="Normal 11 15 4" xfId="12249"/>
    <cellStyle name="Normal 11 15 4 2" xfId="20734"/>
    <cellStyle name="Normal 11 15 5" xfId="20731"/>
    <cellStyle name="Normal 11 16" xfId="12250"/>
    <cellStyle name="Normal 11 16 2" xfId="12251"/>
    <cellStyle name="Normal 11 16 2 2" xfId="20736"/>
    <cellStyle name="Normal 11 16 3" xfId="12252"/>
    <cellStyle name="Normal 11 16 3 2" xfId="20737"/>
    <cellStyle name="Normal 11 16 4" xfId="12253"/>
    <cellStyle name="Normal 11 16 4 2" xfId="20738"/>
    <cellStyle name="Normal 11 16 5" xfId="20735"/>
    <cellStyle name="Normal 11 17" xfId="12254"/>
    <cellStyle name="Normal 11 17 2" xfId="12255"/>
    <cellStyle name="Normal 11 17 2 2" xfId="20740"/>
    <cellStyle name="Normal 11 17 3" xfId="12256"/>
    <cellStyle name="Normal 11 17 3 2" xfId="20741"/>
    <cellStyle name="Normal 11 17 4" xfId="12257"/>
    <cellStyle name="Normal 11 17 4 2" xfId="20742"/>
    <cellStyle name="Normal 11 17 5" xfId="20739"/>
    <cellStyle name="Normal 11 18" xfId="12258"/>
    <cellStyle name="Normal 11 18 2" xfId="12259"/>
    <cellStyle name="Normal 11 18 2 2" xfId="12260"/>
    <cellStyle name="Normal 11 18 2 2 2" xfId="12261"/>
    <cellStyle name="Normal 11 18 2 2 2 2" xfId="20746"/>
    <cellStyle name="Normal 11 18 2 2 3" xfId="20745"/>
    <cellStyle name="Normal 11 18 2 3" xfId="12262"/>
    <cellStyle name="Normal 11 18 2 3 2" xfId="20747"/>
    <cellStyle name="Normal 11 18 2 4" xfId="20744"/>
    <cellStyle name="Normal 11 18 3" xfId="12263"/>
    <cellStyle name="Normal 11 18 3 2" xfId="12264"/>
    <cellStyle name="Normal 11 18 3 2 2" xfId="20749"/>
    <cellStyle name="Normal 11 18 3 3" xfId="20748"/>
    <cellStyle name="Normal 11 18 4" xfId="12265"/>
    <cellStyle name="Normal 11 18 4 2" xfId="20750"/>
    <cellStyle name="Normal 11 18 5" xfId="20743"/>
    <cellStyle name="Normal 11 19" xfId="12266"/>
    <cellStyle name="Normal 11 19 2" xfId="20751"/>
    <cellStyle name="Normal 11 2" xfId="12267"/>
    <cellStyle name="Normal 11 2 10" xfId="20752"/>
    <cellStyle name="Normal 11 2 2" xfId="12268"/>
    <cellStyle name="Normal 11 2 2 2" xfId="12269"/>
    <cellStyle name="Normal 11 2 2 2 2" xfId="12270"/>
    <cellStyle name="Normal 11 2 2 2 2 2" xfId="20755"/>
    <cellStyle name="Normal 11 2 2 2 3" xfId="12271"/>
    <cellStyle name="Normal 11 2 2 2 3 2" xfId="20756"/>
    <cellStyle name="Normal 11 2 2 2 4" xfId="12272"/>
    <cellStyle name="Normal 11 2 2 2 5" xfId="20754"/>
    <cellStyle name="Normal 11 2 2 3" xfId="12273"/>
    <cellStyle name="Normal 11 2 2 3 2" xfId="12274"/>
    <cellStyle name="Normal 11 2 2 3 2 2" xfId="20758"/>
    <cellStyle name="Normal 11 2 2 3 3" xfId="12275"/>
    <cellStyle name="Normal 11 2 2 3 4" xfId="20757"/>
    <cellStyle name="Normal 11 2 2 4" xfId="12276"/>
    <cellStyle name="Normal 11 2 2 4 2" xfId="20759"/>
    <cellStyle name="Normal 11 2 2 5" xfId="12277"/>
    <cellStyle name="Normal 11 2 2 5 2" xfId="20760"/>
    <cellStyle name="Normal 11 2 2 6" xfId="12278"/>
    <cellStyle name="Normal 11 2 2 6 2" xfId="20761"/>
    <cellStyle name="Normal 11 2 2 7" xfId="12279"/>
    <cellStyle name="Normal 11 2 2 7 2" xfId="20762"/>
    <cellStyle name="Normal 11 2 2 8" xfId="12280"/>
    <cellStyle name="Normal 11 2 2 9" xfId="20753"/>
    <cellStyle name="Normal 11 2 3" xfId="12281"/>
    <cellStyle name="Normal 11 2 3 2" xfId="12282"/>
    <cellStyle name="Normal 11 2 3 2 2" xfId="12283"/>
    <cellStyle name="Normal 11 2 3 2 2 2" xfId="20765"/>
    <cellStyle name="Normal 11 2 3 2 3" xfId="20764"/>
    <cellStyle name="Normal 11 2 3 3" xfId="12284"/>
    <cellStyle name="Normal 11 2 3 3 2" xfId="20766"/>
    <cellStyle name="Normal 11 2 3 4" xfId="12285"/>
    <cellStyle name="Normal 11 2 3 4 2" xfId="20767"/>
    <cellStyle name="Normal 11 2 3 5" xfId="12286"/>
    <cellStyle name="Normal 11 2 3 6" xfId="20763"/>
    <cellStyle name="Normal 11 2 4" xfId="12287"/>
    <cellStyle name="Normal 11 2 4 2" xfId="12288"/>
    <cellStyle name="Normal 11 2 4 2 2" xfId="20769"/>
    <cellStyle name="Normal 11 2 4 3" xfId="12289"/>
    <cellStyle name="Normal 11 2 4 3 2" xfId="20770"/>
    <cellStyle name="Normal 11 2 4 4" xfId="12290"/>
    <cellStyle name="Normal 11 2 4 5" xfId="20768"/>
    <cellStyle name="Normal 11 2 5" xfId="12291"/>
    <cellStyle name="Normal 11 2 5 2" xfId="20771"/>
    <cellStyle name="Normal 11 2 6" xfId="12292"/>
    <cellStyle name="Normal 11 2 6 2" xfId="20772"/>
    <cellStyle name="Normal 11 2 7" xfId="12293"/>
    <cellStyle name="Normal 11 2 7 2" xfId="20773"/>
    <cellStyle name="Normal 11 2 8" xfId="12294"/>
    <cellStyle name="Normal 11 2 8 2" xfId="20774"/>
    <cellStyle name="Normal 11 2 9" xfId="12295"/>
    <cellStyle name="Normal 11 20" xfId="12296"/>
    <cellStyle name="Normal 11 20 2" xfId="20775"/>
    <cellStyle name="Normal 11 21" xfId="12297"/>
    <cellStyle name="Normal 11 21 2" xfId="20776"/>
    <cellStyle name="Normal 11 22" xfId="12298"/>
    <cellStyle name="Normal 11 3" xfId="12299"/>
    <cellStyle name="Normal 11 3 2" xfId="12300"/>
    <cellStyle name="Normal 11 3 2 2" xfId="12301"/>
    <cellStyle name="Normal 11 3 2 2 2" xfId="12302"/>
    <cellStyle name="Normal 11 3 2 2 3" xfId="20779"/>
    <cellStyle name="Normal 11 3 2 3" xfId="12303"/>
    <cellStyle name="Normal 11 3 2 3 2" xfId="12304"/>
    <cellStyle name="Normal 11 3 2 3 3" xfId="20780"/>
    <cellStyle name="Normal 11 3 2 4" xfId="12305"/>
    <cellStyle name="Normal 11 3 2 4 2" xfId="20781"/>
    <cellStyle name="Normal 11 3 2 5" xfId="12306"/>
    <cellStyle name="Normal 11 3 2 5 2" xfId="20782"/>
    <cellStyle name="Normal 11 3 2 6" xfId="12307"/>
    <cellStyle name="Normal 11 3 2 7" xfId="20778"/>
    <cellStyle name="Normal 11 3 3" xfId="12308"/>
    <cellStyle name="Normal 11 3 3 2" xfId="12309"/>
    <cellStyle name="Normal 11 3 3 3" xfId="20783"/>
    <cellStyle name="Normal 11 3 4" xfId="12310"/>
    <cellStyle name="Normal 11 3 4 2" xfId="12311"/>
    <cellStyle name="Normal 11 3 4 3" xfId="20784"/>
    <cellStyle name="Normal 11 3 5" xfId="12312"/>
    <cellStyle name="Normal 11 3 5 2" xfId="20785"/>
    <cellStyle name="Normal 11 3 6" xfId="12313"/>
    <cellStyle name="Normal 11 3 7" xfId="20777"/>
    <cellStyle name="Normal 11 4" xfId="12314"/>
    <cellStyle name="Normal 11 4 2" xfId="12315"/>
    <cellStyle name="Normal 11 4 2 2" xfId="12316"/>
    <cellStyle name="Normal 11 4 2 2 2" xfId="20788"/>
    <cellStyle name="Normal 11 4 2 3" xfId="12317"/>
    <cellStyle name="Normal 11 4 2 3 2" xfId="20789"/>
    <cellStyle name="Normal 11 4 2 4" xfId="12318"/>
    <cellStyle name="Normal 11 4 2 4 2" xfId="20790"/>
    <cellStyle name="Normal 11 4 2 5" xfId="12319"/>
    <cellStyle name="Normal 11 4 2 5 2" xfId="20791"/>
    <cellStyle name="Normal 11 4 2 6" xfId="12320"/>
    <cellStyle name="Normal 11 4 2 6 2" xfId="20792"/>
    <cellStyle name="Normal 11 4 2 7" xfId="20787"/>
    <cellStyle name="Normal 11 4 3" xfId="12321"/>
    <cellStyle name="Normal 11 4 3 2" xfId="12322"/>
    <cellStyle name="Normal 11 4 3 2 2" xfId="20794"/>
    <cellStyle name="Normal 11 4 3 3" xfId="12323"/>
    <cellStyle name="Normal 11 4 3 3 2" xfId="20795"/>
    <cellStyle name="Normal 11 4 3 4" xfId="20793"/>
    <cellStyle name="Normal 11 4 4" xfId="12324"/>
    <cellStyle name="Normal 11 4 4 2" xfId="12325"/>
    <cellStyle name="Normal 11 4 4 2 2" xfId="20797"/>
    <cellStyle name="Normal 11 4 4 3" xfId="20796"/>
    <cellStyle name="Normal 11 4 5" xfId="12326"/>
    <cellStyle name="Normal 11 4 5 2" xfId="20798"/>
    <cellStyle name="Normal 11 4 6" xfId="12327"/>
    <cellStyle name="Normal 11 4 6 2" xfId="20799"/>
    <cellStyle name="Normal 11 4 7" xfId="12328"/>
    <cellStyle name="Normal 11 4 7 2" xfId="20800"/>
    <cellStyle name="Normal 11 4 8" xfId="12329"/>
    <cellStyle name="Normal 11 4 9" xfId="20786"/>
    <cellStyle name="Normal 11 5" xfId="12330"/>
    <cellStyle name="Normal 11 5 2" xfId="12331"/>
    <cellStyle name="Normal 11 5 2 2" xfId="12332"/>
    <cellStyle name="Normal 11 5 2 2 2" xfId="20803"/>
    <cellStyle name="Normal 11 5 2 3" xfId="12333"/>
    <cellStyle name="Normal 11 5 2 3 2" xfId="20804"/>
    <cellStyle name="Normal 11 5 2 4" xfId="12334"/>
    <cellStyle name="Normal 11 5 2 4 2" xfId="20805"/>
    <cellStyle name="Normal 11 5 2 5" xfId="12335"/>
    <cellStyle name="Normal 11 5 2 5 2" xfId="20806"/>
    <cellStyle name="Normal 11 5 2 6" xfId="12336"/>
    <cellStyle name="Normal 11 5 2 6 2" xfId="20807"/>
    <cellStyle name="Normal 11 5 2 7" xfId="20802"/>
    <cellStyle name="Normal 11 5 3" xfId="12337"/>
    <cellStyle name="Normal 11 5 3 2" xfId="12338"/>
    <cellStyle name="Normal 11 5 3 2 2" xfId="20809"/>
    <cellStyle name="Normal 11 5 3 3" xfId="20808"/>
    <cellStyle name="Normal 11 5 4" xfId="12339"/>
    <cellStyle name="Normal 11 5 4 2" xfId="12340"/>
    <cellStyle name="Normal 11 5 4 2 2" xfId="20811"/>
    <cellStyle name="Normal 11 5 4 3" xfId="20810"/>
    <cellStyle name="Normal 11 5 5" xfId="12341"/>
    <cellStyle name="Normal 11 5 5 2" xfId="20812"/>
    <cellStyle name="Normal 11 5 6" xfId="12342"/>
    <cellStyle name="Normal 11 5 6 2" xfId="20813"/>
    <cellStyle name="Normal 11 5 7" xfId="12343"/>
    <cellStyle name="Normal 11 5 8" xfId="20801"/>
    <cellStyle name="Normal 11 6" xfId="12344"/>
    <cellStyle name="Normal 11 6 2" xfId="12345"/>
    <cellStyle name="Normal 11 6 2 2" xfId="12346"/>
    <cellStyle name="Normal 11 6 2 2 2" xfId="20816"/>
    <cellStyle name="Normal 11 6 2 3" xfId="20815"/>
    <cellStyle name="Normal 11 6 3" xfId="12347"/>
    <cellStyle name="Normal 11 6 3 2" xfId="20817"/>
    <cellStyle name="Normal 11 6 4" xfId="12348"/>
    <cellStyle name="Normal 11 6 4 2" xfId="20818"/>
    <cellStyle name="Normal 11 6 5" xfId="12349"/>
    <cellStyle name="Normal 11 6 5 2" xfId="20819"/>
    <cellStyle name="Normal 11 6 6" xfId="12350"/>
    <cellStyle name="Normal 11 6 7" xfId="20814"/>
    <cellStyle name="Normal 11 7" xfId="12351"/>
    <cellStyle name="Normal 11 7 2" xfId="12352"/>
    <cellStyle name="Normal 11 7 2 2" xfId="20821"/>
    <cellStyle name="Normal 11 7 3" xfId="12353"/>
    <cellStyle name="Normal 11 7 3 2" xfId="20822"/>
    <cellStyle name="Normal 11 7 4" xfId="12354"/>
    <cellStyle name="Normal 11 7 4 2" xfId="20823"/>
    <cellStyle name="Normal 11 7 5" xfId="12355"/>
    <cellStyle name="Normal 11 7 5 2" xfId="20824"/>
    <cellStyle name="Normal 11 7 6" xfId="20820"/>
    <cellStyle name="Normal 11 8" xfId="12356"/>
    <cellStyle name="Normal 11 8 2" xfId="12357"/>
    <cellStyle name="Normal 11 8 2 2" xfId="20826"/>
    <cellStyle name="Normal 11 8 3" xfId="12358"/>
    <cellStyle name="Normal 11 8 3 2" xfId="20827"/>
    <cellStyle name="Normal 11 8 4" xfId="12359"/>
    <cellStyle name="Normal 11 8 4 2" xfId="20828"/>
    <cellStyle name="Normal 11 8 5" xfId="12360"/>
    <cellStyle name="Normal 11 8 5 2" xfId="20829"/>
    <cellStyle name="Normal 11 8 6" xfId="20825"/>
    <cellStyle name="Normal 11 9" xfId="12361"/>
    <cellStyle name="Normal 11 9 2" xfId="12362"/>
    <cellStyle name="Normal 11 9 2 2" xfId="20831"/>
    <cellStyle name="Normal 11 9 3" xfId="12363"/>
    <cellStyle name="Normal 11 9 3 2" xfId="20832"/>
    <cellStyle name="Normal 11 9 4" xfId="12364"/>
    <cellStyle name="Normal 11 9 4 2" xfId="20833"/>
    <cellStyle name="Normal 11 9 5" xfId="12365"/>
    <cellStyle name="Normal 11 9 5 2" xfId="20834"/>
    <cellStyle name="Normal 11 9 6" xfId="20830"/>
    <cellStyle name="Normal 110" xfId="12366"/>
    <cellStyle name="Normal 110 2" xfId="12367"/>
    <cellStyle name="Normal 110 3" xfId="12368"/>
    <cellStyle name="Normal 110 4" xfId="20835"/>
    <cellStyle name="Normal 111" xfId="12369"/>
    <cellStyle name="Normal 111 2" xfId="12370"/>
    <cellStyle name="Normal 111 3" xfId="12371"/>
    <cellStyle name="Normal 111 4" xfId="20836"/>
    <cellStyle name="Normal 112" xfId="12372"/>
    <cellStyle name="Normal 112 2" xfId="12373"/>
    <cellStyle name="Normal 112 3" xfId="12374"/>
    <cellStyle name="Normal 112 4" xfId="20837"/>
    <cellStyle name="Normal 113" xfId="12375"/>
    <cellStyle name="Normal 113 2" xfId="12376"/>
    <cellStyle name="Normal 113 3" xfId="12377"/>
    <cellStyle name="Normal 113 4" xfId="20838"/>
    <cellStyle name="Normal 114" xfId="12378"/>
    <cellStyle name="Normal 114 2" xfId="12379"/>
    <cellStyle name="Normal 114 3" xfId="12380"/>
    <cellStyle name="Normal 114 4" xfId="20839"/>
    <cellStyle name="Normal 115" xfId="12381"/>
    <cellStyle name="Normal 115 2" xfId="12382"/>
    <cellStyle name="Normal 115 3" xfId="12383"/>
    <cellStyle name="Normal 115 4" xfId="20840"/>
    <cellStyle name="Normal 116" xfId="12384"/>
    <cellStyle name="Normal 116 2" xfId="12385"/>
    <cellStyle name="Normal 116 3" xfId="12386"/>
    <cellStyle name="Normal 116 4" xfId="20841"/>
    <cellStyle name="Normal 117" xfId="12387"/>
    <cellStyle name="Normal 117 2" xfId="12388"/>
    <cellStyle name="Normal 117 3" xfId="12389"/>
    <cellStyle name="Normal 117 4" xfId="20842"/>
    <cellStyle name="Normal 118" xfId="12390"/>
    <cellStyle name="Normal 118 2" xfId="12391"/>
    <cellStyle name="Normal 118 3" xfId="12392"/>
    <cellStyle name="Normal 118 4" xfId="20843"/>
    <cellStyle name="Normal 119" xfId="12393"/>
    <cellStyle name="Normal 119 2" xfId="12394"/>
    <cellStyle name="Normal 119 3" xfId="12395"/>
    <cellStyle name="Normal 119 4" xfId="20844"/>
    <cellStyle name="Normal 12" xfId="12396"/>
    <cellStyle name="Normal 12 10" xfId="12397"/>
    <cellStyle name="Normal 12 10 2" xfId="12398"/>
    <cellStyle name="Normal 12 10 2 2" xfId="20846"/>
    <cellStyle name="Normal 12 10 3" xfId="12399"/>
    <cellStyle name="Normal 12 10 3 2" xfId="20847"/>
    <cellStyle name="Normal 12 10 4" xfId="12400"/>
    <cellStyle name="Normal 12 10 4 2" xfId="20848"/>
    <cellStyle name="Normal 12 10 5" xfId="20845"/>
    <cellStyle name="Normal 12 11" xfId="12401"/>
    <cellStyle name="Normal 12 11 2" xfId="12402"/>
    <cellStyle name="Normal 12 11 2 2" xfId="20850"/>
    <cellStyle name="Normal 12 11 3" xfId="12403"/>
    <cellStyle name="Normal 12 11 3 2" xfId="20851"/>
    <cellStyle name="Normal 12 11 4" xfId="12404"/>
    <cellStyle name="Normal 12 11 4 2" xfId="20852"/>
    <cellStyle name="Normal 12 11 5" xfId="20849"/>
    <cellStyle name="Normal 12 12" xfId="12405"/>
    <cellStyle name="Normal 12 12 2" xfId="12406"/>
    <cellStyle name="Normal 12 12 2 2" xfId="20854"/>
    <cellStyle name="Normal 12 12 3" xfId="12407"/>
    <cellStyle name="Normal 12 12 3 2" xfId="20855"/>
    <cellStyle name="Normal 12 12 4" xfId="12408"/>
    <cellStyle name="Normal 12 12 4 2" xfId="20856"/>
    <cellStyle name="Normal 12 12 5" xfId="20853"/>
    <cellStyle name="Normal 12 13" xfId="12409"/>
    <cellStyle name="Normal 12 13 2" xfId="12410"/>
    <cellStyle name="Normal 12 13 2 2" xfId="20858"/>
    <cellStyle name="Normal 12 13 3" xfId="12411"/>
    <cellStyle name="Normal 12 13 3 2" xfId="20859"/>
    <cellStyle name="Normal 12 13 4" xfId="12412"/>
    <cellStyle name="Normal 12 13 4 2" xfId="20860"/>
    <cellStyle name="Normal 12 13 5" xfId="20857"/>
    <cellStyle name="Normal 12 14" xfId="12413"/>
    <cellStyle name="Normal 12 14 2" xfId="12414"/>
    <cellStyle name="Normal 12 14 2 2" xfId="20862"/>
    <cellStyle name="Normal 12 14 3" xfId="12415"/>
    <cellStyle name="Normal 12 14 3 2" xfId="20863"/>
    <cellStyle name="Normal 12 14 4" xfId="12416"/>
    <cellStyle name="Normal 12 14 4 2" xfId="20864"/>
    <cellStyle name="Normal 12 14 5" xfId="20861"/>
    <cellStyle name="Normal 12 15" xfId="12417"/>
    <cellStyle name="Normal 12 15 2" xfId="12418"/>
    <cellStyle name="Normal 12 15 2 2" xfId="20866"/>
    <cellStyle name="Normal 12 15 3" xfId="12419"/>
    <cellStyle name="Normal 12 15 3 2" xfId="20867"/>
    <cellStyle name="Normal 12 15 4" xfId="12420"/>
    <cellStyle name="Normal 12 15 4 2" xfId="20868"/>
    <cellStyle name="Normal 12 15 5" xfId="20865"/>
    <cellStyle name="Normal 12 16" xfId="12421"/>
    <cellStyle name="Normal 12 16 2" xfId="12422"/>
    <cellStyle name="Normal 12 16 2 2" xfId="20870"/>
    <cellStyle name="Normal 12 16 3" xfId="12423"/>
    <cellStyle name="Normal 12 16 3 2" xfId="20871"/>
    <cellStyle name="Normal 12 16 4" xfId="12424"/>
    <cellStyle name="Normal 12 16 4 2" xfId="20872"/>
    <cellStyle name="Normal 12 16 5" xfId="20869"/>
    <cellStyle name="Normal 12 17" xfId="12425"/>
    <cellStyle name="Normal 12 17 2" xfId="12426"/>
    <cellStyle name="Normal 12 17 2 2" xfId="20874"/>
    <cellStyle name="Normal 12 17 3" xfId="12427"/>
    <cellStyle name="Normal 12 17 3 2" xfId="20875"/>
    <cellStyle name="Normal 12 17 4" xfId="12428"/>
    <cellStyle name="Normal 12 17 4 2" xfId="20876"/>
    <cellStyle name="Normal 12 17 5" xfId="20873"/>
    <cellStyle name="Normal 12 18" xfId="12429"/>
    <cellStyle name="Normal 12 18 2" xfId="12430"/>
    <cellStyle name="Normal 12 18 2 2" xfId="12431"/>
    <cellStyle name="Normal 12 18 2 2 2" xfId="12432"/>
    <cellStyle name="Normal 12 18 2 2 2 2" xfId="20880"/>
    <cellStyle name="Normal 12 18 2 2 3" xfId="20879"/>
    <cellStyle name="Normal 12 18 2 3" xfId="12433"/>
    <cellStyle name="Normal 12 18 2 3 2" xfId="20881"/>
    <cellStyle name="Normal 12 18 2 4" xfId="20878"/>
    <cellStyle name="Normal 12 18 3" xfId="12434"/>
    <cellStyle name="Normal 12 18 3 2" xfId="12435"/>
    <cellStyle name="Normal 12 18 3 2 2" xfId="20883"/>
    <cellStyle name="Normal 12 18 3 3" xfId="20882"/>
    <cellStyle name="Normal 12 18 4" xfId="12436"/>
    <cellStyle name="Normal 12 18 4 2" xfId="20884"/>
    <cellStyle name="Normal 12 18 5" xfId="20877"/>
    <cellStyle name="Normal 12 19" xfId="12437"/>
    <cellStyle name="Normal 12 19 2" xfId="20885"/>
    <cellStyle name="Normal 12 2" xfId="12438"/>
    <cellStyle name="Normal 12 2 2" xfId="12439"/>
    <cellStyle name="Normal 12 2 2 2" xfId="12440"/>
    <cellStyle name="Normal 12 2 2 2 2" xfId="12441"/>
    <cellStyle name="Normal 12 2 2 2 2 2" xfId="20889"/>
    <cellStyle name="Normal 12 2 2 2 3" xfId="12442"/>
    <cellStyle name="Normal 12 2 2 2 3 2" xfId="20890"/>
    <cellStyle name="Normal 12 2 2 2 4" xfId="20888"/>
    <cellStyle name="Normal 12 2 2 3" xfId="12443"/>
    <cellStyle name="Normal 12 2 2 3 2" xfId="12444"/>
    <cellStyle name="Normal 12 2 2 3 2 2" xfId="20892"/>
    <cellStyle name="Normal 12 2 2 3 3" xfId="20891"/>
    <cellStyle name="Normal 12 2 2 4" xfId="12445"/>
    <cellStyle name="Normal 12 2 2 4 2" xfId="20893"/>
    <cellStyle name="Normal 12 2 2 5" xfId="12446"/>
    <cellStyle name="Normal 12 2 2 5 2" xfId="20894"/>
    <cellStyle name="Normal 12 2 2 6" xfId="12447"/>
    <cellStyle name="Normal 12 2 2 6 2" xfId="20895"/>
    <cellStyle name="Normal 12 2 2 7" xfId="12448"/>
    <cellStyle name="Normal 12 2 2 7 2" xfId="20896"/>
    <cellStyle name="Normal 12 2 2 8" xfId="20887"/>
    <cellStyle name="Normal 12 2 3" xfId="12449"/>
    <cellStyle name="Normal 12 2 3 2" xfId="12450"/>
    <cellStyle name="Normal 12 2 3 2 2" xfId="12451"/>
    <cellStyle name="Normal 12 2 3 2 2 2" xfId="12452"/>
    <cellStyle name="Normal 12 2 3 2 2 3" xfId="20899"/>
    <cellStyle name="Normal 12 2 3 2 3" xfId="12453"/>
    <cellStyle name="Normal 12 2 3 2 4" xfId="12454"/>
    <cellStyle name="Normal 12 2 3 2 5" xfId="20898"/>
    <cellStyle name="Normal 12 2 3 3" xfId="12455"/>
    <cellStyle name="Normal 12 2 3 3 2" xfId="12456"/>
    <cellStyle name="Normal 12 2 3 3 3" xfId="20900"/>
    <cellStyle name="Normal 12 2 3 4" xfId="12457"/>
    <cellStyle name="Normal 12 2 3 4 2" xfId="12458"/>
    <cellStyle name="Normal 12 2 3 4 3" xfId="20901"/>
    <cellStyle name="Normal 12 2 3 5" xfId="12459"/>
    <cellStyle name="Normal 12 2 3 6" xfId="20897"/>
    <cellStyle name="Normal 12 2 4" xfId="12460"/>
    <cellStyle name="Normal 12 2 4 2" xfId="12461"/>
    <cellStyle name="Normal 12 2 4 2 2" xfId="20903"/>
    <cellStyle name="Normal 12 2 4 3" xfId="12462"/>
    <cellStyle name="Normal 12 2 4 3 2" xfId="20904"/>
    <cellStyle name="Normal 12 2 4 4" xfId="20902"/>
    <cellStyle name="Normal 12 2 5" xfId="12463"/>
    <cellStyle name="Normal 12 2 5 2" xfId="12464"/>
    <cellStyle name="Normal 12 2 5 3" xfId="20905"/>
    <cellStyle name="Normal 12 2 6" xfId="12465"/>
    <cellStyle name="Normal 12 2 6 2" xfId="12466"/>
    <cellStyle name="Normal 12 2 6 3" xfId="20906"/>
    <cellStyle name="Normal 12 2 7" xfId="12467"/>
    <cellStyle name="Normal 12 2 7 2" xfId="20907"/>
    <cellStyle name="Normal 12 2 8" xfId="12468"/>
    <cellStyle name="Normal 12 2 8 2" xfId="20908"/>
    <cellStyle name="Normal 12 2 9" xfId="20886"/>
    <cellStyle name="Normal 12 20" xfId="12469"/>
    <cellStyle name="Normal 12 20 2" xfId="20909"/>
    <cellStyle name="Normal 12 21" xfId="12470"/>
    <cellStyle name="Normal 12 21 2" xfId="20910"/>
    <cellStyle name="Normal 12 3" xfId="12471"/>
    <cellStyle name="Normal 12 3 2" xfId="12472"/>
    <cellStyle name="Normal 12 3 2 2" xfId="12473"/>
    <cellStyle name="Normal 12 3 2 2 2" xfId="20913"/>
    <cellStyle name="Normal 12 3 2 3" xfId="12474"/>
    <cellStyle name="Normal 12 3 2 3 2" xfId="20914"/>
    <cellStyle name="Normal 12 3 2 4" xfId="12475"/>
    <cellStyle name="Normal 12 3 2 4 2" xfId="20915"/>
    <cellStyle name="Normal 12 3 2 5" xfId="12476"/>
    <cellStyle name="Normal 12 3 2 5 2" xfId="20916"/>
    <cellStyle name="Normal 12 3 2 6" xfId="12477"/>
    <cellStyle name="Normal 12 3 2 6 2" xfId="20917"/>
    <cellStyle name="Normal 12 3 2 7" xfId="20912"/>
    <cellStyle name="Normal 12 3 3" xfId="12478"/>
    <cellStyle name="Normal 12 3 3 2" xfId="12479"/>
    <cellStyle name="Normal 12 3 3 2 2" xfId="20919"/>
    <cellStyle name="Normal 12 3 3 3" xfId="12480"/>
    <cellStyle name="Normal 12 3 3 3 2" xfId="20920"/>
    <cellStyle name="Normal 12 3 3 4" xfId="20918"/>
    <cellStyle name="Normal 12 3 4" xfId="12481"/>
    <cellStyle name="Normal 12 3 4 2" xfId="12482"/>
    <cellStyle name="Normal 12 3 4 2 2" xfId="20922"/>
    <cellStyle name="Normal 12 3 4 3" xfId="20921"/>
    <cellStyle name="Normal 12 3 5" xfId="12483"/>
    <cellStyle name="Normal 12 3 5 2" xfId="20923"/>
    <cellStyle name="Normal 12 3 6" xfId="12484"/>
    <cellStyle name="Normal 12 3 6 2" xfId="20924"/>
    <cellStyle name="Normal 12 3 7" xfId="12485"/>
    <cellStyle name="Normal 12 3 7 2" xfId="20925"/>
    <cellStyle name="Normal 12 3 8" xfId="20911"/>
    <cellStyle name="Normal 12 4" xfId="12486"/>
    <cellStyle name="Normal 12 4 2" xfId="12487"/>
    <cellStyle name="Normal 12 4 2 2" xfId="12488"/>
    <cellStyle name="Normal 12 4 2 2 2" xfId="12489"/>
    <cellStyle name="Normal 12 4 2 2 3" xfId="20928"/>
    <cellStyle name="Normal 12 4 2 3" xfId="12490"/>
    <cellStyle name="Normal 12 4 2 3 2" xfId="12491"/>
    <cellStyle name="Normal 12 4 2 3 3" xfId="20929"/>
    <cellStyle name="Normal 12 4 2 4" xfId="12492"/>
    <cellStyle name="Normal 12 4 2 4 2" xfId="20930"/>
    <cellStyle name="Normal 12 4 2 5" xfId="12493"/>
    <cellStyle name="Normal 12 4 2 5 2" xfId="20931"/>
    <cellStyle name="Normal 12 4 2 6" xfId="12494"/>
    <cellStyle name="Normal 12 4 2 6 2" xfId="20932"/>
    <cellStyle name="Normal 12 4 2 7" xfId="12495"/>
    <cellStyle name="Normal 12 4 2 8" xfId="20927"/>
    <cellStyle name="Normal 12 4 3" xfId="12496"/>
    <cellStyle name="Normal 12 4 3 2" xfId="12497"/>
    <cellStyle name="Normal 12 4 3 2 2" xfId="20934"/>
    <cellStyle name="Normal 12 4 3 3" xfId="12498"/>
    <cellStyle name="Normal 12 4 3 4" xfId="20933"/>
    <cellStyle name="Normal 12 4 4" xfId="12499"/>
    <cellStyle name="Normal 12 4 4 2" xfId="12500"/>
    <cellStyle name="Normal 12 4 4 2 2" xfId="20936"/>
    <cellStyle name="Normal 12 4 4 3" xfId="12501"/>
    <cellStyle name="Normal 12 4 4 4" xfId="20935"/>
    <cellStyle name="Normal 12 4 5" xfId="12502"/>
    <cellStyle name="Normal 12 4 5 2" xfId="20937"/>
    <cellStyle name="Normal 12 4 6" xfId="12503"/>
    <cellStyle name="Normal 12 4 6 2" xfId="20938"/>
    <cellStyle name="Normal 12 4 7" xfId="12504"/>
    <cellStyle name="Normal 12 4 8" xfId="20926"/>
    <cellStyle name="Normal 12 5" xfId="12505"/>
    <cellStyle name="Normal 12 5 2" xfId="12506"/>
    <cellStyle name="Normal 12 5 2 2" xfId="12507"/>
    <cellStyle name="Normal 12 5 2 2 2" xfId="20941"/>
    <cellStyle name="Normal 12 5 2 3" xfId="12508"/>
    <cellStyle name="Normal 12 5 2 3 2" xfId="20942"/>
    <cellStyle name="Normal 12 5 2 4" xfId="12509"/>
    <cellStyle name="Normal 12 5 2 4 2" xfId="20943"/>
    <cellStyle name="Normal 12 5 2 5" xfId="12510"/>
    <cellStyle name="Normal 12 5 2 5 2" xfId="20944"/>
    <cellStyle name="Normal 12 5 2 6" xfId="20940"/>
    <cellStyle name="Normal 12 5 3" xfId="12511"/>
    <cellStyle name="Normal 12 5 3 2" xfId="12512"/>
    <cellStyle name="Normal 12 5 3 2 2" xfId="20946"/>
    <cellStyle name="Normal 12 5 3 3" xfId="20945"/>
    <cellStyle name="Normal 12 5 4" xfId="12513"/>
    <cellStyle name="Normal 12 5 4 2" xfId="12514"/>
    <cellStyle name="Normal 12 5 4 2 2" xfId="20948"/>
    <cellStyle name="Normal 12 5 4 3" xfId="20947"/>
    <cellStyle name="Normal 12 5 5" xfId="12515"/>
    <cellStyle name="Normal 12 5 5 2" xfId="20949"/>
    <cellStyle name="Normal 12 5 6" xfId="12516"/>
    <cellStyle name="Normal 12 5 6 2" xfId="20950"/>
    <cellStyle name="Normal 12 5 7" xfId="20939"/>
    <cellStyle name="Normal 12 6" xfId="12517"/>
    <cellStyle name="Normal 12 6 2" xfId="12518"/>
    <cellStyle name="Normal 12 6 2 2" xfId="20952"/>
    <cellStyle name="Normal 12 6 3" xfId="12519"/>
    <cellStyle name="Normal 12 6 3 2" xfId="20953"/>
    <cellStyle name="Normal 12 6 4" xfId="12520"/>
    <cellStyle name="Normal 12 6 4 2" xfId="20954"/>
    <cellStyle name="Normal 12 6 5" xfId="12521"/>
    <cellStyle name="Normal 12 6 5 2" xfId="20955"/>
    <cellStyle name="Normal 12 6 6" xfId="12522"/>
    <cellStyle name="Normal 12 6 7" xfId="20951"/>
    <cellStyle name="Normal 12 7" xfId="12523"/>
    <cellStyle name="Normal 12 7 2" xfId="12524"/>
    <cellStyle name="Normal 12 7 2 2" xfId="20957"/>
    <cellStyle name="Normal 12 7 3" xfId="12525"/>
    <cellStyle name="Normal 12 7 3 2" xfId="20958"/>
    <cellStyle name="Normal 12 7 4" xfId="12526"/>
    <cellStyle name="Normal 12 7 4 2" xfId="20959"/>
    <cellStyle name="Normal 12 7 5" xfId="12527"/>
    <cellStyle name="Normal 12 7 5 2" xfId="20960"/>
    <cellStyle name="Normal 12 7 6" xfId="12528"/>
    <cellStyle name="Normal 12 7 7" xfId="20956"/>
    <cellStyle name="Normal 12 8" xfId="12529"/>
    <cellStyle name="Normal 12 8 2" xfId="12530"/>
    <cellStyle name="Normal 12 8 2 2" xfId="20962"/>
    <cellStyle name="Normal 12 8 3" xfId="12531"/>
    <cellStyle name="Normal 12 8 3 2" xfId="20963"/>
    <cellStyle name="Normal 12 8 4" xfId="12532"/>
    <cellStyle name="Normal 12 8 4 2" xfId="20964"/>
    <cellStyle name="Normal 12 8 5" xfId="20961"/>
    <cellStyle name="Normal 12 9" xfId="12533"/>
    <cellStyle name="Normal 12 9 2" xfId="12534"/>
    <cellStyle name="Normal 12 9 2 2" xfId="20966"/>
    <cellStyle name="Normal 12 9 3" xfId="12535"/>
    <cellStyle name="Normal 12 9 3 2" xfId="20967"/>
    <cellStyle name="Normal 12 9 4" xfId="12536"/>
    <cellStyle name="Normal 12 9 4 2" xfId="20968"/>
    <cellStyle name="Normal 12 9 5" xfId="20965"/>
    <cellStyle name="Normal 120" xfId="12537"/>
    <cellStyle name="Normal 120 2" xfId="12538"/>
    <cellStyle name="Normal 120 3" xfId="12539"/>
    <cellStyle name="Normal 120 4" xfId="20969"/>
    <cellStyle name="Normal 121" xfId="12540"/>
    <cellStyle name="Normal 121 2" xfId="12541"/>
    <cellStyle name="Normal 121 3" xfId="12542"/>
    <cellStyle name="Normal 121 4" xfId="20970"/>
    <cellStyle name="Normal 122" xfId="12543"/>
    <cellStyle name="Normal 122 2" xfId="12544"/>
    <cellStyle name="Normal 122 3" xfId="12545"/>
    <cellStyle name="Normal 122 4" xfId="20971"/>
    <cellStyle name="Normal 123" xfId="12546"/>
    <cellStyle name="Normal 123 2" xfId="12547"/>
    <cellStyle name="Normal 123 3" xfId="12548"/>
    <cellStyle name="Normal 123 4" xfId="20972"/>
    <cellStyle name="Normal 124" xfId="12549"/>
    <cellStyle name="Normal 124 2" xfId="12550"/>
    <cellStyle name="Normal 124 3" xfId="12551"/>
    <cellStyle name="Normal 124 4" xfId="20973"/>
    <cellStyle name="Normal 125" xfId="12552"/>
    <cellStyle name="Normal 125 2" xfId="12553"/>
    <cellStyle name="Normal 125 3" xfId="12554"/>
    <cellStyle name="Normal 125 4" xfId="20974"/>
    <cellStyle name="Normal 126" xfId="12555"/>
    <cellStyle name="Normal 126 2" xfId="12556"/>
    <cellStyle name="Normal 126 3" xfId="12557"/>
    <cellStyle name="Normal 126 4" xfId="20975"/>
    <cellStyle name="Normal 127" xfId="12558"/>
    <cellStyle name="Normal 127 2" xfId="12559"/>
    <cellStyle name="Normal 127 3" xfId="12560"/>
    <cellStyle name="Normal 127 4" xfId="20976"/>
    <cellStyle name="Normal 128" xfId="12561"/>
    <cellStyle name="Normal 128 2" xfId="12562"/>
    <cellStyle name="Normal 128 3" xfId="12563"/>
    <cellStyle name="Normal 128 4" xfId="20977"/>
    <cellStyle name="Normal 129" xfId="12564"/>
    <cellStyle name="Normal 129 2" xfId="12565"/>
    <cellStyle name="Normal 129 3" xfId="12566"/>
    <cellStyle name="Normal 129 4" xfId="20978"/>
    <cellStyle name="Normal 13" xfId="12567"/>
    <cellStyle name="Normal 13 10" xfId="12568"/>
    <cellStyle name="Normal 13 10 2" xfId="12569"/>
    <cellStyle name="Normal 13 10 2 2" xfId="20980"/>
    <cellStyle name="Normal 13 10 3" xfId="12570"/>
    <cellStyle name="Normal 13 10 3 2" xfId="20981"/>
    <cellStyle name="Normal 13 10 4" xfId="12571"/>
    <cellStyle name="Normal 13 10 4 2" xfId="20982"/>
    <cellStyle name="Normal 13 10 5" xfId="20979"/>
    <cellStyle name="Normal 13 11" xfId="12572"/>
    <cellStyle name="Normal 13 11 2" xfId="12573"/>
    <cellStyle name="Normal 13 11 2 2" xfId="20984"/>
    <cellStyle name="Normal 13 11 3" xfId="12574"/>
    <cellStyle name="Normal 13 11 3 2" xfId="20985"/>
    <cellStyle name="Normal 13 11 4" xfId="12575"/>
    <cellStyle name="Normal 13 11 4 2" xfId="20986"/>
    <cellStyle name="Normal 13 11 5" xfId="20983"/>
    <cellStyle name="Normal 13 12" xfId="12576"/>
    <cellStyle name="Normal 13 12 2" xfId="12577"/>
    <cellStyle name="Normal 13 12 2 2" xfId="20988"/>
    <cellStyle name="Normal 13 12 3" xfId="12578"/>
    <cellStyle name="Normal 13 12 3 2" xfId="20989"/>
    <cellStyle name="Normal 13 12 4" xfId="12579"/>
    <cellStyle name="Normal 13 12 4 2" xfId="20990"/>
    <cellStyle name="Normal 13 12 5" xfId="20987"/>
    <cellStyle name="Normal 13 13" xfId="12580"/>
    <cellStyle name="Normal 13 13 2" xfId="12581"/>
    <cellStyle name="Normal 13 13 2 2" xfId="20992"/>
    <cellStyle name="Normal 13 13 3" xfId="12582"/>
    <cellStyle name="Normal 13 13 3 2" xfId="20993"/>
    <cellStyle name="Normal 13 13 4" xfId="12583"/>
    <cellStyle name="Normal 13 13 4 2" xfId="20994"/>
    <cellStyle name="Normal 13 13 5" xfId="20991"/>
    <cellStyle name="Normal 13 14" xfId="12584"/>
    <cellStyle name="Normal 13 14 2" xfId="12585"/>
    <cellStyle name="Normal 13 14 2 2" xfId="20996"/>
    <cellStyle name="Normal 13 14 3" xfId="12586"/>
    <cellStyle name="Normal 13 14 3 2" xfId="20997"/>
    <cellStyle name="Normal 13 14 4" xfId="12587"/>
    <cellStyle name="Normal 13 14 4 2" xfId="20998"/>
    <cellStyle name="Normal 13 14 5" xfId="20995"/>
    <cellStyle name="Normal 13 15" xfId="12588"/>
    <cellStyle name="Normal 13 15 2" xfId="12589"/>
    <cellStyle name="Normal 13 15 2 2" xfId="21000"/>
    <cellStyle name="Normal 13 15 3" xfId="12590"/>
    <cellStyle name="Normal 13 15 3 2" xfId="21001"/>
    <cellStyle name="Normal 13 15 4" xfId="12591"/>
    <cellStyle name="Normal 13 15 4 2" xfId="21002"/>
    <cellStyle name="Normal 13 15 5" xfId="20999"/>
    <cellStyle name="Normal 13 16" xfId="12592"/>
    <cellStyle name="Normal 13 16 2" xfId="12593"/>
    <cellStyle name="Normal 13 16 2 2" xfId="21004"/>
    <cellStyle name="Normal 13 16 3" xfId="12594"/>
    <cellStyle name="Normal 13 16 3 2" xfId="21005"/>
    <cellStyle name="Normal 13 16 4" xfId="12595"/>
    <cellStyle name="Normal 13 16 4 2" xfId="21006"/>
    <cellStyle name="Normal 13 16 5" xfId="21003"/>
    <cellStyle name="Normal 13 17" xfId="12596"/>
    <cellStyle name="Normal 13 17 2" xfId="12597"/>
    <cellStyle name="Normal 13 17 2 2" xfId="21008"/>
    <cellStyle name="Normal 13 17 3" xfId="12598"/>
    <cellStyle name="Normal 13 17 3 2" xfId="21009"/>
    <cellStyle name="Normal 13 17 4" xfId="12599"/>
    <cellStyle name="Normal 13 17 4 2" xfId="21010"/>
    <cellStyle name="Normal 13 17 5" xfId="21007"/>
    <cellStyle name="Normal 13 18" xfId="12600"/>
    <cellStyle name="Normal 13 18 2" xfId="12601"/>
    <cellStyle name="Normal 13 18 2 2" xfId="12602"/>
    <cellStyle name="Normal 13 18 2 2 2" xfId="12603"/>
    <cellStyle name="Normal 13 18 2 2 2 2" xfId="21014"/>
    <cellStyle name="Normal 13 18 2 2 3" xfId="21013"/>
    <cellStyle name="Normal 13 18 2 3" xfId="12604"/>
    <cellStyle name="Normal 13 18 2 3 2" xfId="21015"/>
    <cellStyle name="Normal 13 18 2 4" xfId="21012"/>
    <cellStyle name="Normal 13 18 3" xfId="12605"/>
    <cellStyle name="Normal 13 18 3 2" xfId="12606"/>
    <cellStyle name="Normal 13 18 3 2 2" xfId="21017"/>
    <cellStyle name="Normal 13 18 3 3" xfId="21016"/>
    <cellStyle name="Normal 13 18 4" xfId="12607"/>
    <cellStyle name="Normal 13 18 4 2" xfId="21018"/>
    <cellStyle name="Normal 13 18 5" xfId="21011"/>
    <cellStyle name="Normal 13 19" xfId="12608"/>
    <cellStyle name="Normal 13 19 2" xfId="21019"/>
    <cellStyle name="Normal 13 2" xfId="12609"/>
    <cellStyle name="Normal 13 2 2" xfId="12610"/>
    <cellStyle name="Normal 13 2 2 2" xfId="12611"/>
    <cellStyle name="Normal 13 2 2 2 2" xfId="12612"/>
    <cellStyle name="Normal 13 2 2 2 2 2" xfId="21023"/>
    <cellStyle name="Normal 13 2 2 2 3" xfId="12613"/>
    <cellStyle name="Normal 13 2 2 2 3 2" xfId="21024"/>
    <cellStyle name="Normal 13 2 2 2 4" xfId="21022"/>
    <cellStyle name="Normal 13 2 2 3" xfId="12614"/>
    <cellStyle name="Normal 13 2 2 3 2" xfId="12615"/>
    <cellStyle name="Normal 13 2 2 3 2 2" xfId="21026"/>
    <cellStyle name="Normal 13 2 2 3 3" xfId="21025"/>
    <cellStyle name="Normal 13 2 2 4" xfId="12616"/>
    <cellStyle name="Normal 13 2 2 4 2" xfId="21027"/>
    <cellStyle name="Normal 13 2 2 5" xfId="12617"/>
    <cellStyle name="Normal 13 2 2 5 2" xfId="21028"/>
    <cellStyle name="Normal 13 2 2 6" xfId="21021"/>
    <cellStyle name="Normal 13 2 3" xfId="12618"/>
    <cellStyle name="Normal 13 2 3 2" xfId="12619"/>
    <cellStyle name="Normal 13 2 3 2 2" xfId="12620"/>
    <cellStyle name="Normal 13 2 3 2 2 2" xfId="21031"/>
    <cellStyle name="Normal 13 2 3 2 3" xfId="21030"/>
    <cellStyle name="Normal 13 2 3 3" xfId="12621"/>
    <cellStyle name="Normal 13 2 3 3 2" xfId="21032"/>
    <cellStyle name="Normal 13 2 3 4" xfId="12622"/>
    <cellStyle name="Normal 13 2 3 4 2" xfId="21033"/>
    <cellStyle name="Normal 13 2 3 5" xfId="21029"/>
    <cellStyle name="Normal 13 2 4" xfId="12623"/>
    <cellStyle name="Normal 13 2 4 2" xfId="12624"/>
    <cellStyle name="Normal 13 2 4 2 2" xfId="21035"/>
    <cellStyle name="Normal 13 2 4 3" xfId="12625"/>
    <cellStyle name="Normal 13 2 4 3 2" xfId="21036"/>
    <cellStyle name="Normal 13 2 4 4" xfId="21034"/>
    <cellStyle name="Normal 13 2 5" xfId="12626"/>
    <cellStyle name="Normal 13 2 5 2" xfId="21037"/>
    <cellStyle name="Normal 13 2 6" xfId="12627"/>
    <cellStyle name="Normal 13 2 6 2" xfId="21038"/>
    <cellStyle name="Normal 13 2 7" xfId="12628"/>
    <cellStyle name="Normal 13 2 8" xfId="21020"/>
    <cellStyle name="Normal 13 20" xfId="12629"/>
    <cellStyle name="Normal 13 20 2" xfId="21039"/>
    <cellStyle name="Normal 13 21" xfId="12630"/>
    <cellStyle name="Normal 13 21 2" xfId="21040"/>
    <cellStyle name="Normal 13 3" xfId="12631"/>
    <cellStyle name="Normal 13 3 2" xfId="12632"/>
    <cellStyle name="Normal 13 3 2 2" xfId="12633"/>
    <cellStyle name="Normal 13 3 2 2 2" xfId="21043"/>
    <cellStyle name="Normal 13 3 2 3" xfId="12634"/>
    <cellStyle name="Normal 13 3 2 3 2" xfId="21044"/>
    <cellStyle name="Normal 13 3 2 4" xfId="12635"/>
    <cellStyle name="Normal 13 3 2 4 2" xfId="21045"/>
    <cellStyle name="Normal 13 3 2 5" xfId="12636"/>
    <cellStyle name="Normal 13 3 2 6" xfId="21042"/>
    <cellStyle name="Normal 13 3 3" xfId="12637"/>
    <cellStyle name="Normal 13 3 3 2" xfId="12638"/>
    <cellStyle name="Normal 13 3 3 2 2" xfId="12639"/>
    <cellStyle name="Normal 13 3 3 2 3" xfId="21047"/>
    <cellStyle name="Normal 13 3 3 3" xfId="12640"/>
    <cellStyle name="Normal 13 3 3 3 2" xfId="12641"/>
    <cellStyle name="Normal 13 3 3 3 3" xfId="21048"/>
    <cellStyle name="Normal 13 3 3 4" xfId="12642"/>
    <cellStyle name="Normal 13 3 3 5" xfId="21046"/>
    <cellStyle name="Normal 13 3 4" xfId="12643"/>
    <cellStyle name="Normal 13 3 4 2" xfId="12644"/>
    <cellStyle name="Normal 13 3 4 2 2" xfId="21050"/>
    <cellStyle name="Normal 13 3 4 3" xfId="12645"/>
    <cellStyle name="Normal 13 3 4 4" xfId="21049"/>
    <cellStyle name="Normal 13 3 5" xfId="12646"/>
    <cellStyle name="Normal 13 3 5 2" xfId="12647"/>
    <cellStyle name="Normal 13 3 5 3" xfId="21051"/>
    <cellStyle name="Normal 13 3 6" xfId="12648"/>
    <cellStyle name="Normal 13 3 7" xfId="12649"/>
    <cellStyle name="Normal 13 3 8" xfId="21041"/>
    <cellStyle name="Normal 13 4" xfId="12650"/>
    <cellStyle name="Normal 13 4 2" xfId="12651"/>
    <cellStyle name="Normal 13 4 2 2" xfId="12652"/>
    <cellStyle name="Normal 13 4 2 2 2" xfId="21054"/>
    <cellStyle name="Normal 13 4 2 3" xfId="12653"/>
    <cellStyle name="Normal 13 4 2 3 2" xfId="21055"/>
    <cellStyle name="Normal 13 4 2 4" xfId="21053"/>
    <cellStyle name="Normal 13 4 3" xfId="12654"/>
    <cellStyle name="Normal 13 4 3 2" xfId="12655"/>
    <cellStyle name="Normal 13 4 3 2 2" xfId="21057"/>
    <cellStyle name="Normal 13 4 3 3" xfId="21056"/>
    <cellStyle name="Normal 13 4 4" xfId="12656"/>
    <cellStyle name="Normal 13 4 4 2" xfId="21058"/>
    <cellStyle name="Normal 13 4 5" xfId="12657"/>
    <cellStyle name="Normal 13 4 5 2" xfId="21059"/>
    <cellStyle name="Normal 13 4 6" xfId="12658"/>
    <cellStyle name="Normal 13 4 7" xfId="21052"/>
    <cellStyle name="Normal 13 5" xfId="12659"/>
    <cellStyle name="Normal 13 5 2" xfId="12660"/>
    <cellStyle name="Normal 13 5 2 2" xfId="12661"/>
    <cellStyle name="Normal 13 5 2 2 2" xfId="21062"/>
    <cellStyle name="Normal 13 5 2 3" xfId="12662"/>
    <cellStyle name="Normal 13 5 2 4" xfId="21061"/>
    <cellStyle name="Normal 13 5 3" xfId="12663"/>
    <cellStyle name="Normal 13 5 3 2" xfId="21063"/>
    <cellStyle name="Normal 13 5 4" xfId="12664"/>
    <cellStyle name="Normal 13 5 4 2" xfId="21064"/>
    <cellStyle name="Normal 13 5 5" xfId="12665"/>
    <cellStyle name="Normal 13 5 5 2" xfId="21065"/>
    <cellStyle name="Normal 13 5 6" xfId="12666"/>
    <cellStyle name="Normal 13 5 7" xfId="21060"/>
    <cellStyle name="Normal 13 6" xfId="12667"/>
    <cellStyle name="Normal 13 6 2" xfId="12668"/>
    <cellStyle name="Normal 13 6 2 2" xfId="21067"/>
    <cellStyle name="Normal 13 6 3" xfId="12669"/>
    <cellStyle name="Normal 13 6 3 2" xfId="21068"/>
    <cellStyle name="Normal 13 6 4" xfId="12670"/>
    <cellStyle name="Normal 13 6 4 2" xfId="21069"/>
    <cellStyle name="Normal 13 6 5" xfId="12671"/>
    <cellStyle name="Normal 13 6 5 2" xfId="21070"/>
    <cellStyle name="Normal 13 6 6" xfId="12672"/>
    <cellStyle name="Normal 13 6 7" xfId="21066"/>
    <cellStyle name="Normal 13 7" xfId="12673"/>
    <cellStyle name="Normal 13 7 2" xfId="12674"/>
    <cellStyle name="Normal 13 7 2 2" xfId="21072"/>
    <cellStyle name="Normal 13 7 3" xfId="12675"/>
    <cellStyle name="Normal 13 7 3 2" xfId="21073"/>
    <cellStyle name="Normal 13 7 4" xfId="12676"/>
    <cellStyle name="Normal 13 7 4 2" xfId="21074"/>
    <cellStyle name="Normal 13 7 5" xfId="12677"/>
    <cellStyle name="Normal 13 7 5 2" xfId="21075"/>
    <cellStyle name="Normal 13 7 6" xfId="12678"/>
    <cellStyle name="Normal 13 7 7" xfId="21071"/>
    <cellStyle name="Normal 13 8" xfId="12679"/>
    <cellStyle name="Normal 13 8 2" xfId="12680"/>
    <cellStyle name="Normal 13 8 2 2" xfId="21077"/>
    <cellStyle name="Normal 13 8 3" xfId="12681"/>
    <cellStyle name="Normal 13 8 3 2" xfId="21078"/>
    <cellStyle name="Normal 13 8 4" xfId="12682"/>
    <cellStyle name="Normal 13 8 4 2" xfId="21079"/>
    <cellStyle name="Normal 13 8 5" xfId="12683"/>
    <cellStyle name="Normal 13 8 6" xfId="21076"/>
    <cellStyle name="Normal 13 9" xfId="12684"/>
    <cellStyle name="Normal 13 9 2" xfId="12685"/>
    <cellStyle name="Normal 13 9 2 2" xfId="21081"/>
    <cellStyle name="Normal 13 9 3" xfId="12686"/>
    <cellStyle name="Normal 13 9 3 2" xfId="21082"/>
    <cellStyle name="Normal 13 9 4" xfId="12687"/>
    <cellStyle name="Normal 13 9 4 2" xfId="21083"/>
    <cellStyle name="Normal 13 9 5" xfId="21080"/>
    <cellStyle name="Normal 130" xfId="12688"/>
    <cellStyle name="Normal 130 2" xfId="12689"/>
    <cellStyle name="Normal 130 3" xfId="12690"/>
    <cellStyle name="Normal 130 4" xfId="21084"/>
    <cellStyle name="Normal 131" xfId="12691"/>
    <cellStyle name="Normal 131 2" xfId="12692"/>
    <cellStyle name="Normal 131 3" xfId="12693"/>
    <cellStyle name="Normal 131 4" xfId="21085"/>
    <cellStyle name="Normal 132" xfId="12694"/>
    <cellStyle name="Normal 132 2" xfId="12695"/>
    <cellStyle name="Normal 132 3" xfId="12696"/>
    <cellStyle name="Normal 132 4" xfId="21086"/>
    <cellStyle name="Normal 133" xfId="12697"/>
    <cellStyle name="Normal 133 2" xfId="12698"/>
    <cellStyle name="Normal 133 3" xfId="12699"/>
    <cellStyle name="Normal 133 4" xfId="21087"/>
    <cellStyle name="Normal 134" xfId="12700"/>
    <cellStyle name="Normal 134 2" xfId="12701"/>
    <cellStyle name="Normal 134 3" xfId="12702"/>
    <cellStyle name="Normal 134 4" xfId="21088"/>
    <cellStyle name="Normal 135" xfId="12703"/>
    <cellStyle name="Normal 135 2" xfId="12704"/>
    <cellStyle name="Normal 135 3" xfId="12705"/>
    <cellStyle name="Normal 135 4" xfId="21089"/>
    <cellStyle name="Normal 136" xfId="12706"/>
    <cellStyle name="Normal 136 2" xfId="12707"/>
    <cellStyle name="Normal 136 3" xfId="12708"/>
    <cellStyle name="Normal 136 4" xfId="21090"/>
    <cellStyle name="Normal 137" xfId="12709"/>
    <cellStyle name="Normal 137 2" xfId="12710"/>
    <cellStyle name="Normal 137 3" xfId="12711"/>
    <cellStyle name="Normal 137 4" xfId="21091"/>
    <cellStyle name="Normal 138" xfId="12712"/>
    <cellStyle name="Normal 138 2" xfId="12713"/>
    <cellStyle name="Normal 138 3" xfId="12714"/>
    <cellStyle name="Normal 138 4" xfId="21092"/>
    <cellStyle name="Normal 139" xfId="12715"/>
    <cellStyle name="Normal 139 2" xfId="12716"/>
    <cellStyle name="Normal 139 3" xfId="12717"/>
    <cellStyle name="Normal 139 4" xfId="21093"/>
    <cellStyle name="Normal 14" xfId="12718"/>
    <cellStyle name="Normal 14 10" xfId="12719"/>
    <cellStyle name="Normal 14 10 2" xfId="12720"/>
    <cellStyle name="Normal 14 10 2 2" xfId="21095"/>
    <cellStyle name="Normal 14 10 3" xfId="12721"/>
    <cellStyle name="Normal 14 10 3 2" xfId="21096"/>
    <cellStyle name="Normal 14 10 4" xfId="12722"/>
    <cellStyle name="Normal 14 10 4 2" xfId="21097"/>
    <cellStyle name="Normal 14 10 5" xfId="21094"/>
    <cellStyle name="Normal 14 11" xfId="12723"/>
    <cellStyle name="Normal 14 11 2" xfId="12724"/>
    <cellStyle name="Normal 14 11 2 2" xfId="21099"/>
    <cellStyle name="Normal 14 11 3" xfId="12725"/>
    <cellStyle name="Normal 14 11 3 2" xfId="21100"/>
    <cellStyle name="Normal 14 11 4" xfId="12726"/>
    <cellStyle name="Normal 14 11 4 2" xfId="21101"/>
    <cellStyle name="Normal 14 11 5" xfId="21098"/>
    <cellStyle name="Normal 14 12" xfId="12727"/>
    <cellStyle name="Normal 14 12 2" xfId="12728"/>
    <cellStyle name="Normal 14 12 2 2" xfId="21103"/>
    <cellStyle name="Normal 14 12 3" xfId="12729"/>
    <cellStyle name="Normal 14 12 3 2" xfId="21104"/>
    <cellStyle name="Normal 14 12 4" xfId="12730"/>
    <cellStyle name="Normal 14 12 4 2" xfId="21105"/>
    <cellStyle name="Normal 14 12 5" xfId="21102"/>
    <cellStyle name="Normal 14 13" xfId="12731"/>
    <cellStyle name="Normal 14 13 2" xfId="12732"/>
    <cellStyle name="Normal 14 13 2 2" xfId="21107"/>
    <cellStyle name="Normal 14 13 3" xfId="12733"/>
    <cellStyle name="Normal 14 13 3 2" xfId="21108"/>
    <cellStyle name="Normal 14 13 4" xfId="12734"/>
    <cellStyle name="Normal 14 13 4 2" xfId="21109"/>
    <cellStyle name="Normal 14 13 5" xfId="21106"/>
    <cellStyle name="Normal 14 14" xfId="12735"/>
    <cellStyle name="Normal 14 14 2" xfId="12736"/>
    <cellStyle name="Normal 14 14 2 2" xfId="21111"/>
    <cellStyle name="Normal 14 14 3" xfId="12737"/>
    <cellStyle name="Normal 14 14 3 2" xfId="21112"/>
    <cellStyle name="Normal 14 14 4" xfId="12738"/>
    <cellStyle name="Normal 14 14 4 2" xfId="21113"/>
    <cellStyle name="Normal 14 14 5" xfId="21110"/>
    <cellStyle name="Normal 14 15" xfId="12739"/>
    <cellStyle name="Normal 14 15 2" xfId="12740"/>
    <cellStyle name="Normal 14 15 2 2" xfId="21115"/>
    <cellStyle name="Normal 14 15 3" xfId="12741"/>
    <cellStyle name="Normal 14 15 3 2" xfId="21116"/>
    <cellStyle name="Normal 14 15 4" xfId="12742"/>
    <cellStyle name="Normal 14 15 4 2" xfId="21117"/>
    <cellStyle name="Normal 14 15 5" xfId="21114"/>
    <cellStyle name="Normal 14 16" xfId="12743"/>
    <cellStyle name="Normal 14 16 2" xfId="12744"/>
    <cellStyle name="Normal 14 16 2 2" xfId="21119"/>
    <cellStyle name="Normal 14 16 3" xfId="12745"/>
    <cellStyle name="Normal 14 16 3 2" xfId="21120"/>
    <cellStyle name="Normal 14 16 4" xfId="12746"/>
    <cellStyle name="Normal 14 16 4 2" xfId="21121"/>
    <cellStyle name="Normal 14 16 5" xfId="21118"/>
    <cellStyle name="Normal 14 17" xfId="12747"/>
    <cellStyle name="Normal 14 17 2" xfId="12748"/>
    <cellStyle name="Normal 14 17 2 2" xfId="21123"/>
    <cellStyle name="Normal 14 17 3" xfId="12749"/>
    <cellStyle name="Normal 14 17 3 2" xfId="21124"/>
    <cellStyle name="Normal 14 17 4" xfId="12750"/>
    <cellStyle name="Normal 14 17 4 2" xfId="21125"/>
    <cellStyle name="Normal 14 17 5" xfId="21122"/>
    <cellStyle name="Normal 14 18" xfId="12751"/>
    <cellStyle name="Normal 14 18 2" xfId="12752"/>
    <cellStyle name="Normal 14 18 2 2" xfId="12753"/>
    <cellStyle name="Normal 14 18 2 2 2" xfId="12754"/>
    <cellStyle name="Normal 14 18 2 2 2 2" xfId="21129"/>
    <cellStyle name="Normal 14 18 2 2 3" xfId="21128"/>
    <cellStyle name="Normal 14 18 2 3" xfId="12755"/>
    <cellStyle name="Normal 14 18 2 3 2" xfId="21130"/>
    <cellStyle name="Normal 14 18 2 4" xfId="21127"/>
    <cellStyle name="Normal 14 18 3" xfId="12756"/>
    <cellStyle name="Normal 14 18 3 2" xfId="12757"/>
    <cellStyle name="Normal 14 18 3 2 2" xfId="21132"/>
    <cellStyle name="Normal 14 18 3 3" xfId="21131"/>
    <cellStyle name="Normal 14 18 4" xfId="12758"/>
    <cellStyle name="Normal 14 18 4 2" xfId="21133"/>
    <cellStyle name="Normal 14 18 5" xfId="21126"/>
    <cellStyle name="Normal 14 19" xfId="12759"/>
    <cellStyle name="Normal 14 19 2" xfId="21134"/>
    <cellStyle name="Normal 14 2" xfId="12760"/>
    <cellStyle name="Normal 14 2 2" xfId="12761"/>
    <cellStyle name="Normal 14 2 2 2" xfId="12762"/>
    <cellStyle name="Normal 14 2 2 2 2" xfId="12763"/>
    <cellStyle name="Normal 14 2 2 2 2 2" xfId="21138"/>
    <cellStyle name="Normal 14 2 2 2 3" xfId="12764"/>
    <cellStyle name="Normal 14 2 2 2 3 2" xfId="21139"/>
    <cellStyle name="Normal 14 2 2 2 4" xfId="21137"/>
    <cellStyle name="Normal 14 2 2 3" xfId="12765"/>
    <cellStyle name="Normal 14 2 2 3 2" xfId="12766"/>
    <cellStyle name="Normal 14 2 2 3 2 2" xfId="21141"/>
    <cellStyle name="Normal 14 2 2 3 3" xfId="21140"/>
    <cellStyle name="Normal 14 2 2 4" xfId="12767"/>
    <cellStyle name="Normal 14 2 2 4 2" xfId="21142"/>
    <cellStyle name="Normal 14 2 2 5" xfId="12768"/>
    <cellStyle name="Normal 14 2 2 5 2" xfId="21143"/>
    <cellStyle name="Normal 14 2 2 6" xfId="12769"/>
    <cellStyle name="Normal 14 2 2 6 2" xfId="21144"/>
    <cellStyle name="Normal 14 2 2 7" xfId="12770"/>
    <cellStyle name="Normal 14 2 2 7 2" xfId="21145"/>
    <cellStyle name="Normal 14 2 2 8" xfId="21136"/>
    <cellStyle name="Normal 14 2 3" xfId="12771"/>
    <cellStyle name="Normal 14 2 3 2" xfId="12772"/>
    <cellStyle name="Normal 14 2 3 2 2" xfId="12773"/>
    <cellStyle name="Normal 14 2 3 2 2 2" xfId="21148"/>
    <cellStyle name="Normal 14 2 3 2 3" xfId="21147"/>
    <cellStyle name="Normal 14 2 3 3" xfId="12774"/>
    <cellStyle name="Normal 14 2 3 3 2" xfId="21149"/>
    <cellStyle name="Normal 14 2 3 4" xfId="12775"/>
    <cellStyle name="Normal 14 2 3 4 2" xfId="21150"/>
    <cellStyle name="Normal 14 2 3 5" xfId="21146"/>
    <cellStyle name="Normal 14 2 4" xfId="12776"/>
    <cellStyle name="Normal 14 2 4 2" xfId="12777"/>
    <cellStyle name="Normal 14 2 4 2 2" xfId="21152"/>
    <cellStyle name="Normal 14 2 4 3" xfId="12778"/>
    <cellStyle name="Normal 14 2 4 3 2" xfId="21153"/>
    <cellStyle name="Normal 14 2 4 4" xfId="21151"/>
    <cellStyle name="Normal 14 2 5" xfId="12779"/>
    <cellStyle name="Normal 14 2 5 2" xfId="21154"/>
    <cellStyle name="Normal 14 2 6" xfId="12780"/>
    <cellStyle name="Normal 14 2 6 2" xfId="21155"/>
    <cellStyle name="Normal 14 2 7" xfId="12781"/>
    <cellStyle name="Normal 14 2 7 2" xfId="21156"/>
    <cellStyle name="Normal 14 2 8" xfId="12782"/>
    <cellStyle name="Normal 14 2 8 2" xfId="21157"/>
    <cellStyle name="Normal 14 2 9" xfId="21135"/>
    <cellStyle name="Normal 14 20" xfId="12783"/>
    <cellStyle name="Normal 14 20 2" xfId="21158"/>
    <cellStyle name="Normal 14 21" xfId="12784"/>
    <cellStyle name="Normal 14 21 2" xfId="21159"/>
    <cellStyle name="Normal 14 3" xfId="12785"/>
    <cellStyle name="Normal 14 3 2" xfId="12786"/>
    <cellStyle name="Normal 14 3 2 2" xfId="12787"/>
    <cellStyle name="Normal 14 3 2 2 2" xfId="21162"/>
    <cellStyle name="Normal 14 3 2 3" xfId="12788"/>
    <cellStyle name="Normal 14 3 2 3 2" xfId="21163"/>
    <cellStyle name="Normal 14 3 2 4" xfId="12789"/>
    <cellStyle name="Normal 14 3 2 4 2" xfId="21164"/>
    <cellStyle name="Normal 14 3 2 5" xfId="12790"/>
    <cellStyle name="Normal 14 3 2 5 2" xfId="21165"/>
    <cellStyle name="Normal 14 3 2 6" xfId="12791"/>
    <cellStyle name="Normal 14 3 2 6 2" xfId="21166"/>
    <cellStyle name="Normal 14 3 2 7" xfId="21161"/>
    <cellStyle name="Normal 14 3 3" xfId="12792"/>
    <cellStyle name="Normal 14 3 3 2" xfId="12793"/>
    <cellStyle name="Normal 14 3 3 2 2" xfId="21168"/>
    <cellStyle name="Normal 14 3 3 3" xfId="12794"/>
    <cellStyle name="Normal 14 3 3 3 2" xfId="21169"/>
    <cellStyle name="Normal 14 3 3 4" xfId="21167"/>
    <cellStyle name="Normal 14 3 4" xfId="12795"/>
    <cellStyle name="Normal 14 3 4 2" xfId="12796"/>
    <cellStyle name="Normal 14 3 4 2 2" xfId="21171"/>
    <cellStyle name="Normal 14 3 4 3" xfId="21170"/>
    <cellStyle name="Normal 14 3 5" xfId="12797"/>
    <cellStyle name="Normal 14 3 5 2" xfId="21172"/>
    <cellStyle name="Normal 14 3 6" xfId="12798"/>
    <cellStyle name="Normal 14 3 6 2" xfId="21173"/>
    <cellStyle name="Normal 14 3 7" xfId="12799"/>
    <cellStyle name="Normal 14 3 7 2" xfId="21174"/>
    <cellStyle name="Normal 14 3 8" xfId="21160"/>
    <cellStyle name="Normal 14 4" xfId="12800"/>
    <cellStyle name="Normal 14 4 2" xfId="12801"/>
    <cellStyle name="Normal 14 4 2 2" xfId="12802"/>
    <cellStyle name="Normal 14 4 2 2 2" xfId="21177"/>
    <cellStyle name="Normal 14 4 2 3" xfId="12803"/>
    <cellStyle name="Normal 14 4 2 3 2" xfId="21178"/>
    <cellStyle name="Normal 14 4 2 4" xfId="12804"/>
    <cellStyle name="Normal 14 4 2 4 2" xfId="21179"/>
    <cellStyle name="Normal 14 4 2 5" xfId="12805"/>
    <cellStyle name="Normal 14 4 2 5 2" xfId="21180"/>
    <cellStyle name="Normal 14 4 2 6" xfId="12806"/>
    <cellStyle name="Normal 14 4 2 6 2" xfId="21181"/>
    <cellStyle name="Normal 14 4 2 7" xfId="21176"/>
    <cellStyle name="Normal 14 4 3" xfId="12807"/>
    <cellStyle name="Normal 14 4 3 2" xfId="12808"/>
    <cellStyle name="Normal 14 4 3 2 2" xfId="21183"/>
    <cellStyle name="Normal 14 4 3 3" xfId="21182"/>
    <cellStyle name="Normal 14 4 4" xfId="12809"/>
    <cellStyle name="Normal 14 4 4 2" xfId="12810"/>
    <cellStyle name="Normal 14 4 4 2 2" xfId="21185"/>
    <cellStyle name="Normal 14 4 4 3" xfId="21184"/>
    <cellStyle name="Normal 14 4 5" xfId="12811"/>
    <cellStyle name="Normal 14 4 5 2" xfId="21186"/>
    <cellStyle name="Normal 14 4 6" xfId="12812"/>
    <cellStyle name="Normal 14 4 6 2" xfId="21187"/>
    <cellStyle name="Normal 14 4 7" xfId="12813"/>
    <cellStyle name="Normal 14 4 8" xfId="21175"/>
    <cellStyle name="Normal 14 5" xfId="12814"/>
    <cellStyle name="Normal 14 5 2" xfId="12815"/>
    <cellStyle name="Normal 14 5 2 2" xfId="12816"/>
    <cellStyle name="Normal 14 5 2 2 2" xfId="21190"/>
    <cellStyle name="Normal 14 5 2 3" xfId="12817"/>
    <cellStyle name="Normal 14 5 2 3 2" xfId="21191"/>
    <cellStyle name="Normal 14 5 2 4" xfId="12818"/>
    <cellStyle name="Normal 14 5 2 4 2" xfId="21192"/>
    <cellStyle name="Normal 14 5 2 5" xfId="12819"/>
    <cellStyle name="Normal 14 5 2 5 2" xfId="21193"/>
    <cellStyle name="Normal 14 5 2 6" xfId="21189"/>
    <cellStyle name="Normal 14 5 3" xfId="12820"/>
    <cellStyle name="Normal 14 5 3 2" xfId="12821"/>
    <cellStyle name="Normal 14 5 3 2 2" xfId="21195"/>
    <cellStyle name="Normal 14 5 3 3" xfId="21194"/>
    <cellStyle name="Normal 14 5 4" xfId="12822"/>
    <cellStyle name="Normal 14 5 4 2" xfId="12823"/>
    <cellStyle name="Normal 14 5 4 2 2" xfId="21197"/>
    <cellStyle name="Normal 14 5 4 3" xfId="21196"/>
    <cellStyle name="Normal 14 5 5" xfId="12824"/>
    <cellStyle name="Normal 14 5 5 2" xfId="21198"/>
    <cellStyle name="Normal 14 5 6" xfId="12825"/>
    <cellStyle name="Normal 14 5 6 2" xfId="21199"/>
    <cellStyle name="Normal 14 5 7" xfId="12826"/>
    <cellStyle name="Normal 14 5 8" xfId="21188"/>
    <cellStyle name="Normal 14 6" xfId="12827"/>
    <cellStyle name="Normal 14 6 2" xfId="12828"/>
    <cellStyle name="Normal 14 6 2 2" xfId="21201"/>
    <cellStyle name="Normal 14 6 3" xfId="12829"/>
    <cellStyle name="Normal 14 6 3 2" xfId="21202"/>
    <cellStyle name="Normal 14 6 4" xfId="12830"/>
    <cellStyle name="Normal 14 6 4 2" xfId="21203"/>
    <cellStyle name="Normal 14 6 5" xfId="12831"/>
    <cellStyle name="Normal 14 6 5 2" xfId="21204"/>
    <cellStyle name="Normal 14 6 6" xfId="21200"/>
    <cellStyle name="Normal 14 7" xfId="12832"/>
    <cellStyle name="Normal 14 7 2" xfId="12833"/>
    <cellStyle name="Normal 14 7 2 2" xfId="21206"/>
    <cellStyle name="Normal 14 7 3" xfId="12834"/>
    <cellStyle name="Normal 14 7 3 2" xfId="21207"/>
    <cellStyle name="Normal 14 7 4" xfId="12835"/>
    <cellStyle name="Normal 14 7 4 2" xfId="21208"/>
    <cellStyle name="Normal 14 7 5" xfId="21205"/>
    <cellStyle name="Normal 14 8" xfId="12836"/>
    <cellStyle name="Normal 14 8 2" xfId="12837"/>
    <cellStyle name="Normal 14 8 2 2" xfId="21210"/>
    <cellStyle name="Normal 14 8 3" xfId="12838"/>
    <cellStyle name="Normal 14 8 3 2" xfId="21211"/>
    <cellStyle name="Normal 14 8 4" xfId="12839"/>
    <cellStyle name="Normal 14 8 4 2" xfId="21212"/>
    <cellStyle name="Normal 14 8 5" xfId="21209"/>
    <cellStyle name="Normal 14 9" xfId="12840"/>
    <cellStyle name="Normal 14 9 2" xfId="12841"/>
    <cellStyle name="Normal 14 9 2 2" xfId="21214"/>
    <cellStyle name="Normal 14 9 3" xfId="12842"/>
    <cellStyle name="Normal 14 9 3 2" xfId="21215"/>
    <cellStyle name="Normal 14 9 4" xfId="12843"/>
    <cellStyle name="Normal 14 9 4 2" xfId="21216"/>
    <cellStyle name="Normal 14 9 5" xfId="21213"/>
    <cellStyle name="Normal 140" xfId="12844"/>
    <cellStyle name="Normal 140 2" xfId="12845"/>
    <cellStyle name="Normal 140 3" xfId="12846"/>
    <cellStyle name="Normal 140 4" xfId="21217"/>
    <cellStyle name="Normal 141" xfId="12847"/>
    <cellStyle name="Normal 141 2" xfId="12848"/>
    <cellStyle name="Normal 141 3" xfId="12849"/>
    <cellStyle name="Normal 141 4" xfId="21218"/>
    <cellStyle name="Normal 142" xfId="12850"/>
    <cellStyle name="Normal 142 2" xfId="12851"/>
    <cellStyle name="Normal 142 3" xfId="12852"/>
    <cellStyle name="Normal 142 4" xfId="21219"/>
    <cellStyle name="Normal 143" xfId="12853"/>
    <cellStyle name="Normal 143 2" xfId="12854"/>
    <cellStyle name="Normal 143 3" xfId="12855"/>
    <cellStyle name="Normal 143 4" xfId="21220"/>
    <cellStyle name="Normal 144" xfId="12856"/>
    <cellStyle name="Normal 144 2" xfId="12857"/>
    <cellStyle name="Normal 144 3" xfId="12858"/>
    <cellStyle name="Normal 144 4" xfId="21221"/>
    <cellStyle name="Normal 145" xfId="12859"/>
    <cellStyle name="Normal 145 2" xfId="12860"/>
    <cellStyle name="Normal 145 3" xfId="12861"/>
    <cellStyle name="Normal 145 4" xfId="21222"/>
    <cellStyle name="Normal 146" xfId="12862"/>
    <cellStyle name="Normal 146 2" xfId="12863"/>
    <cellStyle name="Normal 146 3" xfId="12864"/>
    <cellStyle name="Normal 146 4" xfId="21223"/>
    <cellStyle name="Normal 147" xfId="12865"/>
    <cellStyle name="Normal 147 2" xfId="12866"/>
    <cellStyle name="Normal 147 3" xfId="12867"/>
    <cellStyle name="Normal 147 4" xfId="21224"/>
    <cellStyle name="Normal 148" xfId="12868"/>
    <cellStyle name="Normal 148 2" xfId="12869"/>
    <cellStyle name="Normal 148 3" xfId="12870"/>
    <cellStyle name="Normal 148 4" xfId="21225"/>
    <cellStyle name="Normal 149" xfId="12871"/>
    <cellStyle name="Normal 149 2" xfId="12872"/>
    <cellStyle name="Normal 149 3" xfId="12873"/>
    <cellStyle name="Normal 149 4" xfId="21226"/>
    <cellStyle name="Normal 15" xfId="12874"/>
    <cellStyle name="Normal 15 10" xfId="12875"/>
    <cellStyle name="Normal 15 10 2" xfId="21227"/>
    <cellStyle name="Normal 15 2" xfId="12876"/>
    <cellStyle name="Normal 15 2 2" xfId="12877"/>
    <cellStyle name="Normal 15 2 2 2" xfId="12878"/>
    <cellStyle name="Normal 15 2 2 2 2" xfId="12879"/>
    <cellStyle name="Normal 15 2 2 2 2 2" xfId="21231"/>
    <cellStyle name="Normal 15 2 2 2 3" xfId="21230"/>
    <cellStyle name="Normal 15 2 2 3" xfId="12880"/>
    <cellStyle name="Normal 15 2 2 3 2" xfId="21232"/>
    <cellStyle name="Normal 15 2 2 4" xfId="12881"/>
    <cellStyle name="Normal 15 2 2 4 2" xfId="21233"/>
    <cellStyle name="Normal 15 2 2 5" xfId="21229"/>
    <cellStyle name="Normal 15 2 3" xfId="12882"/>
    <cellStyle name="Normal 15 2 3 2" xfId="12883"/>
    <cellStyle name="Normal 15 2 3 2 2" xfId="21235"/>
    <cellStyle name="Normal 15 2 3 3" xfId="21234"/>
    <cellStyle name="Normal 15 2 4" xfId="12884"/>
    <cellStyle name="Normal 15 2 4 2" xfId="21236"/>
    <cellStyle name="Normal 15 2 5" xfId="12885"/>
    <cellStyle name="Normal 15 2 5 2" xfId="21237"/>
    <cellStyle name="Normal 15 2 6" xfId="21228"/>
    <cellStyle name="Normal 15 3" xfId="12886"/>
    <cellStyle name="Normal 15 3 2" xfId="12887"/>
    <cellStyle name="Normal 15 3 2 2" xfId="12888"/>
    <cellStyle name="Normal 15 3 2 2 2" xfId="12889"/>
    <cellStyle name="Normal 15 3 2 2 2 2" xfId="21241"/>
    <cellStyle name="Normal 15 3 2 2 3" xfId="21240"/>
    <cellStyle name="Normal 15 3 2 3" xfId="12890"/>
    <cellStyle name="Normal 15 3 2 3 2" xfId="21242"/>
    <cellStyle name="Normal 15 3 2 4" xfId="12891"/>
    <cellStyle name="Normal 15 3 2 4 2" xfId="21243"/>
    <cellStyle name="Normal 15 3 2 5" xfId="21239"/>
    <cellStyle name="Normal 15 3 3" xfId="12892"/>
    <cellStyle name="Normal 15 3 3 2" xfId="12893"/>
    <cellStyle name="Normal 15 3 3 2 2" xfId="21245"/>
    <cellStyle name="Normal 15 3 3 3" xfId="21244"/>
    <cellStyle name="Normal 15 3 4" xfId="12894"/>
    <cellStyle name="Normal 15 3 4 2" xfId="21246"/>
    <cellStyle name="Normal 15 3 5" xfId="12895"/>
    <cellStyle name="Normal 15 3 5 2" xfId="21247"/>
    <cellStyle name="Normal 15 3 6" xfId="21238"/>
    <cellStyle name="Normal 15 4" xfId="12896"/>
    <cellStyle name="Normal 15 4 2" xfId="12897"/>
    <cellStyle name="Normal 15 4 2 2" xfId="12898"/>
    <cellStyle name="Normal 15 4 2 2 2" xfId="12899"/>
    <cellStyle name="Normal 15 4 2 2 2 2" xfId="21251"/>
    <cellStyle name="Normal 15 4 2 2 3" xfId="21250"/>
    <cellStyle name="Normal 15 4 2 3" xfId="12900"/>
    <cellStyle name="Normal 15 4 2 3 2" xfId="21252"/>
    <cellStyle name="Normal 15 4 2 4" xfId="12901"/>
    <cellStyle name="Normal 15 4 2 4 2" xfId="21253"/>
    <cellStyle name="Normal 15 4 2 5" xfId="21249"/>
    <cellStyle name="Normal 15 4 3" xfId="12902"/>
    <cellStyle name="Normal 15 4 3 2" xfId="12903"/>
    <cellStyle name="Normal 15 4 3 2 2" xfId="21255"/>
    <cellStyle name="Normal 15 4 3 3" xfId="21254"/>
    <cellStyle name="Normal 15 4 4" xfId="12904"/>
    <cellStyle name="Normal 15 4 4 2" xfId="21256"/>
    <cellStyle name="Normal 15 4 5" xfId="12905"/>
    <cellStyle name="Normal 15 4 5 2" xfId="21257"/>
    <cellStyle name="Normal 15 4 6" xfId="12906"/>
    <cellStyle name="Normal 15 4 7" xfId="21248"/>
    <cellStyle name="Normal 15 5" xfId="12907"/>
    <cellStyle name="Normal 15 5 2" xfId="12908"/>
    <cellStyle name="Normal 15 5 2 2" xfId="12909"/>
    <cellStyle name="Normal 15 5 2 2 2" xfId="21260"/>
    <cellStyle name="Normal 15 5 2 3" xfId="12910"/>
    <cellStyle name="Normal 15 5 2 3 2" xfId="21261"/>
    <cellStyle name="Normal 15 5 2 4" xfId="21259"/>
    <cellStyle name="Normal 15 5 3" xfId="12911"/>
    <cellStyle name="Normal 15 5 3 2" xfId="21262"/>
    <cellStyle name="Normal 15 5 4" xfId="12912"/>
    <cellStyle name="Normal 15 5 4 2" xfId="21263"/>
    <cellStyle name="Normal 15 5 5" xfId="12913"/>
    <cellStyle name="Normal 15 5 6" xfId="21258"/>
    <cellStyle name="Normal 15 6" xfId="12914"/>
    <cellStyle name="Normal 15 6 2" xfId="12915"/>
    <cellStyle name="Normal 15 6 2 2" xfId="21265"/>
    <cellStyle name="Normal 15 6 3" xfId="21264"/>
    <cellStyle name="Normal 15 7" xfId="12916"/>
    <cellStyle name="Normal 15 7 2" xfId="21266"/>
    <cellStyle name="Normal 15 8" xfId="12917"/>
    <cellStyle name="Normal 15 8 2" xfId="21267"/>
    <cellStyle name="Normal 15 9" xfId="12918"/>
    <cellStyle name="Normal 15 9 2" xfId="21268"/>
    <cellStyle name="Normal 150" xfId="12919"/>
    <cellStyle name="Normal 150 2" xfId="12920"/>
    <cellStyle name="Normal 150 3" xfId="12921"/>
    <cellStyle name="Normal 150 4" xfId="21269"/>
    <cellStyle name="Normal 151" xfId="12922"/>
    <cellStyle name="Normal 151 2" xfId="12923"/>
    <cellStyle name="Normal 151 3" xfId="12924"/>
    <cellStyle name="Normal 151 4" xfId="21270"/>
    <cellStyle name="Normal 152" xfId="12925"/>
    <cellStyle name="Normal 152 2" xfId="12926"/>
    <cellStyle name="Normal 152 3" xfId="12927"/>
    <cellStyle name="Normal 152 4" xfId="21271"/>
    <cellStyle name="Normal 153" xfId="12928"/>
    <cellStyle name="Normal 153 2" xfId="12929"/>
    <cellStyle name="Normal 153 3" xfId="12930"/>
    <cellStyle name="Normal 153 4" xfId="21272"/>
    <cellStyle name="Normal 154" xfId="12931"/>
    <cellStyle name="Normal 154 2" xfId="12932"/>
    <cellStyle name="Normal 154 3" xfId="12933"/>
    <cellStyle name="Normal 154 4" xfId="21273"/>
    <cellStyle name="Normal 155" xfId="12934"/>
    <cellStyle name="Normal 155 2" xfId="12935"/>
    <cellStyle name="Normal 155 3" xfId="12936"/>
    <cellStyle name="Normal 155 4" xfId="21274"/>
    <cellStyle name="Normal 156" xfId="12937"/>
    <cellStyle name="Normal 156 2" xfId="12938"/>
    <cellStyle name="Normal 156 3" xfId="12939"/>
    <cellStyle name="Normal 156 4" xfId="21275"/>
    <cellStyle name="Normal 157" xfId="12940"/>
    <cellStyle name="Normal 157 2" xfId="12941"/>
    <cellStyle name="Normal 157 3" xfId="12942"/>
    <cellStyle name="Normal 157 4" xfId="21276"/>
    <cellStyle name="Normal 158" xfId="12943"/>
    <cellStyle name="Normal 158 2" xfId="12944"/>
    <cellStyle name="Normal 158 3" xfId="12945"/>
    <cellStyle name="Normal 158 4" xfId="21277"/>
    <cellStyle name="Normal 159" xfId="12946"/>
    <cellStyle name="Normal 159 2" xfId="12947"/>
    <cellStyle name="Normal 159 3" xfId="12948"/>
    <cellStyle name="Normal 159 4" xfId="21278"/>
    <cellStyle name="Normal 16" xfId="12949"/>
    <cellStyle name="Normal 16 2" xfId="12950"/>
    <cellStyle name="Normal 16 2 2" xfId="12951"/>
    <cellStyle name="Normal 16 2 2 2" xfId="12952"/>
    <cellStyle name="Normal 16 2 2 2 2" xfId="12953"/>
    <cellStyle name="Normal 16 2 2 2 2 2" xfId="21282"/>
    <cellStyle name="Normal 16 2 2 2 3" xfId="21281"/>
    <cellStyle name="Normal 16 2 2 3" xfId="12954"/>
    <cellStyle name="Normal 16 2 2 3 2" xfId="21283"/>
    <cellStyle name="Normal 16 2 2 4" xfId="21280"/>
    <cellStyle name="Normal 16 2 3" xfId="12955"/>
    <cellStyle name="Normal 16 2 3 2" xfId="12956"/>
    <cellStyle name="Normal 16 2 3 2 2" xfId="21285"/>
    <cellStyle name="Normal 16 2 3 3" xfId="21284"/>
    <cellStyle name="Normal 16 2 4" xfId="12957"/>
    <cellStyle name="Normal 16 2 4 2" xfId="21286"/>
    <cellStyle name="Normal 16 2 5" xfId="12958"/>
    <cellStyle name="Normal 16 2 5 2" xfId="21287"/>
    <cellStyle name="Normal 16 2 6" xfId="21279"/>
    <cellStyle name="Normal 16 3" xfId="12959"/>
    <cellStyle name="Normal 16 3 2" xfId="21288"/>
    <cellStyle name="Normal 16 4" xfId="12960"/>
    <cellStyle name="Normal 16 4 2" xfId="21289"/>
    <cellStyle name="Normal 16 5" xfId="12961"/>
    <cellStyle name="Normal 16 5 2" xfId="21290"/>
    <cellStyle name="Normal 16 6" xfId="12962"/>
    <cellStyle name="Normal 16 6 2" xfId="21291"/>
    <cellStyle name="Normal 16 7" xfId="12963"/>
    <cellStyle name="Normal 16 7 2" xfId="21292"/>
    <cellStyle name="Normal 16 8" xfId="12964"/>
    <cellStyle name="Normal 16 8 2" xfId="21293"/>
    <cellStyle name="Normal 160" xfId="12965"/>
    <cellStyle name="Normal 160 2" xfId="12966"/>
    <cellStyle name="Normal 160 3" xfId="12967"/>
    <cellStyle name="Normal 161" xfId="12968"/>
    <cellStyle name="Normal 161 2" xfId="12969"/>
    <cellStyle name="Normal 161 3" xfId="12970"/>
    <cellStyle name="Normal 162" xfId="12971"/>
    <cellStyle name="Normal 162 2" xfId="12972"/>
    <cellStyle name="Normal 162 3" xfId="12973"/>
    <cellStyle name="Normal 163" xfId="12974"/>
    <cellStyle name="Normal 163 2" xfId="12975"/>
    <cellStyle name="Normal 163 3" xfId="12976"/>
    <cellStyle name="Normal 164" xfId="12977"/>
    <cellStyle name="Normal 164 2" xfId="12978"/>
    <cellStyle name="Normal 164 3" xfId="12979"/>
    <cellStyle name="Normal 164 4" xfId="12980"/>
    <cellStyle name="Normal 164 4 2" xfId="21294"/>
    <cellStyle name="Normal 165" xfId="12981"/>
    <cellStyle name="Normal 165 2" xfId="12982"/>
    <cellStyle name="Normal 165 3" xfId="12983"/>
    <cellStyle name="Normal 166" xfId="12984"/>
    <cellStyle name="Normal 166 2" xfId="12985"/>
    <cellStyle name="Normal 166 3" xfId="12986"/>
    <cellStyle name="Normal 167" xfId="12987"/>
    <cellStyle name="Normal 167 2" xfId="12988"/>
    <cellStyle name="Normal 167 3" xfId="12989"/>
    <cellStyle name="Normal 168" xfId="12990"/>
    <cellStyle name="Normal 168 2" xfId="12991"/>
    <cellStyle name="Normal 168 3" xfId="12992"/>
    <cellStyle name="Normal 169" xfId="12993"/>
    <cellStyle name="Normal 169 2" xfId="12994"/>
    <cellStyle name="Normal 169 3" xfId="12995"/>
    <cellStyle name="Normal 17" xfId="12996"/>
    <cellStyle name="Normal 17 2" xfId="12997"/>
    <cellStyle name="Normal 17 2 2" xfId="12998"/>
    <cellStyle name="Normal 17 2 2 2" xfId="12999"/>
    <cellStyle name="Normal 17 2 2 2 2" xfId="13000"/>
    <cellStyle name="Normal 17 2 2 2 2 2" xfId="21298"/>
    <cellStyle name="Normal 17 2 2 2 3" xfId="21297"/>
    <cellStyle name="Normal 17 2 2 3" xfId="13001"/>
    <cellStyle name="Normal 17 2 2 3 2" xfId="21299"/>
    <cellStyle name="Normal 17 2 2 4" xfId="21296"/>
    <cellStyle name="Normal 17 2 3" xfId="13002"/>
    <cellStyle name="Normal 17 2 3 2" xfId="13003"/>
    <cellStyle name="Normal 17 2 3 2 2" xfId="21301"/>
    <cellStyle name="Normal 17 2 3 3" xfId="21300"/>
    <cellStyle name="Normal 17 2 4" xfId="13004"/>
    <cellStyle name="Normal 17 2 4 2" xfId="21302"/>
    <cellStyle name="Normal 17 2 5" xfId="13005"/>
    <cellStyle name="Normal 17 2 5 2" xfId="21303"/>
    <cellStyle name="Normal 17 2 6" xfId="13006"/>
    <cellStyle name="Normal 17 2 7" xfId="21295"/>
    <cellStyle name="Normal 17 3" xfId="13007"/>
    <cellStyle name="Normal 17 3 2" xfId="21304"/>
    <cellStyle name="Normal 17 4" xfId="13008"/>
    <cellStyle name="Normal 17 4 2" xfId="21305"/>
    <cellStyle name="Normal 17 5" xfId="13009"/>
    <cellStyle name="Normal 17 5 2" xfId="21306"/>
    <cellStyle name="Normal 17 6" xfId="13010"/>
    <cellStyle name="Normal 17 6 2" xfId="21307"/>
    <cellStyle name="Normal 17 7" xfId="13011"/>
    <cellStyle name="Normal 17 7 2" xfId="21308"/>
    <cellStyle name="Normal 17 8" xfId="13012"/>
    <cellStyle name="Normal 17 8 2" xfId="21309"/>
    <cellStyle name="Normal 17 9" xfId="13013"/>
    <cellStyle name="Normal 17 9 2" xfId="21310"/>
    <cellStyle name="Normal 170" xfId="13014"/>
    <cellStyle name="Normal 170 2" xfId="13015"/>
    <cellStyle name="Normal 170 3" xfId="13016"/>
    <cellStyle name="Normal 171" xfId="13017"/>
    <cellStyle name="Normal 171 2" xfId="13018"/>
    <cellStyle name="Normal 171 3" xfId="13019"/>
    <cellStyle name="Normal 172" xfId="13020"/>
    <cellStyle name="Normal 172 2" xfId="13021"/>
    <cellStyle name="Normal 172 3" xfId="13022"/>
    <cellStyle name="Normal 173" xfId="13023"/>
    <cellStyle name="Normal 173 2" xfId="13024"/>
    <cellStyle name="Normal 173 2 2" xfId="21311"/>
    <cellStyle name="Normal 173 3" xfId="13025"/>
    <cellStyle name="Normal 173 4" xfId="13026"/>
    <cellStyle name="Normal 173 5" xfId="13027"/>
    <cellStyle name="Normal 174" xfId="13028"/>
    <cellStyle name="Normal 174 2" xfId="13029"/>
    <cellStyle name="Normal 174 3" xfId="13030"/>
    <cellStyle name="Normal 174 4" xfId="13031"/>
    <cellStyle name="Normal 174 5" xfId="13032"/>
    <cellStyle name="Normal 175" xfId="13033"/>
    <cellStyle name="Normal 175 2" xfId="13034"/>
    <cellStyle name="Normal 175 3" xfId="13035"/>
    <cellStyle name="Normal 175 4" xfId="13036"/>
    <cellStyle name="Normal 175 5" xfId="13037"/>
    <cellStyle name="Normal 176" xfId="13038"/>
    <cellStyle name="Normal 176 2" xfId="13039"/>
    <cellStyle name="Normal 176 3" xfId="13040"/>
    <cellStyle name="Normal 176 4" xfId="13041"/>
    <cellStyle name="Normal 176 5" xfId="13042"/>
    <cellStyle name="Normal 177" xfId="13043"/>
    <cellStyle name="Normal 177 2" xfId="13044"/>
    <cellStyle name="Normal 177 3" xfId="13045"/>
    <cellStyle name="Normal 177 4" xfId="13046"/>
    <cellStyle name="Normal 177 5" xfId="13047"/>
    <cellStyle name="Normal 178" xfId="13048"/>
    <cellStyle name="Normal 178 2" xfId="13049"/>
    <cellStyle name="Normal 178 3" xfId="13050"/>
    <cellStyle name="Normal 178 4" xfId="13051"/>
    <cellStyle name="Normal 179" xfId="13052"/>
    <cellStyle name="Normal 179 2" xfId="13053"/>
    <cellStyle name="Normal 179 3" xfId="13054"/>
    <cellStyle name="Normal 179 4" xfId="13055"/>
    <cellStyle name="Normal 18" xfId="13056"/>
    <cellStyle name="Normal 18 2" xfId="13057"/>
    <cellStyle name="Normal 18 2 2" xfId="21312"/>
    <cellStyle name="Normal 18 3" xfId="13058"/>
    <cellStyle name="Normal 18 3 2" xfId="21313"/>
    <cellStyle name="Normal 18 4" xfId="13059"/>
    <cellStyle name="Normal 18 4 2" xfId="21314"/>
    <cellStyle name="Normal 18 5" xfId="13060"/>
    <cellStyle name="Normal 18 5 2" xfId="21315"/>
    <cellStyle name="Normal 18 6" xfId="13061"/>
    <cellStyle name="Normal 18 6 2" xfId="21316"/>
    <cellStyle name="Normal 18 7" xfId="13062"/>
    <cellStyle name="Normal 18 7 2" xfId="21317"/>
    <cellStyle name="Normal 18 8" xfId="13063"/>
    <cellStyle name="Normal 18 8 2" xfId="21318"/>
    <cellStyle name="Normal 18 9" xfId="13064"/>
    <cellStyle name="Normal 18 9 2" xfId="21319"/>
    <cellStyle name="Normal 180" xfId="13065"/>
    <cellStyle name="Normal 180 2" xfId="13066"/>
    <cellStyle name="Normal 180 3" xfId="13067"/>
    <cellStyle name="Normal 180 4" xfId="13068"/>
    <cellStyle name="Normal 181" xfId="13069"/>
    <cellStyle name="Normal 181 2" xfId="13070"/>
    <cellStyle name="Normal 181 3" xfId="13071"/>
    <cellStyle name="Normal 181 4" xfId="13072"/>
    <cellStyle name="Normal 182" xfId="13073"/>
    <cellStyle name="Normal 182 2" xfId="13074"/>
    <cellStyle name="Normal 182 3" xfId="13075"/>
    <cellStyle name="Normal 182 4" xfId="13076"/>
    <cellStyle name="Normal 183" xfId="13077"/>
    <cellStyle name="Normal 183 2" xfId="13078"/>
    <cellStyle name="Normal 183 3" xfId="13079"/>
    <cellStyle name="Normal 183 4" xfId="13080"/>
    <cellStyle name="Normal 183 5" xfId="13081"/>
    <cellStyle name="Normal 184" xfId="13082"/>
    <cellStyle name="Normal 184 2" xfId="13083"/>
    <cellStyle name="Normal 184 3" xfId="13084"/>
    <cellStyle name="Normal 184 4" xfId="13085"/>
    <cellStyle name="Normal 184 5" xfId="13086"/>
    <cellStyle name="Normal 185" xfId="13087"/>
    <cellStyle name="Normal 185 2" xfId="13088"/>
    <cellStyle name="Normal 185 3" xfId="13089"/>
    <cellStyle name="Normal 185 4" xfId="13090"/>
    <cellStyle name="Normal 185 5" xfId="13091"/>
    <cellStyle name="Normal 186" xfId="13092"/>
    <cellStyle name="Normal 186 2" xfId="13093"/>
    <cellStyle name="Normal 186 3" xfId="13094"/>
    <cellStyle name="Normal 186 4" xfId="13095"/>
    <cellStyle name="Normal 186 5" xfId="13096"/>
    <cellStyle name="Normal 187" xfId="13097"/>
    <cellStyle name="Normal 187 2" xfId="13098"/>
    <cellStyle name="Normal 187 3" xfId="13099"/>
    <cellStyle name="Normal 187 4" xfId="13100"/>
    <cellStyle name="Normal 187 5" xfId="13101"/>
    <cellStyle name="Normal 188" xfId="13102"/>
    <cellStyle name="Normal 188 2" xfId="13103"/>
    <cellStyle name="Normal 188 3" xfId="13104"/>
    <cellStyle name="Normal 188 4" xfId="13105"/>
    <cellStyle name="Normal 188 5" xfId="13106"/>
    <cellStyle name="Normal 189" xfId="13107"/>
    <cellStyle name="Normal 189 2" xfId="13108"/>
    <cellStyle name="Normal 189 3" xfId="13109"/>
    <cellStyle name="Normal 189 4" xfId="13110"/>
    <cellStyle name="Normal 19" xfId="13111"/>
    <cellStyle name="Normal 19 10" xfId="13112"/>
    <cellStyle name="Normal 19 2" xfId="13113"/>
    <cellStyle name="Normal 19 2 2" xfId="13114"/>
    <cellStyle name="Normal 19 2 2 2" xfId="13115"/>
    <cellStyle name="Normal 19 2 2 2 2" xfId="13116"/>
    <cellStyle name="Normal 19 2 2 2 2 2" xfId="21323"/>
    <cellStyle name="Normal 19 2 2 2 3" xfId="13117"/>
    <cellStyle name="Normal 19 2 2 2 4" xfId="21322"/>
    <cellStyle name="Normal 19 2 2 3" xfId="13118"/>
    <cellStyle name="Normal 19 2 2 3 2" xfId="13119"/>
    <cellStyle name="Normal 19 2 2 3 3" xfId="21324"/>
    <cellStyle name="Normal 19 2 2 4" xfId="13120"/>
    <cellStyle name="Normal 19 2 2 5" xfId="21321"/>
    <cellStyle name="Normal 19 2 3" xfId="13121"/>
    <cellStyle name="Normal 19 2 3 2" xfId="13122"/>
    <cellStyle name="Normal 19 2 3 2 2" xfId="21326"/>
    <cellStyle name="Normal 19 2 3 3" xfId="13123"/>
    <cellStyle name="Normal 19 2 3 4" xfId="21325"/>
    <cellStyle name="Normal 19 2 4" xfId="13124"/>
    <cellStyle name="Normal 19 2 4 2" xfId="13125"/>
    <cellStyle name="Normal 19 2 4 3" xfId="21327"/>
    <cellStyle name="Normal 19 2 5" xfId="13126"/>
    <cellStyle name="Normal 19 2 5 2" xfId="13127"/>
    <cellStyle name="Normal 19 2 5 3" xfId="21328"/>
    <cellStyle name="Normal 19 2 6" xfId="13128"/>
    <cellStyle name="Normal 19 2 7" xfId="13129"/>
    <cellStyle name="Normal 19 2 8" xfId="21320"/>
    <cellStyle name="Normal 19 3" xfId="13130"/>
    <cellStyle name="Normal 19 3 2" xfId="13131"/>
    <cellStyle name="Normal 19 3 2 2" xfId="13132"/>
    <cellStyle name="Normal 19 3 2 2 2" xfId="13133"/>
    <cellStyle name="Normal 19 3 2 2 2 2" xfId="21332"/>
    <cellStyle name="Normal 19 3 2 2 3" xfId="13134"/>
    <cellStyle name="Normal 19 3 2 2 4" xfId="21331"/>
    <cellStyle name="Normal 19 3 2 3" xfId="13135"/>
    <cellStyle name="Normal 19 3 2 3 2" xfId="13136"/>
    <cellStyle name="Normal 19 3 2 3 3" xfId="21333"/>
    <cellStyle name="Normal 19 3 2 4" xfId="13137"/>
    <cellStyle name="Normal 19 3 2 5" xfId="21330"/>
    <cellStyle name="Normal 19 3 3" xfId="13138"/>
    <cellStyle name="Normal 19 3 3 2" xfId="13139"/>
    <cellStyle name="Normal 19 3 3 2 2" xfId="21335"/>
    <cellStyle name="Normal 19 3 3 3" xfId="13140"/>
    <cellStyle name="Normal 19 3 3 4" xfId="21334"/>
    <cellStyle name="Normal 19 3 4" xfId="13141"/>
    <cellStyle name="Normal 19 3 4 2" xfId="13142"/>
    <cellStyle name="Normal 19 3 4 3" xfId="21336"/>
    <cellStyle name="Normal 19 3 5" xfId="13143"/>
    <cellStyle name="Normal 19 3 5 2" xfId="21337"/>
    <cellStyle name="Normal 19 3 6" xfId="13144"/>
    <cellStyle name="Normal 19 3 7" xfId="21329"/>
    <cellStyle name="Normal 19 4" xfId="13145"/>
    <cellStyle name="Normal 19 4 2" xfId="13146"/>
    <cellStyle name="Normal 19 4 2 2" xfId="13147"/>
    <cellStyle name="Normal 19 4 2 2 2" xfId="13148"/>
    <cellStyle name="Normal 19 4 2 2 2 2" xfId="21341"/>
    <cellStyle name="Normal 19 4 2 2 3" xfId="21340"/>
    <cellStyle name="Normal 19 4 2 3" xfId="13149"/>
    <cellStyle name="Normal 19 4 2 3 2" xfId="21342"/>
    <cellStyle name="Normal 19 4 2 4" xfId="21339"/>
    <cellStyle name="Normal 19 4 3" xfId="13150"/>
    <cellStyle name="Normal 19 4 3 2" xfId="13151"/>
    <cellStyle name="Normal 19 4 3 2 2" xfId="21344"/>
    <cellStyle name="Normal 19 4 3 3" xfId="21343"/>
    <cellStyle name="Normal 19 4 4" xfId="13152"/>
    <cellStyle name="Normal 19 4 4 2" xfId="21345"/>
    <cellStyle name="Normal 19 4 5" xfId="13153"/>
    <cellStyle name="Normal 19 4 5 2" xfId="21346"/>
    <cellStyle name="Normal 19 4 6" xfId="13154"/>
    <cellStyle name="Normal 19 4 7" xfId="21338"/>
    <cellStyle name="Normal 19 5" xfId="13155"/>
    <cellStyle name="Normal 19 5 2" xfId="13156"/>
    <cellStyle name="Normal 19 5 2 2" xfId="13157"/>
    <cellStyle name="Normal 19 5 2 2 2" xfId="21349"/>
    <cellStyle name="Normal 19 5 2 3" xfId="21348"/>
    <cellStyle name="Normal 19 5 3" xfId="13158"/>
    <cellStyle name="Normal 19 5 3 2" xfId="21350"/>
    <cellStyle name="Normal 19 5 4" xfId="13159"/>
    <cellStyle name="Normal 19 5 4 2" xfId="21351"/>
    <cellStyle name="Normal 19 5 5" xfId="13160"/>
    <cellStyle name="Normal 19 5 6" xfId="21347"/>
    <cellStyle name="Normal 19 6" xfId="13161"/>
    <cellStyle name="Normal 19 6 2" xfId="13162"/>
    <cellStyle name="Normal 19 6 2 2" xfId="21353"/>
    <cellStyle name="Normal 19 6 3" xfId="13163"/>
    <cellStyle name="Normal 19 6 3 2" xfId="21354"/>
    <cellStyle name="Normal 19 6 4" xfId="13164"/>
    <cellStyle name="Normal 19 6 5" xfId="21352"/>
    <cellStyle name="Normal 19 7" xfId="13165"/>
    <cellStyle name="Normal 19 7 2" xfId="21355"/>
    <cellStyle name="Normal 19 8" xfId="13166"/>
    <cellStyle name="Normal 19 8 2" xfId="21356"/>
    <cellStyle name="Normal 19 9" xfId="13167"/>
    <cellStyle name="Normal 19 9 2" xfId="21357"/>
    <cellStyle name="Normal 190" xfId="13168"/>
    <cellStyle name="Normal 190 2" xfId="13169"/>
    <cellStyle name="Normal 190 3" xfId="13170"/>
    <cellStyle name="Normal 191" xfId="13171"/>
    <cellStyle name="Normal 191 2" xfId="13172"/>
    <cellStyle name="Normal 191 3" xfId="13173"/>
    <cellStyle name="Normal 192" xfId="13174"/>
    <cellStyle name="Normal 192 2" xfId="13175"/>
    <cellStyle name="Normal 192 3" xfId="13176"/>
    <cellStyle name="Normal 193" xfId="13177"/>
    <cellStyle name="Normal 193 2" xfId="13178"/>
    <cellStyle name="Normal 193 3" xfId="13179"/>
    <cellStyle name="Normal 194" xfId="13180"/>
    <cellStyle name="Normal 194 2" xfId="13181"/>
    <cellStyle name="Normal 194 3" xfId="13182"/>
    <cellStyle name="Normal 194 4" xfId="13183"/>
    <cellStyle name="Normal 195" xfId="13184"/>
    <cellStyle name="Normal 195 2" xfId="13185"/>
    <cellStyle name="Normal 195 3" xfId="13186"/>
    <cellStyle name="Normal 196" xfId="13187"/>
    <cellStyle name="Normal 196 2" xfId="13188"/>
    <cellStyle name="Normal 196 3" xfId="13189"/>
    <cellStyle name="Normal 197" xfId="13190"/>
    <cellStyle name="Normal 197 2" xfId="13191"/>
    <cellStyle name="Normal 197 3" xfId="13192"/>
    <cellStyle name="Normal 197 4" xfId="13193"/>
    <cellStyle name="Normal 198" xfId="13194"/>
    <cellStyle name="Normal 198 2" xfId="13195"/>
    <cellStyle name="Normal 198 3" xfId="13196"/>
    <cellStyle name="Normal 198 4" xfId="13197"/>
    <cellStyle name="Normal 199" xfId="13198"/>
    <cellStyle name="Normal 199 2" xfId="13199"/>
    <cellStyle name="Normal 199 3" xfId="13200"/>
    <cellStyle name="Normal 199 4" xfId="13201"/>
    <cellStyle name="Normal 2" xfId="1"/>
    <cellStyle name="Normal 2 10" xfId="13202"/>
    <cellStyle name="Normal 2 10 10" xfId="13203"/>
    <cellStyle name="Normal 2 10 10 2" xfId="21358"/>
    <cellStyle name="Normal 2 10 11" xfId="13204"/>
    <cellStyle name="Normal 2 10 11 2" xfId="21359"/>
    <cellStyle name="Normal 2 10 12" xfId="13205"/>
    <cellStyle name="Normal 2 10 2" xfId="13206"/>
    <cellStyle name="Normal 2 10 2 2" xfId="13207"/>
    <cellStyle name="Normal 2 10 2 2 2" xfId="13208"/>
    <cellStyle name="Normal 2 10 2 2 2 2" xfId="21362"/>
    <cellStyle name="Normal 2 10 2 2 3" xfId="21361"/>
    <cellStyle name="Normal 2 10 2 3" xfId="13209"/>
    <cellStyle name="Normal 2 10 2 3 2" xfId="21363"/>
    <cellStyle name="Normal 2 10 2 4" xfId="13210"/>
    <cellStyle name="Normal 2 10 2 4 2" xfId="21364"/>
    <cellStyle name="Normal 2 10 2 5" xfId="13211"/>
    <cellStyle name="Normal 2 10 2 5 2" xfId="21365"/>
    <cellStyle name="Normal 2 10 2 6" xfId="21360"/>
    <cellStyle name="Normal 2 10 3" xfId="13212"/>
    <cellStyle name="Normal 2 10 3 2" xfId="13213"/>
    <cellStyle name="Normal 2 10 3 2 2" xfId="21367"/>
    <cellStyle name="Normal 2 10 3 3" xfId="21366"/>
    <cellStyle name="Normal 2 10 4" xfId="13214"/>
    <cellStyle name="Normal 2 10 4 2" xfId="13215"/>
    <cellStyle name="Normal 2 10 4 2 2" xfId="21369"/>
    <cellStyle name="Normal 2 10 4 3" xfId="21368"/>
    <cellStyle name="Normal 2 10 5" xfId="13216"/>
    <cellStyle name="Normal 2 10 5 2" xfId="21370"/>
    <cellStyle name="Normal 2 10 6" xfId="13217"/>
    <cellStyle name="Normal 2 10 6 2" xfId="21371"/>
    <cellStyle name="Normal 2 10 7" xfId="13218"/>
    <cellStyle name="Normal 2 10 7 2" xfId="21372"/>
    <cellStyle name="Normal 2 10 8" xfId="13219"/>
    <cellStyle name="Normal 2 10 8 2" xfId="21373"/>
    <cellStyle name="Normal 2 10 9" xfId="13220"/>
    <cellStyle name="Normal 2 10 9 2" xfId="21374"/>
    <cellStyle name="Normal 2 11" xfId="13221"/>
    <cellStyle name="Normal 2 11 2" xfId="13222"/>
    <cellStyle name="Normal 2 11 2 2" xfId="13223"/>
    <cellStyle name="Normal 2 11 2 2 2" xfId="21376"/>
    <cellStyle name="Normal 2 11 2 3" xfId="13224"/>
    <cellStyle name="Normal 2 11 2 3 2" xfId="21377"/>
    <cellStyle name="Normal 2 11 2 4" xfId="21375"/>
    <cellStyle name="Normal 2 11 3" xfId="13225"/>
    <cellStyle name="Normal 2 11 3 2" xfId="13226"/>
    <cellStyle name="Normal 2 11 3 2 2" xfId="21379"/>
    <cellStyle name="Normal 2 11 3 3" xfId="21378"/>
    <cellStyle name="Normal 2 11 4" xfId="13227"/>
    <cellStyle name="Normal 2 11 4 2" xfId="13228"/>
    <cellStyle name="Normal 2 11 4 2 2" xfId="21381"/>
    <cellStyle name="Normal 2 11 4 3" xfId="21380"/>
    <cellStyle name="Normal 2 11 5" xfId="13229"/>
    <cellStyle name="Normal 2 11 5 2" xfId="21382"/>
    <cellStyle name="Normal 2 11 6" xfId="13230"/>
    <cellStyle name="Normal 2 11 6 2" xfId="21383"/>
    <cellStyle name="Normal 2 11 7" xfId="13231"/>
    <cellStyle name="Normal 2 11 7 2" xfId="21384"/>
    <cellStyle name="Normal 2 11 8" xfId="13232"/>
    <cellStyle name="Normal 2 12" xfId="13233"/>
    <cellStyle name="Normal 2 12 2" xfId="13234"/>
    <cellStyle name="Normal 2 12 2 2" xfId="13235"/>
    <cellStyle name="Normal 2 12 2 2 2" xfId="21386"/>
    <cellStyle name="Normal 2 12 2 3" xfId="21385"/>
    <cellStyle name="Normal 2 12 3" xfId="13236"/>
    <cellStyle name="Normal 2 12 3 2" xfId="13237"/>
    <cellStyle name="Normal 2 12 3 2 2" xfId="21388"/>
    <cellStyle name="Normal 2 12 3 3" xfId="21387"/>
    <cellStyle name="Normal 2 12 4" xfId="13238"/>
    <cellStyle name="Normal 2 12 4 2" xfId="13239"/>
    <cellStyle name="Normal 2 12 4 2 2" xfId="21390"/>
    <cellStyle name="Normal 2 12 4 3" xfId="21389"/>
    <cellStyle name="Normal 2 12 5" xfId="13240"/>
    <cellStyle name="Normal 2 12 5 2" xfId="21391"/>
    <cellStyle name="Normal 2 12 6" xfId="13241"/>
    <cellStyle name="Normal 2 12 6 2" xfId="21392"/>
    <cellStyle name="Normal 2 12 7" xfId="13242"/>
    <cellStyle name="Normal 2 12 7 2" xfId="21393"/>
    <cellStyle name="Normal 2 12 8" xfId="13243"/>
    <cellStyle name="Normal 2 12 8 2" xfId="21394"/>
    <cellStyle name="Normal 2 13" xfId="13244"/>
    <cellStyle name="Normal 2 13 2" xfId="13245"/>
    <cellStyle name="Normal 2 13 2 2" xfId="21395"/>
    <cellStyle name="Normal 2 13 3" xfId="13246"/>
    <cellStyle name="Normal 2 13 3 2" xfId="21396"/>
    <cellStyle name="Normal 2 13 4" xfId="13247"/>
    <cellStyle name="Normal 2 13 4 2" xfId="21397"/>
    <cellStyle name="Normal 2 13 5" xfId="13248"/>
    <cellStyle name="Normal 2 13 5 2" xfId="21398"/>
    <cellStyle name="Normal 2 13 6" xfId="13249"/>
    <cellStyle name="Normal 2 13 6 2" xfId="21399"/>
    <cellStyle name="Normal 2 13 7" xfId="13250"/>
    <cellStyle name="Normal 2 13 7 2" xfId="21400"/>
    <cellStyle name="Normal 2 14" xfId="13251"/>
    <cellStyle name="Normal 2 14 2" xfId="13252"/>
    <cellStyle name="Normal 2 14 2 2" xfId="21401"/>
    <cellStyle name="Normal 2 14 3" xfId="13253"/>
    <cellStyle name="Normal 2 14 3 2" xfId="21402"/>
    <cellStyle name="Normal 2 14 4" xfId="13254"/>
    <cellStyle name="Normal 2 14 4 2" xfId="21403"/>
    <cellStyle name="Normal 2 14 5" xfId="13255"/>
    <cellStyle name="Normal 2 14 5 2" xfId="21404"/>
    <cellStyle name="Normal 2 14 6" xfId="13256"/>
    <cellStyle name="Normal 2 14 6 2" xfId="21405"/>
    <cellStyle name="Normal 2 14 7" xfId="13257"/>
    <cellStyle name="Normal 2 14 7 2" xfId="21406"/>
    <cellStyle name="Normal 2 15" xfId="13258"/>
    <cellStyle name="Normal 2 15 2" xfId="13259"/>
    <cellStyle name="Normal 2 15 2 2" xfId="21407"/>
    <cellStyle name="Normal 2 15 3" xfId="13260"/>
    <cellStyle name="Normal 2 15 3 2" xfId="21408"/>
    <cellStyle name="Normal 2 15 4" xfId="13261"/>
    <cellStyle name="Normal 2 15 4 2" xfId="21409"/>
    <cellStyle name="Normal 2 15 5" xfId="13262"/>
    <cellStyle name="Normal 2 15 5 2" xfId="21410"/>
    <cellStyle name="Normal 2 15 6" xfId="13263"/>
    <cellStyle name="Normal 2 15 6 2" xfId="21411"/>
    <cellStyle name="Normal 2 15 7" xfId="13264"/>
    <cellStyle name="Normal 2 15 7 2" xfId="21412"/>
    <cellStyle name="Normal 2 16" xfId="13265"/>
    <cellStyle name="Normal 2 16 2" xfId="13266"/>
    <cellStyle name="Normal 2 16 2 2" xfId="21413"/>
    <cellStyle name="Normal 2 16 3" xfId="13267"/>
    <cellStyle name="Normal 2 16 3 2" xfId="21414"/>
    <cellStyle name="Normal 2 16 4" xfId="13268"/>
    <cellStyle name="Normal 2 16 4 2" xfId="21415"/>
    <cellStyle name="Normal 2 16 5" xfId="13269"/>
    <cellStyle name="Normal 2 16 5 2" xfId="21416"/>
    <cellStyle name="Normal 2 16 6" xfId="13270"/>
    <cellStyle name="Normal 2 16 6 2" xfId="21417"/>
    <cellStyle name="Normal 2 16 7" xfId="13271"/>
    <cellStyle name="Normal 2 16 7 2" xfId="21418"/>
    <cellStyle name="Normal 2 17" xfId="13272"/>
    <cellStyle name="Normal 2 17 2" xfId="13273"/>
    <cellStyle name="Normal 2 17 2 2" xfId="21419"/>
    <cellStyle name="Normal 2 17 3" xfId="13274"/>
    <cellStyle name="Normal 2 17 3 2" xfId="21420"/>
    <cellStyle name="Normal 2 17 4" xfId="13275"/>
    <cellStyle name="Normal 2 17 4 2" xfId="21421"/>
    <cellStyle name="Normal 2 17 5" xfId="13276"/>
    <cellStyle name="Normal 2 17 5 2" xfId="21422"/>
    <cellStyle name="Normal 2 17 6" xfId="13277"/>
    <cellStyle name="Normal 2 17 6 2" xfId="21423"/>
    <cellStyle name="Normal 2 17 7" xfId="13278"/>
    <cellStyle name="Normal 2 17 7 2" xfId="21424"/>
    <cellStyle name="Normal 2 18" xfId="13279"/>
    <cellStyle name="Normal 2 18 2" xfId="13280"/>
    <cellStyle name="Normal 2 18 2 2" xfId="13281"/>
    <cellStyle name="Normal 2 18 2 2 2" xfId="21426"/>
    <cellStyle name="Normal 2 18 2 3" xfId="21425"/>
    <cellStyle name="Normal 2 18 3" xfId="13282"/>
    <cellStyle name="Normal 2 18 3 2" xfId="21427"/>
    <cellStyle name="Normal 2 18 4" xfId="13283"/>
    <cellStyle name="Normal 2 18 4 2" xfId="21428"/>
    <cellStyle name="Normal 2 18 5" xfId="13284"/>
    <cellStyle name="Normal 2 18 5 2" xfId="21429"/>
    <cellStyle name="Normal 2 18 6" xfId="13285"/>
    <cellStyle name="Normal 2 18 6 2" xfId="21430"/>
    <cellStyle name="Normal 2 18 7" xfId="13286"/>
    <cellStyle name="Normal 2 18 7 2" xfId="21431"/>
    <cellStyle name="Normal 2 19" xfId="13287"/>
    <cellStyle name="Normal 2 19 2" xfId="13288"/>
    <cellStyle name="Normal 2 19 2 2" xfId="13289"/>
    <cellStyle name="Normal 2 19 2 2 2" xfId="21433"/>
    <cellStyle name="Normal 2 19 2 3" xfId="21432"/>
    <cellStyle name="Normal 2 19 3" xfId="13290"/>
    <cellStyle name="Normal 2 19 3 2" xfId="13291"/>
    <cellStyle name="Normal 2 19 3 2 2" xfId="21435"/>
    <cellStyle name="Normal 2 19 3 3" xfId="13292"/>
    <cellStyle name="Normal 2 19 3 3 2" xfId="21436"/>
    <cellStyle name="Normal 2 19 3 4" xfId="21434"/>
    <cellStyle name="Normal 2 19 4" xfId="13293"/>
    <cellStyle name="Normal 2 19 4 2" xfId="21437"/>
    <cellStyle name="Normal 2 19 5" xfId="13294"/>
    <cellStyle name="Normal 2 19 5 2" xfId="21438"/>
    <cellStyle name="Normal 2 19 6" xfId="13295"/>
    <cellStyle name="Normal 2 19 6 2" xfId="21439"/>
    <cellStyle name="Normal 2 19 7" xfId="13296"/>
    <cellStyle name="Normal 2 19 7 2" xfId="21440"/>
    <cellStyle name="Normal 2 2" xfId="13297"/>
    <cellStyle name="Normal 2 2 10" xfId="13298"/>
    <cellStyle name="Normal 2 2 10 2" xfId="21441"/>
    <cellStyle name="Normal 2 2 11" xfId="13299"/>
    <cellStyle name="Normal 2 2 11 2" xfId="21442"/>
    <cellStyle name="Normal 2 2 12" xfId="13300"/>
    <cellStyle name="Normal 2 2 12 2" xfId="21443"/>
    <cellStyle name="Normal 2 2 13" xfId="13301"/>
    <cellStyle name="Normal 2 2 13 2" xfId="21444"/>
    <cellStyle name="Normal 2 2 14" xfId="13302"/>
    <cellStyle name="Normal 2 2 14 2" xfId="21445"/>
    <cellStyle name="Normal 2 2 15" xfId="13303"/>
    <cellStyle name="Normal 2 2 15 2" xfId="21446"/>
    <cellStyle name="Normal 2 2 16" xfId="13304"/>
    <cellStyle name="Normal 2 2 16 2" xfId="21447"/>
    <cellStyle name="Normal 2 2 17" xfId="13305"/>
    <cellStyle name="Normal 2 2 17 2" xfId="21448"/>
    <cellStyle name="Normal 2 2 18" xfId="13306"/>
    <cellStyle name="Normal 2 2 2" xfId="13307"/>
    <cellStyle name="Normal 2 2 2 10" xfId="13308"/>
    <cellStyle name="Normal 2 2 2 10 2" xfId="21449"/>
    <cellStyle name="Normal 2 2 2 11" xfId="13309"/>
    <cellStyle name="Normal 2 2 2 2" xfId="13310"/>
    <cellStyle name="Normal 2 2 2 2 2" xfId="13311"/>
    <cellStyle name="Normal 2 2 2 2 2 2" xfId="13312"/>
    <cellStyle name="Normal 2 2 2 2 2 2 2" xfId="21451"/>
    <cellStyle name="Normal 2 2 2 2 2 3" xfId="13313"/>
    <cellStyle name="Normal 2 2 2 2 2 3 2" xfId="21452"/>
    <cellStyle name="Normal 2 2 2 2 2 4" xfId="21450"/>
    <cellStyle name="Normal 2 2 2 2 3" xfId="13314"/>
    <cellStyle name="Normal 2 2 2 2 3 2" xfId="13315"/>
    <cellStyle name="Normal 2 2 2 2 3 2 2" xfId="21454"/>
    <cellStyle name="Normal 2 2 2 2 3 3" xfId="21453"/>
    <cellStyle name="Normal 2 2 2 2 4" xfId="13316"/>
    <cellStyle name="Normal 2 2 2 2 4 2" xfId="21455"/>
    <cellStyle name="Normal 2 2 2 2 5" xfId="13317"/>
    <cellStyle name="Normal 2 2 2 2 5 2" xfId="21456"/>
    <cellStyle name="Normal 2 2 2 2 6" xfId="13318"/>
    <cellStyle name="Normal 2 2 2 2 6 2" xfId="21457"/>
    <cellStyle name="Normal 2 2 2 3" xfId="13319"/>
    <cellStyle name="Normal 2 2 2 3 2" xfId="13320"/>
    <cellStyle name="Normal 2 2 2 3 2 2" xfId="13321"/>
    <cellStyle name="Normal 2 2 2 3 2 2 2" xfId="21460"/>
    <cellStyle name="Normal 2 2 2 3 2 3" xfId="21459"/>
    <cellStyle name="Normal 2 2 2 3 3" xfId="13322"/>
    <cellStyle name="Normal 2 2 2 3 3 2" xfId="21461"/>
    <cellStyle name="Normal 2 2 2 3 4" xfId="13323"/>
    <cellStyle name="Normal 2 2 2 3 5" xfId="21458"/>
    <cellStyle name="Normal 2 2 2 4" xfId="13324"/>
    <cellStyle name="Normal 2 2 2 4 2" xfId="13325"/>
    <cellStyle name="Normal 2 2 2 4 2 2" xfId="21463"/>
    <cellStyle name="Normal 2 2 2 4 3" xfId="13326"/>
    <cellStyle name="Normal 2 2 2 4 4" xfId="21462"/>
    <cellStyle name="Normal 2 2 2 5" xfId="13327"/>
    <cellStyle name="Normal 2 2 2 5 2" xfId="13328"/>
    <cellStyle name="Normal 2 2 2 5 3" xfId="21464"/>
    <cellStyle name="Normal 2 2 2 6" xfId="13329"/>
    <cellStyle name="Normal 2 2 2 6 2" xfId="21465"/>
    <cellStyle name="Normal 2 2 2 7" xfId="13330"/>
    <cellStyle name="Normal 2 2 2 7 2" xfId="21466"/>
    <cellStyle name="Normal 2 2 2 8" xfId="13331"/>
    <cellStyle name="Normal 2 2 2 8 2" xfId="21467"/>
    <cellStyle name="Normal 2 2 2 9" xfId="13332"/>
    <cellStyle name="Normal 2 2 2 9 2" xfId="21468"/>
    <cellStyle name="Normal 2 2 3" xfId="13333"/>
    <cellStyle name="Normal 2 2 3 2" xfId="13334"/>
    <cellStyle name="Normal 2 2 3 2 2" xfId="21469"/>
    <cellStyle name="Normal 2 2 3 3" xfId="13335"/>
    <cellStyle name="Normal 2 2 3 3 2" xfId="13336"/>
    <cellStyle name="Normal 2 2 3 3 2 2" xfId="21471"/>
    <cellStyle name="Normal 2 2 3 3 3" xfId="13337"/>
    <cellStyle name="Normal 2 2 3 3 3 2" xfId="21472"/>
    <cellStyle name="Normal 2 2 3 3 4" xfId="21470"/>
    <cellStyle name="Normal 2 2 3 4" xfId="13338"/>
    <cellStyle name="Normal 2 2 3 4 2" xfId="13339"/>
    <cellStyle name="Normal 2 2 3 4 2 2" xfId="21474"/>
    <cellStyle name="Normal 2 2 3 4 3" xfId="21473"/>
    <cellStyle name="Normal 2 2 3 5" xfId="13340"/>
    <cellStyle name="Normal 2 2 3 5 2" xfId="21475"/>
    <cellStyle name="Normal 2 2 3 6" xfId="13341"/>
    <cellStyle name="Normal 2 2 3 6 2" xfId="21476"/>
    <cellStyle name="Normal 2 2 3 7" xfId="13342"/>
    <cellStyle name="Normal 2 2 3 7 2" xfId="21477"/>
    <cellStyle name="Normal 2 2 3 8" xfId="13343"/>
    <cellStyle name="Normal 2 2 3 8 2" xfId="21478"/>
    <cellStyle name="Normal 2 2 4" xfId="13344"/>
    <cellStyle name="Normal 2 2 4 2" xfId="13345"/>
    <cellStyle name="Normal 2 2 4 2 2" xfId="13346"/>
    <cellStyle name="Normal 2 2 4 2 2 2" xfId="21480"/>
    <cellStyle name="Normal 2 2 4 2 3" xfId="13347"/>
    <cellStyle name="Normal 2 2 4 2 3 2" xfId="21481"/>
    <cellStyle name="Normal 2 2 4 2 4" xfId="21479"/>
    <cellStyle name="Normal 2 2 4 3" xfId="13348"/>
    <cellStyle name="Normal 2 2 4 3 2" xfId="21482"/>
    <cellStyle name="Normal 2 2 4 4" xfId="13349"/>
    <cellStyle name="Normal 2 2 4 4 2" xfId="21483"/>
    <cellStyle name="Normal 2 2 4 5" xfId="13350"/>
    <cellStyle name="Normal 2 2 4 5 2" xfId="21484"/>
    <cellStyle name="Normal 2 2 4 6" xfId="13351"/>
    <cellStyle name="Normal 2 2 4 6 2" xfId="21485"/>
    <cellStyle name="Normal 2 2 4 7" xfId="13352"/>
    <cellStyle name="Normal 2 2 4 7 2" xfId="21486"/>
    <cellStyle name="Normal 2 2 4 8" xfId="13353"/>
    <cellStyle name="Normal 2 2 5" xfId="13354"/>
    <cellStyle name="Normal 2 2 5 2" xfId="13355"/>
    <cellStyle name="Normal 2 2 5 2 2" xfId="21488"/>
    <cellStyle name="Normal 2 2 5 3" xfId="13356"/>
    <cellStyle name="Normal 2 2 5 3 2" xfId="21489"/>
    <cellStyle name="Normal 2 2 5 4" xfId="13357"/>
    <cellStyle name="Normal 2 2 5 5" xfId="21487"/>
    <cellStyle name="Normal 2 2 6" xfId="13358"/>
    <cellStyle name="Normal 2 2 6 2" xfId="13359"/>
    <cellStyle name="Normal 2 2 6 2 2" xfId="21491"/>
    <cellStyle name="Normal 2 2 6 3" xfId="13360"/>
    <cellStyle name="Normal 2 2 6 4" xfId="21490"/>
    <cellStyle name="Normal 2 2 7" xfId="13361"/>
    <cellStyle name="Normal 2 2 7 2" xfId="21492"/>
    <cellStyle name="Normal 2 2 8" xfId="13362"/>
    <cellStyle name="Normal 2 2 8 2" xfId="21493"/>
    <cellStyle name="Normal 2 2 9" xfId="13363"/>
    <cellStyle name="Normal 2 2 9 2" xfId="21494"/>
    <cellStyle name="Normal 2 2_EBT" xfId="25609"/>
    <cellStyle name="Normal 2 20" xfId="13364"/>
    <cellStyle name="Normal 2 20 2" xfId="13365"/>
    <cellStyle name="Normal 2 20 2 2" xfId="13366"/>
    <cellStyle name="Normal 2 20 2 2 2" xfId="21496"/>
    <cellStyle name="Normal 2 20 2 3" xfId="21495"/>
    <cellStyle name="Normal 2 20 3" xfId="13367"/>
    <cellStyle name="Normal 2 20 3 2" xfId="21497"/>
    <cellStyle name="Normal 2 20 4" xfId="13368"/>
    <cellStyle name="Normal 2 20 4 2" xfId="21498"/>
    <cellStyle name="Normal 2 20 5" xfId="13369"/>
    <cellStyle name="Normal 2 20 5 2" xfId="21499"/>
    <cellStyle name="Normal 2 21" xfId="13370"/>
    <cellStyle name="Normal 2 21 2" xfId="13371"/>
    <cellStyle name="Normal 2 21 2 2" xfId="13372"/>
    <cellStyle name="Normal 2 21 2 2 2" xfId="13373"/>
    <cellStyle name="Normal 2 21 2 2 2 2" xfId="21502"/>
    <cellStyle name="Normal 2 21 2 2 3" xfId="21501"/>
    <cellStyle name="Normal 2 21 2 3" xfId="13374"/>
    <cellStyle name="Normal 2 21 2 3 2" xfId="21503"/>
    <cellStyle name="Normal 2 21 2 4" xfId="21500"/>
    <cellStyle name="Normal 2 21 3" xfId="13375"/>
    <cellStyle name="Normal 2 21 3 2" xfId="13376"/>
    <cellStyle name="Normal 2 21 3 2 2" xfId="21505"/>
    <cellStyle name="Normal 2 21 3 3" xfId="21504"/>
    <cellStyle name="Normal 2 21 4" xfId="13377"/>
    <cellStyle name="Normal 2 21 4 2" xfId="21506"/>
    <cellStyle name="Normal 2 21 5" xfId="13378"/>
    <cellStyle name="Normal 2 21 5 2" xfId="21507"/>
    <cellStyle name="Normal 2 21 6" xfId="13379"/>
    <cellStyle name="Normal 2 21 6 2" xfId="21508"/>
    <cellStyle name="Normal 2 21 7" xfId="13380"/>
    <cellStyle name="Normal 2 21 7 2" xfId="21509"/>
    <cellStyle name="Normal 2 22" xfId="13381"/>
    <cellStyle name="Normal 2 22 2" xfId="13382"/>
    <cellStyle name="Normal 2 22 2 2" xfId="13383"/>
    <cellStyle name="Normal 2 22 2 2 2" xfId="13384"/>
    <cellStyle name="Normal 2 22 2 2 2 2" xfId="21512"/>
    <cellStyle name="Normal 2 22 2 2 3" xfId="21511"/>
    <cellStyle name="Normal 2 22 2 3" xfId="13385"/>
    <cellStyle name="Normal 2 22 2 3 2" xfId="21513"/>
    <cellStyle name="Normal 2 22 2 4" xfId="21510"/>
    <cellStyle name="Normal 2 22 3" xfId="13386"/>
    <cellStyle name="Normal 2 22 3 2" xfId="13387"/>
    <cellStyle name="Normal 2 22 3 2 2" xfId="21515"/>
    <cellStyle name="Normal 2 22 3 3" xfId="21514"/>
    <cellStyle name="Normal 2 22 4" xfId="13388"/>
    <cellStyle name="Normal 2 22 4 2" xfId="21516"/>
    <cellStyle name="Normal 2 22 5" xfId="13389"/>
    <cellStyle name="Normal 2 22 5 2" xfId="21517"/>
    <cellStyle name="Normal 2 22 6" xfId="13390"/>
    <cellStyle name="Normal 2 22 6 2" xfId="21518"/>
    <cellStyle name="Normal 2 22 7" xfId="13391"/>
    <cellStyle name="Normal 2 22 7 2" xfId="21519"/>
    <cellStyle name="Normal 2 23" xfId="13392"/>
    <cellStyle name="Normal 2 23 2" xfId="13393"/>
    <cellStyle name="Normal 2 23 2 2" xfId="13394"/>
    <cellStyle name="Normal 2 23 2 2 2" xfId="13395"/>
    <cellStyle name="Normal 2 23 2 2 2 2" xfId="21522"/>
    <cellStyle name="Normal 2 23 2 2 3" xfId="21521"/>
    <cellStyle name="Normal 2 23 2 3" xfId="13396"/>
    <cellStyle name="Normal 2 23 2 3 2" xfId="21523"/>
    <cellStyle name="Normal 2 23 2 4" xfId="21520"/>
    <cellStyle name="Normal 2 23 3" xfId="13397"/>
    <cellStyle name="Normal 2 23 3 2" xfId="13398"/>
    <cellStyle name="Normal 2 23 3 2 2" xfId="21525"/>
    <cellStyle name="Normal 2 23 3 3" xfId="21524"/>
    <cellStyle name="Normal 2 23 4" xfId="13399"/>
    <cellStyle name="Normal 2 23 4 2" xfId="21526"/>
    <cellStyle name="Normal 2 23 5" xfId="13400"/>
    <cellStyle name="Normal 2 23 5 2" xfId="21527"/>
    <cellStyle name="Normal 2 23 6" xfId="13401"/>
    <cellStyle name="Normal 2 23 6 2" xfId="21528"/>
    <cellStyle name="Normal 2 24" xfId="13402"/>
    <cellStyle name="Normal 2 24 2" xfId="13403"/>
    <cellStyle name="Normal 2 24 2 2" xfId="21529"/>
    <cellStyle name="Normal 2 24 3" xfId="13404"/>
    <cellStyle name="Normal 2 24 3 2" xfId="21530"/>
    <cellStyle name="Normal 2 25" xfId="13405"/>
    <cellStyle name="Normal 2 25 2" xfId="13406"/>
    <cellStyle name="Normal 2 25 2 2" xfId="21531"/>
    <cellStyle name="Normal 2 25 3" xfId="13407"/>
    <cellStyle name="Normal 2 25 3 2" xfId="21532"/>
    <cellStyle name="Normal 2 26" xfId="13408"/>
    <cellStyle name="Normal 2 26 2" xfId="13409"/>
    <cellStyle name="Normal 2 26 2 2" xfId="21533"/>
    <cellStyle name="Normal 2 26 3" xfId="13410"/>
    <cellStyle name="Normal 2 26 3 2" xfId="21534"/>
    <cellStyle name="Normal 2 27" xfId="13411"/>
    <cellStyle name="Normal 2 27 2" xfId="13412"/>
    <cellStyle name="Normal 2 27 2 2" xfId="13413"/>
    <cellStyle name="Normal 2 27 2 2 2" xfId="13414"/>
    <cellStyle name="Normal 2 27 2 2 2 2" xfId="21537"/>
    <cellStyle name="Normal 2 27 2 2 3" xfId="21536"/>
    <cellStyle name="Normal 2 27 2 3" xfId="13415"/>
    <cellStyle name="Normal 2 27 2 3 2" xfId="21538"/>
    <cellStyle name="Normal 2 27 2 4" xfId="21535"/>
    <cellStyle name="Normal 2 27 3" xfId="13416"/>
    <cellStyle name="Normal 2 27 3 2" xfId="13417"/>
    <cellStyle name="Normal 2 27 3 2 2" xfId="21540"/>
    <cellStyle name="Normal 2 27 3 3" xfId="21539"/>
    <cellStyle name="Normal 2 27 4" xfId="13418"/>
    <cellStyle name="Normal 2 27 4 2" xfId="21541"/>
    <cellStyle name="Normal 2 27 5" xfId="13419"/>
    <cellStyle name="Normal 2 27 5 2" xfId="21542"/>
    <cellStyle name="Normal 2 27 6" xfId="13420"/>
    <cellStyle name="Normal 2 27 6 2" xfId="21543"/>
    <cellStyle name="Normal 2 28" xfId="13421"/>
    <cellStyle name="Normal 2 28 2" xfId="13422"/>
    <cellStyle name="Normal 2 28 2 2" xfId="21544"/>
    <cellStyle name="Normal 2 28 3" xfId="13423"/>
    <cellStyle name="Normal 2 28 3 2" xfId="21545"/>
    <cellStyle name="Normal 2 29" xfId="13424"/>
    <cellStyle name="Normal 2 29 2" xfId="13425"/>
    <cellStyle name="Normal 2 29 2 2" xfId="21546"/>
    <cellStyle name="Normal 2 29 3" xfId="13426"/>
    <cellStyle name="Normal 2 29 3 2" xfId="21547"/>
    <cellStyle name="Normal 2 3" xfId="13427"/>
    <cellStyle name="Normal 2 3 10" xfId="13428"/>
    <cellStyle name="Normal 2 3 10 2" xfId="21548"/>
    <cellStyle name="Normal 2 3 2" xfId="13429"/>
    <cellStyle name="Normal 2 3 2 2" xfId="13430"/>
    <cellStyle name="Normal 2 3 2 2 2" xfId="13431"/>
    <cellStyle name="Normal 2 3 2 2 2 2" xfId="13432"/>
    <cellStyle name="Normal 2 3 2 2 2 2 2" xfId="21552"/>
    <cellStyle name="Normal 2 3 2 2 2 3" xfId="13433"/>
    <cellStyle name="Normal 2 3 2 2 2 3 2" xfId="21553"/>
    <cellStyle name="Normal 2 3 2 2 2 4" xfId="13434"/>
    <cellStyle name="Normal 2 3 2 2 2 5" xfId="13435"/>
    <cellStyle name="Normal 2 3 2 2 2 6" xfId="21551"/>
    <cellStyle name="Normal 2 3 2 2 3" xfId="13436"/>
    <cellStyle name="Normal 2 3 2 2 3 2" xfId="21554"/>
    <cellStyle name="Normal 2 3 2 2 4" xfId="13437"/>
    <cellStyle name="Normal 2 3 2 2 4 2" xfId="21555"/>
    <cellStyle name="Normal 2 3 2 2 5" xfId="13438"/>
    <cellStyle name="Normal 2 3 2 2 6" xfId="13439"/>
    <cellStyle name="Normal 2 3 2 2 7" xfId="21550"/>
    <cellStyle name="Normal 2 3 2 3" xfId="13440"/>
    <cellStyle name="Normal 2 3 2 3 2" xfId="13441"/>
    <cellStyle name="Normal 2 3 2 3 2 2" xfId="21557"/>
    <cellStyle name="Normal 2 3 2 3 3" xfId="13442"/>
    <cellStyle name="Normal 2 3 2 3 3 2" xfId="21558"/>
    <cellStyle name="Normal 2 3 2 3 4" xfId="13443"/>
    <cellStyle name="Normal 2 3 2 3 5" xfId="13444"/>
    <cellStyle name="Normal 2 3 2 3 6" xfId="21556"/>
    <cellStyle name="Normal 2 3 2 4" xfId="13445"/>
    <cellStyle name="Normal 2 3 2 4 2" xfId="21559"/>
    <cellStyle name="Normal 2 3 2 5" xfId="13446"/>
    <cellStyle name="Normal 2 3 2 5 2" xfId="21560"/>
    <cellStyle name="Normal 2 3 2 6" xfId="13447"/>
    <cellStyle name="Normal 2 3 2 7" xfId="13448"/>
    <cellStyle name="Normal 2 3 2 8" xfId="21549"/>
    <cellStyle name="Normal 2 3 3" xfId="13449"/>
    <cellStyle name="Normal 2 3 3 2" xfId="13450"/>
    <cellStyle name="Normal 2 3 3 2 2" xfId="13451"/>
    <cellStyle name="Normal 2 3 3 2 2 2" xfId="21563"/>
    <cellStyle name="Normal 2 3 3 2 3" xfId="13452"/>
    <cellStyle name="Normal 2 3 3 2 3 2" xfId="21564"/>
    <cellStyle name="Normal 2 3 3 2 4" xfId="13453"/>
    <cellStyle name="Normal 2 3 3 2 5" xfId="13454"/>
    <cellStyle name="Normal 2 3 3 2 6" xfId="21562"/>
    <cellStyle name="Normal 2 3 3 3" xfId="13455"/>
    <cellStyle name="Normal 2 3 3 3 2" xfId="21565"/>
    <cellStyle name="Normal 2 3 3 4" xfId="13456"/>
    <cellStyle name="Normal 2 3 3 4 2" xfId="21566"/>
    <cellStyle name="Normal 2 3 3 5" xfId="13457"/>
    <cellStyle name="Normal 2 3 3 6" xfId="13458"/>
    <cellStyle name="Normal 2 3 3 7" xfId="21561"/>
    <cellStyle name="Normal 2 3 4" xfId="13459"/>
    <cellStyle name="Normal 2 3 4 2" xfId="13460"/>
    <cellStyle name="Normal 2 3 4 2 2" xfId="21568"/>
    <cellStyle name="Normal 2 3 4 3" xfId="13461"/>
    <cellStyle name="Normal 2 3 4 3 2" xfId="21569"/>
    <cellStyle name="Normal 2 3 4 4" xfId="13462"/>
    <cellStyle name="Normal 2 3 4 5" xfId="13463"/>
    <cellStyle name="Normal 2 3 4 6" xfId="21567"/>
    <cellStyle name="Normal 2 3 5" xfId="13464"/>
    <cellStyle name="Normal 2 3 5 2" xfId="21570"/>
    <cellStyle name="Normal 2 3 6" xfId="13465"/>
    <cellStyle name="Normal 2 3 6 2" xfId="21571"/>
    <cellStyle name="Normal 2 3 7" xfId="13466"/>
    <cellStyle name="Normal 2 3 7 2" xfId="13467"/>
    <cellStyle name="Normal 2 3 7 3" xfId="21572"/>
    <cellStyle name="Normal 2 3 8" xfId="13468"/>
    <cellStyle name="Normal 2 3 8 2" xfId="13469"/>
    <cellStyle name="Normal 2 3 8 3" xfId="21573"/>
    <cellStyle name="Normal 2 3 9" xfId="13470"/>
    <cellStyle name="Normal 2 3 9 2" xfId="21574"/>
    <cellStyle name="Normal 2 30" xfId="13471"/>
    <cellStyle name="Normal 2 30 2" xfId="13472"/>
    <cellStyle name="Normal 2 30 2 2" xfId="21575"/>
    <cellStyle name="Normal 2 30 3" xfId="13473"/>
    <cellStyle name="Normal 2 30 3 2" xfId="21576"/>
    <cellStyle name="Normal 2 31" xfId="13474"/>
    <cellStyle name="Normal 2 32" xfId="13475"/>
    <cellStyle name="Normal 2 33" xfId="13476"/>
    <cellStyle name="Normal 2 34" xfId="13477"/>
    <cellStyle name="Normal 2 35" xfId="13478"/>
    <cellStyle name="Normal 2 36" xfId="13479"/>
    <cellStyle name="Normal 2 37" xfId="13480"/>
    <cellStyle name="Normal 2 38" xfId="13481"/>
    <cellStyle name="Normal 2 39" xfId="13482"/>
    <cellStyle name="Normal 2 4" xfId="13483"/>
    <cellStyle name="Normal 2 4 2" xfId="13484"/>
    <cellStyle name="Normal 2 4 2 2" xfId="13485"/>
    <cellStyle name="Normal 2 4 2 2 2" xfId="13486"/>
    <cellStyle name="Normal 2 4 2 2 2 2" xfId="21579"/>
    <cellStyle name="Normal 2 4 2 2 3" xfId="13487"/>
    <cellStyle name="Normal 2 4 2 2 3 2" xfId="21580"/>
    <cellStyle name="Normal 2 4 2 2 4" xfId="13488"/>
    <cellStyle name="Normal 2 4 2 2 5" xfId="13489"/>
    <cellStyle name="Normal 2 4 2 2 6" xfId="21578"/>
    <cellStyle name="Normal 2 4 2 3" xfId="13490"/>
    <cellStyle name="Normal 2 4 2 3 2" xfId="21581"/>
    <cellStyle name="Normal 2 4 2 4" xfId="13491"/>
    <cellStyle name="Normal 2 4 2 4 2" xfId="21582"/>
    <cellStyle name="Normal 2 4 2 5" xfId="13492"/>
    <cellStyle name="Normal 2 4 2 6" xfId="13493"/>
    <cellStyle name="Normal 2 4 2 7" xfId="21577"/>
    <cellStyle name="Normal 2 4 3" xfId="13494"/>
    <cellStyle name="Normal 2 4 3 2" xfId="13495"/>
    <cellStyle name="Normal 2 4 3 2 2" xfId="21584"/>
    <cellStyle name="Normal 2 4 3 3" xfId="13496"/>
    <cellStyle name="Normal 2 4 3 3 2" xfId="21585"/>
    <cellStyle name="Normal 2 4 3 4" xfId="13497"/>
    <cellStyle name="Normal 2 4 3 5" xfId="13498"/>
    <cellStyle name="Normal 2 4 3 6" xfId="21583"/>
    <cellStyle name="Normal 2 4 4" xfId="13499"/>
    <cellStyle name="Normal 2 4 4 2" xfId="13500"/>
    <cellStyle name="Normal 2 4 4 2 2" xfId="21587"/>
    <cellStyle name="Normal 2 4 4 3" xfId="21586"/>
    <cellStyle name="Normal 2 4 5" xfId="13501"/>
    <cellStyle name="Normal 2 4 5 2" xfId="21588"/>
    <cellStyle name="Normal 2 4 6" xfId="13502"/>
    <cellStyle name="Normal 2 4 6 2" xfId="13503"/>
    <cellStyle name="Normal 2 4 6 3" xfId="21589"/>
    <cellStyle name="Normal 2 4 7" xfId="13504"/>
    <cellStyle name="Normal 2 4 7 2" xfId="13505"/>
    <cellStyle name="Normal 2 4 7 3" xfId="21590"/>
    <cellStyle name="Normal 2 4 8" xfId="13506"/>
    <cellStyle name="Normal 2 4 8 2" xfId="21591"/>
    <cellStyle name="Normal 2 40" xfId="13507"/>
    <cellStyle name="Normal 2 41" xfId="13508"/>
    <cellStyle name="Normal 2 42" xfId="13509"/>
    <cellStyle name="Normal 2 43" xfId="13510"/>
    <cellStyle name="Normal 2 44" xfId="13511"/>
    <cellStyle name="Normal 2 44 2" xfId="21592"/>
    <cellStyle name="Normal 2 45" xfId="13512"/>
    <cellStyle name="Normal 2 45 2" xfId="21593"/>
    <cellStyle name="Normal 2 46" xfId="13513"/>
    <cellStyle name="Normal 2 47" xfId="13514"/>
    <cellStyle name="Normal 2 5" xfId="13515"/>
    <cellStyle name="Normal 2 5 2" xfId="13516"/>
    <cellStyle name="Normal 2 5 2 2" xfId="13517"/>
    <cellStyle name="Normal 2 5 2 2 2" xfId="21595"/>
    <cellStyle name="Normal 2 5 2 3" xfId="13518"/>
    <cellStyle name="Normal 2 5 2 3 2" xfId="21596"/>
    <cellStyle name="Normal 2 5 2 4" xfId="13519"/>
    <cellStyle name="Normal 2 5 2 5" xfId="13520"/>
    <cellStyle name="Normal 2 5 2 6" xfId="21594"/>
    <cellStyle name="Normal 2 5 3" xfId="13521"/>
    <cellStyle name="Normal 2 5 3 2" xfId="13522"/>
    <cellStyle name="Normal 2 5 3 2 2" xfId="21598"/>
    <cellStyle name="Normal 2 5 3 3" xfId="21597"/>
    <cellStyle name="Normal 2 5 4" xfId="13523"/>
    <cellStyle name="Normal 2 5 4 2" xfId="13524"/>
    <cellStyle name="Normal 2 5 4 2 2" xfId="21600"/>
    <cellStyle name="Normal 2 5 4 3" xfId="21599"/>
    <cellStyle name="Normal 2 5 5" xfId="13525"/>
    <cellStyle name="Normal 2 5 5 2" xfId="13526"/>
    <cellStyle name="Normal 2 5 5 3" xfId="21601"/>
    <cellStyle name="Normal 2 5 6" xfId="13527"/>
    <cellStyle name="Normal 2 5 6 2" xfId="13528"/>
    <cellStyle name="Normal 2 5 6 3" xfId="21602"/>
    <cellStyle name="Normal 2 5 7" xfId="13529"/>
    <cellStyle name="Normal 2 5 7 2" xfId="21603"/>
    <cellStyle name="Normal 2 5 8" xfId="13530"/>
    <cellStyle name="Normal 2 5 8 2" xfId="21604"/>
    <cellStyle name="Normal 2 6" xfId="13531"/>
    <cellStyle name="Normal 2 6 10" xfId="13532"/>
    <cellStyle name="Normal 2 6 10 2" xfId="21605"/>
    <cellStyle name="Normal 2 6 11" xfId="13533"/>
    <cellStyle name="Normal 2 6 11 2" xfId="21606"/>
    <cellStyle name="Normal 2 6 2" xfId="13534"/>
    <cellStyle name="Normal 2 6 2 10" xfId="21607"/>
    <cellStyle name="Normal 2 6 2 2" xfId="13535"/>
    <cellStyle name="Normal 2 6 2 2 2" xfId="13536"/>
    <cellStyle name="Normal 2 6 2 2 2 2" xfId="13537"/>
    <cellStyle name="Normal 2 6 2 2 2 2 2" xfId="21610"/>
    <cellStyle name="Normal 2 6 2 2 2 3" xfId="13538"/>
    <cellStyle name="Normal 2 6 2 2 2 3 2" xfId="21611"/>
    <cellStyle name="Normal 2 6 2 2 2 4" xfId="21609"/>
    <cellStyle name="Normal 2 6 2 2 3" xfId="13539"/>
    <cellStyle name="Normal 2 6 2 2 3 2" xfId="13540"/>
    <cellStyle name="Normal 2 6 2 2 3 2 2" xfId="21613"/>
    <cellStyle name="Normal 2 6 2 2 3 3" xfId="21612"/>
    <cellStyle name="Normal 2 6 2 2 4" xfId="13541"/>
    <cellStyle name="Normal 2 6 2 2 4 2" xfId="21614"/>
    <cellStyle name="Normal 2 6 2 2 5" xfId="21608"/>
    <cellStyle name="Normal 2 6 2 3" xfId="13542"/>
    <cellStyle name="Normal 2 6 2 3 2" xfId="13543"/>
    <cellStyle name="Normal 2 6 2 3 2 2" xfId="13544"/>
    <cellStyle name="Normal 2 6 2 3 2 2 2" xfId="21617"/>
    <cellStyle name="Normal 2 6 2 3 2 3" xfId="21616"/>
    <cellStyle name="Normal 2 6 2 3 3" xfId="13545"/>
    <cellStyle name="Normal 2 6 2 3 3 2" xfId="21618"/>
    <cellStyle name="Normal 2 6 2 3 4" xfId="21615"/>
    <cellStyle name="Normal 2 6 2 4" xfId="13546"/>
    <cellStyle name="Normal 2 6 2 4 2" xfId="13547"/>
    <cellStyle name="Normal 2 6 2 4 2 2" xfId="21620"/>
    <cellStyle name="Normal 2 6 2 4 3" xfId="21619"/>
    <cellStyle name="Normal 2 6 2 5" xfId="13548"/>
    <cellStyle name="Normal 2 6 2 5 2" xfId="21621"/>
    <cellStyle name="Normal 2 6 2 6" xfId="13549"/>
    <cellStyle name="Normal 2 6 2 6 2" xfId="21622"/>
    <cellStyle name="Normal 2 6 2 7" xfId="13550"/>
    <cellStyle name="Normal 2 6 2 7 2" xfId="21623"/>
    <cellStyle name="Normal 2 6 2 8" xfId="13551"/>
    <cellStyle name="Normal 2 6 2 8 2" xfId="21624"/>
    <cellStyle name="Normal 2 6 2 9" xfId="13552"/>
    <cellStyle name="Normal 2 6 3" xfId="13553"/>
    <cellStyle name="Normal 2 6 3 2" xfId="13554"/>
    <cellStyle name="Normal 2 6 3 2 2" xfId="13555"/>
    <cellStyle name="Normal 2 6 3 2 2 2" xfId="21627"/>
    <cellStyle name="Normal 2 6 3 2 3" xfId="13556"/>
    <cellStyle name="Normal 2 6 3 2 3 2" xfId="21628"/>
    <cellStyle name="Normal 2 6 3 2 4" xfId="21626"/>
    <cellStyle name="Normal 2 6 3 3" xfId="13557"/>
    <cellStyle name="Normal 2 6 3 3 2" xfId="13558"/>
    <cellStyle name="Normal 2 6 3 3 2 2" xfId="21630"/>
    <cellStyle name="Normal 2 6 3 3 3" xfId="21629"/>
    <cellStyle name="Normal 2 6 3 4" xfId="13559"/>
    <cellStyle name="Normal 2 6 3 4 2" xfId="21631"/>
    <cellStyle name="Normal 2 6 3 5" xfId="13560"/>
    <cellStyle name="Normal 2 6 3 5 2" xfId="21632"/>
    <cellStyle name="Normal 2 6 3 6" xfId="21625"/>
    <cellStyle name="Normal 2 6 4" xfId="13561"/>
    <cellStyle name="Normal 2 6 4 2" xfId="13562"/>
    <cellStyle name="Normal 2 6 4 2 2" xfId="13563"/>
    <cellStyle name="Normal 2 6 4 2 2 2" xfId="21635"/>
    <cellStyle name="Normal 2 6 4 2 3" xfId="21634"/>
    <cellStyle name="Normal 2 6 4 3" xfId="13564"/>
    <cellStyle name="Normal 2 6 4 3 2" xfId="21636"/>
    <cellStyle name="Normal 2 6 4 4" xfId="13565"/>
    <cellStyle name="Normal 2 6 4 4 2" xfId="21637"/>
    <cellStyle name="Normal 2 6 4 5" xfId="21633"/>
    <cellStyle name="Normal 2 6 5" xfId="13566"/>
    <cellStyle name="Normal 2 6 5 2" xfId="13567"/>
    <cellStyle name="Normal 2 6 5 2 2" xfId="21639"/>
    <cellStyle name="Normal 2 6 5 3" xfId="21638"/>
    <cellStyle name="Normal 2 6 6" xfId="13568"/>
    <cellStyle name="Normal 2 6 6 2" xfId="21640"/>
    <cellStyle name="Normal 2 6 7" xfId="13569"/>
    <cellStyle name="Normal 2 6 7 2" xfId="21641"/>
    <cellStyle name="Normal 2 6 8" xfId="13570"/>
    <cellStyle name="Normal 2 6 8 2" xfId="21642"/>
    <cellStyle name="Normal 2 6 9" xfId="13571"/>
    <cellStyle name="Normal 2 6 9 2" xfId="21643"/>
    <cellStyle name="Normal 2 7" xfId="13572"/>
    <cellStyle name="Normal 2 7 10" xfId="13573"/>
    <cellStyle name="Normal 2 7 10 2" xfId="21644"/>
    <cellStyle name="Normal 2 7 2" xfId="13574"/>
    <cellStyle name="Normal 2 7 2 2" xfId="13575"/>
    <cellStyle name="Normal 2 7 2 2 2" xfId="13576"/>
    <cellStyle name="Normal 2 7 2 2 2 2" xfId="21647"/>
    <cellStyle name="Normal 2 7 2 2 3" xfId="13577"/>
    <cellStyle name="Normal 2 7 2 2 3 2" xfId="21648"/>
    <cellStyle name="Normal 2 7 2 2 4" xfId="21646"/>
    <cellStyle name="Normal 2 7 2 3" xfId="13578"/>
    <cellStyle name="Normal 2 7 2 3 2" xfId="13579"/>
    <cellStyle name="Normal 2 7 2 3 2 2" xfId="21650"/>
    <cellStyle name="Normal 2 7 2 3 3" xfId="21649"/>
    <cellStyle name="Normal 2 7 2 4" xfId="13580"/>
    <cellStyle name="Normal 2 7 2 4 2" xfId="21651"/>
    <cellStyle name="Normal 2 7 2 5" xfId="13581"/>
    <cellStyle name="Normal 2 7 2 5 2" xfId="21652"/>
    <cellStyle name="Normal 2 7 2 6" xfId="21645"/>
    <cellStyle name="Normal 2 7 3" xfId="13582"/>
    <cellStyle name="Normal 2 7 3 2" xfId="13583"/>
    <cellStyle name="Normal 2 7 3 2 2" xfId="13584"/>
    <cellStyle name="Normal 2 7 3 2 2 2" xfId="21655"/>
    <cellStyle name="Normal 2 7 3 2 3" xfId="21654"/>
    <cellStyle name="Normal 2 7 3 3" xfId="13585"/>
    <cellStyle name="Normal 2 7 3 3 2" xfId="21656"/>
    <cellStyle name="Normal 2 7 3 4" xfId="13586"/>
    <cellStyle name="Normal 2 7 3 4 2" xfId="21657"/>
    <cellStyle name="Normal 2 7 3 5" xfId="21653"/>
    <cellStyle name="Normal 2 7 4" xfId="13587"/>
    <cellStyle name="Normal 2 7 4 2" xfId="13588"/>
    <cellStyle name="Normal 2 7 4 2 2" xfId="21659"/>
    <cellStyle name="Normal 2 7 4 3" xfId="13589"/>
    <cellStyle name="Normal 2 7 4 3 2" xfId="21660"/>
    <cellStyle name="Normal 2 7 4 4" xfId="21658"/>
    <cellStyle name="Normal 2 7 5" xfId="13590"/>
    <cellStyle name="Normal 2 7 5 2" xfId="21661"/>
    <cellStyle name="Normal 2 7 6" xfId="13591"/>
    <cellStyle name="Normal 2 7 6 2" xfId="21662"/>
    <cellStyle name="Normal 2 7 7" xfId="13592"/>
    <cellStyle name="Normal 2 7 7 2" xfId="21663"/>
    <cellStyle name="Normal 2 7 8" xfId="13593"/>
    <cellStyle name="Normal 2 7 8 2" xfId="21664"/>
    <cellStyle name="Normal 2 7 9" xfId="13594"/>
    <cellStyle name="Normal 2 7 9 2" xfId="21665"/>
    <cellStyle name="Normal 2 8" xfId="13595"/>
    <cellStyle name="Normal 2 8 10" xfId="13596"/>
    <cellStyle name="Normal 2 8 10 2" xfId="21666"/>
    <cellStyle name="Normal 2 8 11" xfId="13597"/>
    <cellStyle name="Normal 2 8 2" xfId="13598"/>
    <cellStyle name="Normal 2 8 2 2" xfId="13599"/>
    <cellStyle name="Normal 2 8 2 2 2" xfId="13600"/>
    <cellStyle name="Normal 2 8 2 2 2 2" xfId="21669"/>
    <cellStyle name="Normal 2 8 2 2 3" xfId="13601"/>
    <cellStyle name="Normal 2 8 2 2 3 2" xfId="21670"/>
    <cellStyle name="Normal 2 8 2 2 4" xfId="21668"/>
    <cellStyle name="Normal 2 8 2 3" xfId="13602"/>
    <cellStyle name="Normal 2 8 2 3 2" xfId="21671"/>
    <cellStyle name="Normal 2 8 2 4" xfId="13603"/>
    <cellStyle name="Normal 2 8 2 4 2" xfId="21672"/>
    <cellStyle name="Normal 2 8 2 5" xfId="13604"/>
    <cellStyle name="Normal 2 8 2 5 2" xfId="21673"/>
    <cellStyle name="Normal 2 8 2 6" xfId="21667"/>
    <cellStyle name="Normal 2 8 3" xfId="13605"/>
    <cellStyle name="Normal 2 8 3 2" xfId="13606"/>
    <cellStyle name="Normal 2 8 3 2 2" xfId="21675"/>
    <cellStyle name="Normal 2 8 3 3" xfId="13607"/>
    <cellStyle name="Normal 2 8 3 3 2" xfId="21676"/>
    <cellStyle name="Normal 2 8 3 4" xfId="13608"/>
    <cellStyle name="Normal 2 8 3 4 2" xfId="21677"/>
    <cellStyle name="Normal 2 8 3 5" xfId="21674"/>
    <cellStyle name="Normal 2 8 4" xfId="13609"/>
    <cellStyle name="Normal 2 8 4 2" xfId="13610"/>
    <cellStyle name="Normal 2 8 4 2 2" xfId="21679"/>
    <cellStyle name="Normal 2 8 4 3" xfId="13611"/>
    <cellStyle name="Normal 2 8 4 3 2" xfId="21680"/>
    <cellStyle name="Normal 2 8 4 4" xfId="21678"/>
    <cellStyle name="Normal 2 8 5" xfId="13612"/>
    <cellStyle name="Normal 2 8 5 2" xfId="21681"/>
    <cellStyle name="Normal 2 8 6" xfId="13613"/>
    <cellStyle name="Normal 2 8 6 2" xfId="21682"/>
    <cellStyle name="Normal 2 8 7" xfId="13614"/>
    <cellStyle name="Normal 2 8 7 2" xfId="21683"/>
    <cellStyle name="Normal 2 8 8" xfId="13615"/>
    <cellStyle name="Normal 2 8 8 2" xfId="21684"/>
    <cellStyle name="Normal 2 8 9" xfId="13616"/>
    <cellStyle name="Normal 2 8 9 2" xfId="21685"/>
    <cellStyle name="Normal 2 9" xfId="13617"/>
    <cellStyle name="Normal 2 9 2" xfId="13618"/>
    <cellStyle name="Normal 2 9 2 2" xfId="13619"/>
    <cellStyle name="Normal 2 9 2 2 2" xfId="13620"/>
    <cellStyle name="Normal 2 9 2 2 2 2" xfId="21688"/>
    <cellStyle name="Normal 2 9 2 2 3" xfId="13621"/>
    <cellStyle name="Normal 2 9 2 2 3 2" xfId="21689"/>
    <cellStyle name="Normal 2 9 2 2 4" xfId="21687"/>
    <cellStyle name="Normal 2 9 2 3" xfId="13622"/>
    <cellStyle name="Normal 2 9 2 3 2" xfId="21690"/>
    <cellStyle name="Normal 2 9 2 4" xfId="13623"/>
    <cellStyle name="Normal 2 9 2 4 2" xfId="21691"/>
    <cellStyle name="Normal 2 9 2 5" xfId="13624"/>
    <cellStyle name="Normal 2 9 2 5 2" xfId="21692"/>
    <cellStyle name="Normal 2 9 2 6" xfId="21686"/>
    <cellStyle name="Normal 2 9 3" xfId="13625"/>
    <cellStyle name="Normal 2 9 3 2" xfId="13626"/>
    <cellStyle name="Normal 2 9 3 2 2" xfId="21694"/>
    <cellStyle name="Normal 2 9 3 3" xfId="13627"/>
    <cellStyle name="Normal 2 9 3 3 2" xfId="21695"/>
    <cellStyle name="Normal 2 9 3 4" xfId="13628"/>
    <cellStyle name="Normal 2 9 3 4 2" xfId="21696"/>
    <cellStyle name="Normal 2 9 3 5" xfId="21693"/>
    <cellStyle name="Normal 2 9 4" xfId="13629"/>
    <cellStyle name="Normal 2 9 4 2" xfId="13630"/>
    <cellStyle name="Normal 2 9 4 2 2" xfId="21698"/>
    <cellStyle name="Normal 2 9 4 3" xfId="21697"/>
    <cellStyle name="Normal 2 9 5" xfId="13631"/>
    <cellStyle name="Normal 2 9 5 2" xfId="21699"/>
    <cellStyle name="Normal 2 9 6" xfId="13632"/>
    <cellStyle name="Normal 2 9 6 2" xfId="21700"/>
    <cellStyle name="Normal 2 9 7" xfId="13633"/>
    <cellStyle name="Normal 2 9 7 2" xfId="21701"/>
    <cellStyle name="Normal 2 9 8" xfId="13634"/>
    <cellStyle name="Normal 2 9 8 2" xfId="21702"/>
    <cellStyle name="Normal 2 9 9" xfId="13635"/>
    <cellStyle name="Normal 20" xfId="13636"/>
    <cellStyle name="Normal 20 2" xfId="13637"/>
    <cellStyle name="Normal 20 2 2" xfId="13638"/>
    <cellStyle name="Normal 20 2 2 2" xfId="13639"/>
    <cellStyle name="Normal 20 2 2 3" xfId="13640"/>
    <cellStyle name="Normal 20 2 3" xfId="13641"/>
    <cellStyle name="Normal 20 2 4" xfId="13642"/>
    <cellStyle name="Normal 20 2 5" xfId="13643"/>
    <cellStyle name="Normal 20 2 6" xfId="13644"/>
    <cellStyle name="Normal 20 2 7" xfId="13645"/>
    <cellStyle name="Normal 20 2 8" xfId="21703"/>
    <cellStyle name="Normal 20 3" xfId="13646"/>
    <cellStyle name="Normal 20 3 2" xfId="13647"/>
    <cellStyle name="Normal 20 3 2 2" xfId="13648"/>
    <cellStyle name="Normal 20 3 2 3" xfId="13649"/>
    <cellStyle name="Normal 20 3 3" xfId="13650"/>
    <cellStyle name="Normal 20 3 4" xfId="13651"/>
    <cellStyle name="Normal 20 3 5" xfId="13652"/>
    <cellStyle name="Normal 20 3 6" xfId="21704"/>
    <cellStyle name="Normal 20 4" xfId="13653"/>
    <cellStyle name="Normal 20 4 2" xfId="13654"/>
    <cellStyle name="Normal 20 4 3" xfId="21705"/>
    <cellStyle name="Normal 20 5" xfId="13655"/>
    <cellStyle name="Normal 20 5 2" xfId="13656"/>
    <cellStyle name="Normal 20 5 3" xfId="21706"/>
    <cellStyle name="Normal 20 6" xfId="13657"/>
    <cellStyle name="Normal 20 6 2" xfId="13658"/>
    <cellStyle name="Normal 20 6 3" xfId="21707"/>
    <cellStyle name="Normal 20 7" xfId="13659"/>
    <cellStyle name="Normal 20 7 2" xfId="21708"/>
    <cellStyle name="Normal 20 8" xfId="13660"/>
    <cellStyle name="Normal 200" xfId="13661"/>
    <cellStyle name="Normal 200 2" xfId="13662"/>
    <cellStyle name="Normal 200 3" xfId="13663"/>
    <cellStyle name="Normal 200 4" xfId="13664"/>
    <cellStyle name="Normal 201" xfId="13665"/>
    <cellStyle name="Normal 201 2" xfId="13666"/>
    <cellStyle name="Normal 201 3" xfId="13667"/>
    <cellStyle name="Normal 201 4" xfId="13668"/>
    <cellStyle name="Normal 202" xfId="13669"/>
    <cellStyle name="Normal 202 2" xfId="13670"/>
    <cellStyle name="Normal 202 3" xfId="13671"/>
    <cellStyle name="Normal 202 4" xfId="13672"/>
    <cellStyle name="Normal 203" xfId="13673"/>
    <cellStyle name="Normal 203 2" xfId="13674"/>
    <cellStyle name="Normal 203 3" xfId="13675"/>
    <cellStyle name="Normal 203 4" xfId="13676"/>
    <cellStyle name="Normal 204" xfId="13677"/>
    <cellStyle name="Normal 204 2" xfId="13678"/>
    <cellStyle name="Normal 204 3" xfId="13679"/>
    <cellStyle name="Normal 204 4" xfId="13680"/>
    <cellStyle name="Normal 205" xfId="13681"/>
    <cellStyle name="Normal 205 2" xfId="13682"/>
    <cellStyle name="Normal 205 3" xfId="13683"/>
    <cellStyle name="Normal 206" xfId="13684"/>
    <cellStyle name="Normal 206 2" xfId="13685"/>
    <cellStyle name="Normal 206 3" xfId="13686"/>
    <cellStyle name="Normal 206 4" xfId="13687"/>
    <cellStyle name="Normal 207" xfId="13688"/>
    <cellStyle name="Normal 207 2" xfId="13689"/>
    <cellStyle name="Normal 207 3" xfId="13690"/>
    <cellStyle name="Normal 207 4" xfId="13691"/>
    <cellStyle name="Normal 208" xfId="13692"/>
    <cellStyle name="Normal 208 2" xfId="13693"/>
    <cellStyle name="Normal 208 3" xfId="13694"/>
    <cellStyle name="Normal 209" xfId="13695"/>
    <cellStyle name="Normal 209 2" xfId="13696"/>
    <cellStyle name="Normal 209 3" xfId="13697"/>
    <cellStyle name="Normal 209 4" xfId="13698"/>
    <cellStyle name="Normal 21" xfId="13699"/>
    <cellStyle name="Normal 21 10" xfId="13700"/>
    <cellStyle name="Normal 21 10 2" xfId="21709"/>
    <cellStyle name="Normal 21 11" xfId="13701"/>
    <cellStyle name="Normal 21 2" xfId="13702"/>
    <cellStyle name="Normal 21 2 2" xfId="13703"/>
    <cellStyle name="Normal 21 2 2 2" xfId="13704"/>
    <cellStyle name="Normal 21 2 2 2 2" xfId="13705"/>
    <cellStyle name="Normal 21 2 2 2 2 2" xfId="21713"/>
    <cellStyle name="Normal 21 2 2 2 3" xfId="13706"/>
    <cellStyle name="Normal 21 2 2 2 4" xfId="21712"/>
    <cellStyle name="Normal 21 2 2 3" xfId="13707"/>
    <cellStyle name="Normal 21 2 2 3 2" xfId="13708"/>
    <cellStyle name="Normal 21 2 2 3 3" xfId="21714"/>
    <cellStyle name="Normal 21 2 2 4" xfId="13709"/>
    <cellStyle name="Normal 21 2 2 5" xfId="21711"/>
    <cellStyle name="Normal 21 2 3" xfId="13710"/>
    <cellStyle name="Normal 21 2 3 2" xfId="13711"/>
    <cellStyle name="Normal 21 2 3 2 2" xfId="21716"/>
    <cellStyle name="Normal 21 2 3 3" xfId="13712"/>
    <cellStyle name="Normal 21 2 3 4" xfId="21715"/>
    <cellStyle name="Normal 21 2 4" xfId="13713"/>
    <cellStyle name="Normal 21 2 4 2" xfId="13714"/>
    <cellStyle name="Normal 21 2 4 3" xfId="21717"/>
    <cellStyle name="Normal 21 2 5" xfId="13715"/>
    <cellStyle name="Normal 21 2 5 2" xfId="13716"/>
    <cellStyle name="Normal 21 2 5 3" xfId="21718"/>
    <cellStyle name="Normal 21 2 6" xfId="13717"/>
    <cellStyle name="Normal 21 2 7" xfId="13718"/>
    <cellStyle name="Normal 21 2 8" xfId="21710"/>
    <cellStyle name="Normal 21 3" xfId="13719"/>
    <cellStyle name="Normal 21 3 2" xfId="13720"/>
    <cellStyle name="Normal 21 3 2 2" xfId="13721"/>
    <cellStyle name="Normal 21 3 2 2 2" xfId="13722"/>
    <cellStyle name="Normal 21 3 2 2 2 2" xfId="21722"/>
    <cellStyle name="Normal 21 3 2 2 3" xfId="13723"/>
    <cellStyle name="Normal 21 3 2 2 4" xfId="21721"/>
    <cellStyle name="Normal 21 3 2 3" xfId="13724"/>
    <cellStyle name="Normal 21 3 2 3 2" xfId="13725"/>
    <cellStyle name="Normal 21 3 2 3 3" xfId="21723"/>
    <cellStyle name="Normal 21 3 2 4" xfId="13726"/>
    <cellStyle name="Normal 21 3 2 5" xfId="21720"/>
    <cellStyle name="Normal 21 3 3" xfId="13727"/>
    <cellStyle name="Normal 21 3 3 2" xfId="13728"/>
    <cellStyle name="Normal 21 3 3 2 2" xfId="21725"/>
    <cellStyle name="Normal 21 3 3 3" xfId="13729"/>
    <cellStyle name="Normal 21 3 3 4" xfId="21724"/>
    <cellStyle name="Normal 21 3 4" xfId="13730"/>
    <cellStyle name="Normal 21 3 4 2" xfId="13731"/>
    <cellStyle name="Normal 21 3 4 3" xfId="21726"/>
    <cellStyle name="Normal 21 3 5" xfId="13732"/>
    <cellStyle name="Normal 21 3 5 2" xfId="21727"/>
    <cellStyle name="Normal 21 3 6" xfId="13733"/>
    <cellStyle name="Normal 21 3 7" xfId="21719"/>
    <cellStyle name="Normal 21 4" xfId="13734"/>
    <cellStyle name="Normal 21 4 2" xfId="13735"/>
    <cellStyle name="Normal 21 4 2 2" xfId="13736"/>
    <cellStyle name="Normal 21 4 2 2 2" xfId="13737"/>
    <cellStyle name="Normal 21 4 2 2 2 2" xfId="21731"/>
    <cellStyle name="Normal 21 4 2 2 3" xfId="21730"/>
    <cellStyle name="Normal 21 4 2 3" xfId="13738"/>
    <cellStyle name="Normal 21 4 2 3 2" xfId="21732"/>
    <cellStyle name="Normal 21 4 2 4" xfId="21729"/>
    <cellStyle name="Normal 21 4 3" xfId="13739"/>
    <cellStyle name="Normal 21 4 3 2" xfId="13740"/>
    <cellStyle name="Normal 21 4 3 2 2" xfId="21734"/>
    <cellStyle name="Normal 21 4 3 3" xfId="21733"/>
    <cellStyle name="Normal 21 4 4" xfId="13741"/>
    <cellStyle name="Normal 21 4 4 2" xfId="21735"/>
    <cellStyle name="Normal 21 4 5" xfId="13742"/>
    <cellStyle name="Normal 21 4 5 2" xfId="21736"/>
    <cellStyle name="Normal 21 4 6" xfId="13743"/>
    <cellStyle name="Normal 21 4 7" xfId="21728"/>
    <cellStyle name="Normal 21 5" xfId="13744"/>
    <cellStyle name="Normal 21 5 2" xfId="13745"/>
    <cellStyle name="Normal 21 5 2 2" xfId="13746"/>
    <cellStyle name="Normal 21 5 2 2 2" xfId="21739"/>
    <cellStyle name="Normal 21 5 2 3" xfId="21738"/>
    <cellStyle name="Normal 21 5 3" xfId="13747"/>
    <cellStyle name="Normal 21 5 3 2" xfId="21740"/>
    <cellStyle name="Normal 21 5 4" xfId="13748"/>
    <cellStyle name="Normal 21 5 4 2" xfId="21741"/>
    <cellStyle name="Normal 21 5 5" xfId="13749"/>
    <cellStyle name="Normal 21 5 6" xfId="21737"/>
    <cellStyle name="Normal 21 6" xfId="13750"/>
    <cellStyle name="Normal 21 6 2" xfId="13751"/>
    <cellStyle name="Normal 21 6 2 2" xfId="21743"/>
    <cellStyle name="Normal 21 6 3" xfId="13752"/>
    <cellStyle name="Normal 21 6 3 2" xfId="21744"/>
    <cellStyle name="Normal 21 6 4" xfId="13753"/>
    <cellStyle name="Normal 21 6 5" xfId="21742"/>
    <cellStyle name="Normal 21 7" xfId="13754"/>
    <cellStyle name="Normal 21 7 2" xfId="21745"/>
    <cellStyle name="Normal 21 8" xfId="13755"/>
    <cellStyle name="Normal 21 8 2" xfId="21746"/>
    <cellStyle name="Normal 21 9" xfId="13756"/>
    <cellStyle name="Normal 21 9 2" xfId="21747"/>
    <cellStyle name="Normal 210" xfId="13757"/>
    <cellStyle name="Normal 210 2" xfId="13758"/>
    <cellStyle name="Normal 210 3" xfId="13759"/>
    <cellStyle name="Normal 211" xfId="13760"/>
    <cellStyle name="Normal 211 2" xfId="13761"/>
    <cellStyle name="Normal 211 3" xfId="13762"/>
    <cellStyle name="Normal 212" xfId="13763"/>
    <cellStyle name="Normal 212 2" xfId="13764"/>
    <cellStyle name="Normal 212 3" xfId="13765"/>
    <cellStyle name="Normal 213" xfId="13766"/>
    <cellStyle name="Normal 213 2" xfId="13767"/>
    <cellStyle name="Normal 213 3" xfId="13768"/>
    <cellStyle name="Normal 214" xfId="13769"/>
    <cellStyle name="Normal 214 2" xfId="13770"/>
    <cellStyle name="Normal 214 3" xfId="13771"/>
    <cellStyle name="Normal 215" xfId="13772"/>
    <cellStyle name="Normal 215 2" xfId="13773"/>
    <cellStyle name="Normal 215 3" xfId="13774"/>
    <cellStyle name="Normal 216" xfId="13775"/>
    <cellStyle name="Normal 216 2" xfId="13776"/>
    <cellStyle name="Normal 216 3" xfId="13777"/>
    <cellStyle name="Normal 217" xfId="13778"/>
    <cellStyle name="Normal 217 2" xfId="13779"/>
    <cellStyle name="Normal 217 3" xfId="13780"/>
    <cellStyle name="Normal 218" xfId="13781"/>
    <cellStyle name="Normal 218 2" xfId="13782"/>
    <cellStyle name="Normal 218 3" xfId="13783"/>
    <cellStyle name="Normal 219" xfId="13784"/>
    <cellStyle name="Normal 219 2" xfId="13785"/>
    <cellStyle name="Normal 219 3" xfId="13786"/>
    <cellStyle name="Normal 22" xfId="13787"/>
    <cellStyle name="Normal 22 2" xfId="13788"/>
    <cellStyle name="Normal 22 2 2" xfId="13789"/>
    <cellStyle name="Normal 22 2 3" xfId="21748"/>
    <cellStyle name="Normal 22 3" xfId="13790"/>
    <cellStyle name="Normal 22 3 2" xfId="21749"/>
    <cellStyle name="Normal 22 4" xfId="13791"/>
    <cellStyle name="Normal 22 4 2" xfId="21750"/>
    <cellStyle name="Normal 220" xfId="13792"/>
    <cellStyle name="Normal 220 2" xfId="13793"/>
    <cellStyle name="Normal 220 3" xfId="13794"/>
    <cellStyle name="Normal 221" xfId="13795"/>
    <cellStyle name="Normal 221 2" xfId="13796"/>
    <cellStyle name="Normal 221 3" xfId="13797"/>
    <cellStyle name="Normal 222" xfId="13798"/>
    <cellStyle name="Normal 222 2" xfId="13799"/>
    <cellStyle name="Normal 222 3" xfId="13800"/>
    <cellStyle name="Normal 223" xfId="13801"/>
    <cellStyle name="Normal 223 2" xfId="13802"/>
    <cellStyle name="Normal 223 3" xfId="13803"/>
    <cellStyle name="Normal 224" xfId="13804"/>
    <cellStyle name="Normal 224 2" xfId="13805"/>
    <cellStyle name="Normal 224 3" xfId="13806"/>
    <cellStyle name="Normal 225" xfId="13807"/>
    <cellStyle name="Normal 225 2" xfId="13808"/>
    <cellStyle name="Normal 225 3" xfId="13809"/>
    <cellStyle name="Normal 226" xfId="13810"/>
    <cellStyle name="Normal 226 2" xfId="13811"/>
    <cellStyle name="Normal 226 3" xfId="13812"/>
    <cellStyle name="Normal 227" xfId="13813"/>
    <cellStyle name="Normal 227 2" xfId="13814"/>
    <cellStyle name="Normal 227 3" xfId="13815"/>
    <cellStyle name="Normal 228" xfId="13816"/>
    <cellStyle name="Normal 228 2" xfId="13817"/>
    <cellStyle name="Normal 228 3" xfId="13818"/>
    <cellStyle name="Normal 229" xfId="13819"/>
    <cellStyle name="Normal 229 2" xfId="13820"/>
    <cellStyle name="Normal 229 3" xfId="13821"/>
    <cellStyle name="Normal 23" xfId="13822"/>
    <cellStyle name="Normal 23 2" xfId="13823"/>
    <cellStyle name="Normal 23 2 2" xfId="13824"/>
    <cellStyle name="Normal 23 2 2 2" xfId="13825"/>
    <cellStyle name="Normal 23 2 2 2 2" xfId="13826"/>
    <cellStyle name="Normal 23 2 2 2 2 2" xfId="21754"/>
    <cellStyle name="Normal 23 2 2 2 3" xfId="21753"/>
    <cellStyle name="Normal 23 2 2 3" xfId="13827"/>
    <cellStyle name="Normal 23 2 2 3 2" xfId="21755"/>
    <cellStyle name="Normal 23 2 2 4" xfId="21752"/>
    <cellStyle name="Normal 23 2 3" xfId="13828"/>
    <cellStyle name="Normal 23 2 3 2" xfId="13829"/>
    <cellStyle name="Normal 23 2 3 2 2" xfId="21757"/>
    <cellStyle name="Normal 23 2 3 3" xfId="21756"/>
    <cellStyle name="Normal 23 2 4" xfId="13830"/>
    <cellStyle name="Normal 23 2 4 2" xfId="21758"/>
    <cellStyle name="Normal 23 2 5" xfId="21751"/>
    <cellStyle name="Normal 23 3" xfId="13831"/>
    <cellStyle name="Normal 23 3 2" xfId="13832"/>
    <cellStyle name="Normal 23 3 2 2" xfId="13833"/>
    <cellStyle name="Normal 23 3 2 2 2" xfId="13834"/>
    <cellStyle name="Normal 23 3 2 2 2 2" xfId="21762"/>
    <cellStyle name="Normal 23 3 2 2 3" xfId="21761"/>
    <cellStyle name="Normal 23 3 2 3" xfId="13835"/>
    <cellStyle name="Normal 23 3 2 3 2" xfId="21763"/>
    <cellStyle name="Normal 23 3 2 4" xfId="21760"/>
    <cellStyle name="Normal 23 3 3" xfId="13836"/>
    <cellStyle name="Normal 23 3 3 2" xfId="13837"/>
    <cellStyle name="Normal 23 3 3 2 2" xfId="21765"/>
    <cellStyle name="Normal 23 3 3 3" xfId="21764"/>
    <cellStyle name="Normal 23 3 4" xfId="13838"/>
    <cellStyle name="Normal 23 3 4 2" xfId="21766"/>
    <cellStyle name="Normal 23 3 5" xfId="13839"/>
    <cellStyle name="Normal 23 3 6" xfId="21759"/>
    <cellStyle name="Normal 23 4" xfId="13840"/>
    <cellStyle name="Normal 23 4 2" xfId="13841"/>
    <cellStyle name="Normal 23 4 2 2" xfId="13842"/>
    <cellStyle name="Normal 23 4 2 2 2" xfId="13843"/>
    <cellStyle name="Normal 23 4 2 2 2 2" xfId="21770"/>
    <cellStyle name="Normal 23 4 2 2 3" xfId="21769"/>
    <cellStyle name="Normal 23 4 2 3" xfId="13844"/>
    <cellStyle name="Normal 23 4 2 3 2" xfId="21771"/>
    <cellStyle name="Normal 23 4 2 4" xfId="21768"/>
    <cellStyle name="Normal 23 4 3" xfId="13845"/>
    <cellStyle name="Normal 23 4 3 2" xfId="13846"/>
    <cellStyle name="Normal 23 4 3 2 2" xfId="21773"/>
    <cellStyle name="Normal 23 4 3 3" xfId="21772"/>
    <cellStyle name="Normal 23 4 4" xfId="13847"/>
    <cellStyle name="Normal 23 4 4 2" xfId="21774"/>
    <cellStyle name="Normal 23 4 5" xfId="13848"/>
    <cellStyle name="Normal 23 4 6" xfId="21767"/>
    <cellStyle name="Normal 23 5" xfId="13849"/>
    <cellStyle name="Normal 23 5 2" xfId="13850"/>
    <cellStyle name="Normal 23 5 2 2" xfId="13851"/>
    <cellStyle name="Normal 23 5 2 2 2" xfId="21777"/>
    <cellStyle name="Normal 23 5 2 3" xfId="21776"/>
    <cellStyle name="Normal 23 5 3" xfId="13852"/>
    <cellStyle name="Normal 23 5 3 2" xfId="21778"/>
    <cellStyle name="Normal 23 5 4" xfId="21775"/>
    <cellStyle name="Normal 23 6" xfId="13853"/>
    <cellStyle name="Normal 23 6 2" xfId="13854"/>
    <cellStyle name="Normal 23 6 2 2" xfId="21780"/>
    <cellStyle name="Normal 23 6 3" xfId="21779"/>
    <cellStyle name="Normal 23 7" xfId="13855"/>
    <cellStyle name="Normal 23 7 2" xfId="21781"/>
    <cellStyle name="Normal 23 8" xfId="13856"/>
    <cellStyle name="Normal 23 8 2" xfId="21782"/>
    <cellStyle name="Normal 23 9" xfId="13857"/>
    <cellStyle name="Normal 23 9 2" xfId="21783"/>
    <cellStyle name="Normal 230" xfId="13858"/>
    <cellStyle name="Normal 230 2" xfId="13859"/>
    <cellStyle name="Normal 230 3" xfId="13860"/>
    <cellStyle name="Normal 231" xfId="13861"/>
    <cellStyle name="Normal 231 2" xfId="13862"/>
    <cellStyle name="Normal 231 3" xfId="13863"/>
    <cellStyle name="Normal 232" xfId="13864"/>
    <cellStyle name="Normal 232 2" xfId="13865"/>
    <cellStyle name="Normal 232 3" xfId="13866"/>
    <cellStyle name="Normal 233" xfId="13867"/>
    <cellStyle name="Normal 233 2" xfId="13868"/>
    <cellStyle name="Normal 233 3" xfId="13869"/>
    <cellStyle name="Normal 234" xfId="13870"/>
    <cellStyle name="Normal 234 2" xfId="13871"/>
    <cellStyle name="Normal 234 3" xfId="13872"/>
    <cellStyle name="Normal 235" xfId="13873"/>
    <cellStyle name="Normal 235 2" xfId="13874"/>
    <cellStyle name="Normal 235 3" xfId="13875"/>
    <cellStyle name="Normal 236" xfId="13876"/>
    <cellStyle name="Normal 236 2" xfId="13877"/>
    <cellStyle name="Normal 236 3" xfId="13878"/>
    <cellStyle name="Normal 237" xfId="13879"/>
    <cellStyle name="Normal 237 2" xfId="13880"/>
    <cellStyle name="Normal 237 3" xfId="13881"/>
    <cellStyle name="Normal 238" xfId="13882"/>
    <cellStyle name="Normal 238 2" xfId="13883"/>
    <cellStyle name="Normal 238 3" xfId="13884"/>
    <cellStyle name="Normal 239" xfId="13885"/>
    <cellStyle name="Normal 239 2" xfId="13886"/>
    <cellStyle name="Normal 239 3" xfId="13887"/>
    <cellStyle name="Normal 24" xfId="13888"/>
    <cellStyle name="Normal 24 2" xfId="13889"/>
    <cellStyle name="Normal 24 2 2" xfId="13890"/>
    <cellStyle name="Normal 24 2 2 2" xfId="13891"/>
    <cellStyle name="Normal 24 2 2 2 2" xfId="13892"/>
    <cellStyle name="Normal 24 2 2 2 2 2" xfId="21788"/>
    <cellStyle name="Normal 24 2 2 2 3" xfId="21787"/>
    <cellStyle name="Normal 24 2 2 3" xfId="13893"/>
    <cellStyle name="Normal 24 2 2 3 2" xfId="21789"/>
    <cellStyle name="Normal 24 2 2 4" xfId="21786"/>
    <cellStyle name="Normal 24 2 3" xfId="13894"/>
    <cellStyle name="Normal 24 2 3 2" xfId="13895"/>
    <cellStyle name="Normal 24 2 3 2 2" xfId="21791"/>
    <cellStyle name="Normal 24 2 3 3" xfId="21790"/>
    <cellStyle name="Normal 24 2 4" xfId="13896"/>
    <cellStyle name="Normal 24 2 4 2" xfId="21792"/>
    <cellStyle name="Normal 24 2 5" xfId="21785"/>
    <cellStyle name="Normal 24 3" xfId="13897"/>
    <cellStyle name="Normal 24 3 2" xfId="13898"/>
    <cellStyle name="Normal 24 3 2 2" xfId="13899"/>
    <cellStyle name="Normal 24 3 2 2 2" xfId="13900"/>
    <cellStyle name="Normal 24 3 2 2 2 2" xfId="21796"/>
    <cellStyle name="Normal 24 3 2 2 3" xfId="21795"/>
    <cellStyle name="Normal 24 3 2 3" xfId="13901"/>
    <cellStyle name="Normal 24 3 2 3 2" xfId="21797"/>
    <cellStyle name="Normal 24 3 2 4" xfId="21794"/>
    <cellStyle name="Normal 24 3 3" xfId="13902"/>
    <cellStyle name="Normal 24 3 3 2" xfId="13903"/>
    <cellStyle name="Normal 24 3 3 2 2" xfId="21799"/>
    <cellStyle name="Normal 24 3 3 3" xfId="21798"/>
    <cellStyle name="Normal 24 3 4" xfId="13904"/>
    <cellStyle name="Normal 24 3 4 2" xfId="21800"/>
    <cellStyle name="Normal 24 3 5" xfId="13905"/>
    <cellStyle name="Normal 24 3 6" xfId="21793"/>
    <cellStyle name="Normal 24 4" xfId="13906"/>
    <cellStyle name="Normal 24 4 2" xfId="13907"/>
    <cellStyle name="Normal 24 4 2 2" xfId="13908"/>
    <cellStyle name="Normal 24 4 2 2 2" xfId="13909"/>
    <cellStyle name="Normal 24 4 2 2 2 2" xfId="21804"/>
    <cellStyle name="Normal 24 4 2 2 3" xfId="21803"/>
    <cellStyle name="Normal 24 4 2 3" xfId="13910"/>
    <cellStyle name="Normal 24 4 2 3 2" xfId="21805"/>
    <cellStyle name="Normal 24 4 2 4" xfId="21802"/>
    <cellStyle name="Normal 24 4 3" xfId="13911"/>
    <cellStyle name="Normal 24 4 3 2" xfId="13912"/>
    <cellStyle name="Normal 24 4 3 2 2" xfId="21807"/>
    <cellStyle name="Normal 24 4 3 3" xfId="21806"/>
    <cellStyle name="Normal 24 4 4" xfId="13913"/>
    <cellStyle name="Normal 24 4 4 2" xfId="21808"/>
    <cellStyle name="Normal 24 4 5" xfId="13914"/>
    <cellStyle name="Normal 24 4 6" xfId="21801"/>
    <cellStyle name="Normal 24 5" xfId="13915"/>
    <cellStyle name="Normal 24 5 2" xfId="13916"/>
    <cellStyle name="Normal 24 5 2 2" xfId="13917"/>
    <cellStyle name="Normal 24 5 2 2 2" xfId="21811"/>
    <cellStyle name="Normal 24 5 2 3" xfId="21810"/>
    <cellStyle name="Normal 24 5 3" xfId="13918"/>
    <cellStyle name="Normal 24 5 3 2" xfId="21812"/>
    <cellStyle name="Normal 24 5 4" xfId="21809"/>
    <cellStyle name="Normal 24 6" xfId="13919"/>
    <cellStyle name="Normal 24 6 2" xfId="13920"/>
    <cellStyle name="Normal 24 6 2 2" xfId="21814"/>
    <cellStyle name="Normal 24 6 3" xfId="21813"/>
    <cellStyle name="Normal 24 7" xfId="13921"/>
    <cellStyle name="Normal 24 7 2" xfId="21815"/>
    <cellStyle name="Normal 24 8" xfId="13922"/>
    <cellStyle name="Normal 24 8 2" xfId="21816"/>
    <cellStyle name="Normal 24 9" xfId="21784"/>
    <cellStyle name="Normal 240" xfId="13923"/>
    <cellStyle name="Normal 240 2" xfId="13924"/>
    <cellStyle name="Normal 240 3" xfId="13925"/>
    <cellStyle name="Normal 241" xfId="13926"/>
    <cellStyle name="Normal 241 2" xfId="13927"/>
    <cellStyle name="Normal 241 3" xfId="13928"/>
    <cellStyle name="Normal 242" xfId="13929"/>
    <cellStyle name="Normal 242 2" xfId="13930"/>
    <cellStyle name="Normal 242 3" xfId="13931"/>
    <cellStyle name="Normal 243" xfId="13932"/>
    <cellStyle name="Normal 243 2" xfId="13933"/>
    <cellStyle name="Normal 243 3" xfId="13934"/>
    <cellStyle name="Normal 244" xfId="13935"/>
    <cellStyle name="Normal 244 2" xfId="13936"/>
    <cellStyle name="Normal 244 3" xfId="13937"/>
    <cellStyle name="Normal 245" xfId="13938"/>
    <cellStyle name="Normal 245 2" xfId="13939"/>
    <cellStyle name="Normal 245 3" xfId="13940"/>
    <cellStyle name="Normal 246" xfId="13941"/>
    <cellStyle name="Normal 246 2" xfId="13942"/>
    <cellStyle name="Normal 246 3" xfId="13943"/>
    <cellStyle name="Normal 247" xfId="13944"/>
    <cellStyle name="Normal 247 2" xfId="13945"/>
    <cellStyle name="Normal 247 3" xfId="13946"/>
    <cellStyle name="Normal 248" xfId="13947"/>
    <cellStyle name="Normal 248 2" xfId="13948"/>
    <cellStyle name="Normal 248 3" xfId="13949"/>
    <cellStyle name="Normal 249" xfId="13950"/>
    <cellStyle name="Normal 249 2" xfId="13951"/>
    <cellStyle name="Normal 249 3" xfId="13952"/>
    <cellStyle name="Normal 25" xfId="13953"/>
    <cellStyle name="Normal 25 2" xfId="13954"/>
    <cellStyle name="Normal 25 2 2" xfId="21818"/>
    <cellStyle name="Normal 25 3" xfId="21817"/>
    <cellStyle name="Normal 250" xfId="13955"/>
    <cellStyle name="Normal 250 2" xfId="13956"/>
    <cellStyle name="Normal 250 3" xfId="13957"/>
    <cellStyle name="Normal 251" xfId="13958"/>
    <cellStyle name="Normal 251 2" xfId="13959"/>
    <cellStyle name="Normal 251 3" xfId="13960"/>
    <cellStyle name="Normal 252" xfId="13961"/>
    <cellStyle name="Normal 252 2" xfId="13962"/>
    <cellStyle name="Normal 252 3" xfId="13963"/>
    <cellStyle name="Normal 253" xfId="13964"/>
    <cellStyle name="Normal 253 2" xfId="13965"/>
    <cellStyle name="Normal 253 3" xfId="13966"/>
    <cellStyle name="Normal 254" xfId="13967"/>
    <cellStyle name="Normal 254 2" xfId="13968"/>
    <cellStyle name="Normal 254 3" xfId="13969"/>
    <cellStyle name="Normal 255" xfId="13970"/>
    <cellStyle name="Normal 255 2" xfId="13971"/>
    <cellStyle name="Normal 255 3" xfId="13972"/>
    <cellStyle name="Normal 256" xfId="13973"/>
    <cellStyle name="Normal 256 2" xfId="13974"/>
    <cellStyle name="Normal 256 3" xfId="13975"/>
    <cellStyle name="Normal 257" xfId="13976"/>
    <cellStyle name="Normal 257 2" xfId="13977"/>
    <cellStyle name="Normal 257 3" xfId="13978"/>
    <cellStyle name="Normal 258" xfId="13979"/>
    <cellStyle name="Normal 258 2" xfId="13980"/>
    <cellStyle name="Normal 258 3" xfId="13981"/>
    <cellStyle name="Normal 259" xfId="13982"/>
    <cellStyle name="Normal 259 2" xfId="13983"/>
    <cellStyle name="Normal 259 3" xfId="13984"/>
    <cellStyle name="Normal 26" xfId="13985"/>
    <cellStyle name="Normal 26 2" xfId="13986"/>
    <cellStyle name="Normal 26 2 2" xfId="21820"/>
    <cellStyle name="Normal 26 3" xfId="13987"/>
    <cellStyle name="Normal 26 3 2" xfId="13988"/>
    <cellStyle name="Normal 26 3 3" xfId="21821"/>
    <cellStyle name="Normal 26 4" xfId="13989"/>
    <cellStyle name="Normal 26 4 2" xfId="21822"/>
    <cellStyle name="Normal 26 5" xfId="21819"/>
    <cellStyle name="Normal 260" xfId="13990"/>
    <cellStyle name="Normal 260 2" xfId="13991"/>
    <cellStyle name="Normal 260 3" xfId="13992"/>
    <cellStyle name="Normal 261" xfId="13993"/>
    <cellStyle name="Normal 261 2" xfId="13994"/>
    <cellStyle name="Normal 261 3" xfId="13995"/>
    <cellStyle name="Normal 262" xfId="13996"/>
    <cellStyle name="Normal 262 2" xfId="13997"/>
    <cellStyle name="Normal 262 3" xfId="13998"/>
    <cellStyle name="Normal 263" xfId="13999"/>
    <cellStyle name="Normal 263 2" xfId="14000"/>
    <cellStyle name="Normal 263 3" xfId="14001"/>
    <cellStyle name="Normal 264" xfId="14002"/>
    <cellStyle name="Normal 264 2" xfId="14003"/>
    <cellStyle name="Normal 264 3" xfId="14004"/>
    <cellStyle name="Normal 265" xfId="14005"/>
    <cellStyle name="Normal 265 2" xfId="14006"/>
    <cellStyle name="Normal 265 3" xfId="14007"/>
    <cellStyle name="Normal 266" xfId="14008"/>
    <cellStyle name="Normal 266 2" xfId="14009"/>
    <cellStyle name="Normal 266 3" xfId="14010"/>
    <cellStyle name="Normal 267" xfId="14011"/>
    <cellStyle name="Normal 267 2" xfId="14012"/>
    <cellStyle name="Normal 267 3" xfId="14013"/>
    <cellStyle name="Normal 268" xfId="14014"/>
    <cellStyle name="Normal 268 2" xfId="14015"/>
    <cellStyle name="Normal 268 3" xfId="14016"/>
    <cellStyle name="Normal 269" xfId="14017"/>
    <cellStyle name="Normal 269 2" xfId="14018"/>
    <cellStyle name="Normal 269 3" xfId="14019"/>
    <cellStyle name="Normal 27" xfId="14020"/>
    <cellStyle name="Normal 27 2" xfId="14021"/>
    <cellStyle name="Normal 27 2 2" xfId="14022"/>
    <cellStyle name="Normal 27 2 2 2" xfId="14023"/>
    <cellStyle name="Normal 27 2 2 2 2" xfId="21826"/>
    <cellStyle name="Normal 27 2 2 3" xfId="21825"/>
    <cellStyle name="Normal 27 2 3" xfId="14024"/>
    <cellStyle name="Normal 27 2 3 2" xfId="21827"/>
    <cellStyle name="Normal 27 2 4" xfId="21824"/>
    <cellStyle name="Normal 27 3" xfId="14025"/>
    <cellStyle name="Normal 27 3 2" xfId="14026"/>
    <cellStyle name="Normal 27 3 2 2" xfId="21829"/>
    <cellStyle name="Normal 27 3 3" xfId="14027"/>
    <cellStyle name="Normal 27 3 4" xfId="21828"/>
    <cellStyle name="Normal 27 4" xfId="14028"/>
    <cellStyle name="Normal 27 4 2" xfId="14029"/>
    <cellStyle name="Normal 27 4 3" xfId="21830"/>
    <cellStyle name="Normal 27 5" xfId="14030"/>
    <cellStyle name="Normal 27 5 2" xfId="21831"/>
    <cellStyle name="Normal 27 6" xfId="14031"/>
    <cellStyle name="Normal 27 6 2" xfId="21832"/>
    <cellStyle name="Normal 27 7" xfId="21823"/>
    <cellStyle name="Normal 270" xfId="14032"/>
    <cellStyle name="Normal 270 2" xfId="14033"/>
    <cellStyle name="Normal 270 3" xfId="14034"/>
    <cellStyle name="Normal 271" xfId="14035"/>
    <cellStyle name="Normal 271 2" xfId="14036"/>
    <cellStyle name="Normal 271 3" xfId="14037"/>
    <cellStyle name="Normal 272" xfId="14038"/>
    <cellStyle name="Normal 272 2" xfId="14039"/>
    <cellStyle name="Normal 272 3" xfId="14040"/>
    <cellStyle name="Normal 273" xfId="14041"/>
    <cellStyle name="Normal 273 2" xfId="14042"/>
    <cellStyle name="Normal 273 3" xfId="14043"/>
    <cellStyle name="Normal 274" xfId="14044"/>
    <cellStyle name="Normal 274 2" xfId="14045"/>
    <cellStyle name="Normal 274 3" xfId="14046"/>
    <cellStyle name="Normal 275" xfId="14047"/>
    <cellStyle name="Normal 275 2" xfId="14048"/>
    <cellStyle name="Normal 275 3" xfId="14049"/>
    <cellStyle name="Normal 276" xfId="14050"/>
    <cellStyle name="Normal 276 2" xfId="14051"/>
    <cellStyle name="Normal 276 3" xfId="14052"/>
    <cellStyle name="Normal 277" xfId="14053"/>
    <cellStyle name="Normal 277 2" xfId="14054"/>
    <cellStyle name="Normal 277 3" xfId="14055"/>
    <cellStyle name="Normal 278" xfId="14056"/>
    <cellStyle name="Normal 278 2" xfId="14057"/>
    <cellStyle name="Normal 278 3" xfId="14058"/>
    <cellStyle name="Normal 279" xfId="14059"/>
    <cellStyle name="Normal 279 2" xfId="14060"/>
    <cellStyle name="Normal 279 3" xfId="14061"/>
    <cellStyle name="Normal 28" xfId="14062"/>
    <cellStyle name="Normal 28 2" xfId="14063"/>
    <cellStyle name="Normal 28 2 2" xfId="21834"/>
    <cellStyle name="Normal 28 3" xfId="14064"/>
    <cellStyle name="Normal 28 3 2" xfId="14065"/>
    <cellStyle name="Normal 28 3 3" xfId="21835"/>
    <cellStyle name="Normal 28 4" xfId="14066"/>
    <cellStyle name="Normal 28 5" xfId="21833"/>
    <cellStyle name="Normal 280" xfId="14067"/>
    <cellStyle name="Normal 280 2" xfId="14068"/>
    <cellStyle name="Normal 280 3" xfId="14069"/>
    <cellStyle name="Normal 281" xfId="14070"/>
    <cellStyle name="Normal 281 2" xfId="14071"/>
    <cellStyle name="Normal 281 3" xfId="14072"/>
    <cellStyle name="Normal 282" xfId="14073"/>
    <cellStyle name="Normal 282 2" xfId="14074"/>
    <cellStyle name="Normal 282 3" xfId="14075"/>
    <cellStyle name="Normal 283" xfId="14076"/>
    <cellStyle name="Normal 283 2" xfId="14077"/>
    <cellStyle name="Normal 283 3" xfId="14078"/>
    <cellStyle name="Normal 284" xfId="14079"/>
    <cellStyle name="Normal 284 2" xfId="14080"/>
    <cellStyle name="Normal 284 3" xfId="14081"/>
    <cellStyle name="Normal 285" xfId="14082"/>
    <cellStyle name="Normal 285 2" xfId="14083"/>
    <cellStyle name="Normal 285 3" xfId="14084"/>
    <cellStyle name="Normal 286" xfId="14085"/>
    <cellStyle name="Normal 286 2" xfId="14086"/>
    <cellStyle name="Normal 286 3" xfId="14087"/>
    <cellStyle name="Normal 287" xfId="14088"/>
    <cellStyle name="Normal 287 2" xfId="14089"/>
    <cellStyle name="Normal 287 3" xfId="14090"/>
    <cellStyle name="Normal 288" xfId="14091"/>
    <cellStyle name="Normal 288 2" xfId="14092"/>
    <cellStyle name="Normal 288 3" xfId="14093"/>
    <cellStyle name="Normal 289" xfId="14094"/>
    <cellStyle name="Normal 289 2" xfId="14095"/>
    <cellStyle name="Normal 289 3" xfId="14096"/>
    <cellStyle name="Normal 29" xfId="14097"/>
    <cellStyle name="Normal 29 2" xfId="14098"/>
    <cellStyle name="Normal 29 2 2" xfId="14099"/>
    <cellStyle name="Normal 29 2 2 2" xfId="21838"/>
    <cellStyle name="Normal 29 2 3" xfId="21837"/>
    <cellStyle name="Normal 29 3" xfId="14100"/>
    <cellStyle name="Normal 29 3 2" xfId="14101"/>
    <cellStyle name="Normal 29 3 3" xfId="21839"/>
    <cellStyle name="Normal 29 4" xfId="14102"/>
    <cellStyle name="Normal 29 4 2" xfId="21840"/>
    <cellStyle name="Normal 29 5" xfId="21836"/>
    <cellStyle name="Normal 290" xfId="14103"/>
    <cellStyle name="Normal 290 2" xfId="14104"/>
    <cellStyle name="Normal 290 3" xfId="14105"/>
    <cellStyle name="Normal 291" xfId="14106"/>
    <cellStyle name="Normal 291 2" xfId="14107"/>
    <cellStyle name="Normal 291 3" xfId="14108"/>
    <cellStyle name="Normal 292" xfId="14109"/>
    <cellStyle name="Normal 292 2" xfId="14110"/>
    <cellStyle name="Normal 292 3" xfId="14111"/>
    <cellStyle name="Normal 293" xfId="14112"/>
    <cellStyle name="Normal 293 2" xfId="14113"/>
    <cellStyle name="Normal 293 3" xfId="14114"/>
    <cellStyle name="Normal 294" xfId="14115"/>
    <cellStyle name="Normal 294 2" xfId="14116"/>
    <cellStyle name="Normal 294 3" xfId="14117"/>
    <cellStyle name="Normal 295" xfId="14118"/>
    <cellStyle name="Normal 295 2" xfId="14119"/>
    <cellStyle name="Normal 295 3" xfId="14120"/>
    <cellStyle name="Normal 296" xfId="14121"/>
    <cellStyle name="Normal 296 2" xfId="14122"/>
    <cellStyle name="Normal 296 3" xfId="14123"/>
    <cellStyle name="Normal 297" xfId="14124"/>
    <cellStyle name="Normal 297 2" xfId="14125"/>
    <cellStyle name="Normal 297 3" xfId="14126"/>
    <cellStyle name="Normal 298" xfId="14127"/>
    <cellStyle name="Normal 298 2" xfId="14128"/>
    <cellStyle name="Normal 298 3" xfId="14129"/>
    <cellStyle name="Normal 299" xfId="14130"/>
    <cellStyle name="Normal 299 2" xfId="14131"/>
    <cellStyle name="Normal 299 3" xfId="14132"/>
    <cellStyle name="Normal 3" xfId="5"/>
    <cellStyle name="Normal 3 10" xfId="14133"/>
    <cellStyle name="Normal 3 10 2" xfId="14134"/>
    <cellStyle name="Normal 3 10 2 2" xfId="14135"/>
    <cellStyle name="Normal 3 10 2 2 2" xfId="14136"/>
    <cellStyle name="Normal 3 10 2 2 2 2" xfId="21844"/>
    <cellStyle name="Normal 3 10 2 2 3" xfId="14137"/>
    <cellStyle name="Normal 3 10 2 2 3 2" xfId="21845"/>
    <cellStyle name="Normal 3 10 2 2 4" xfId="21843"/>
    <cellStyle name="Normal 3 10 2 3" xfId="14138"/>
    <cellStyle name="Normal 3 10 2 3 2" xfId="21846"/>
    <cellStyle name="Normal 3 10 2 4" xfId="14139"/>
    <cellStyle name="Normal 3 10 2 4 2" xfId="21847"/>
    <cellStyle name="Normal 3 10 2 5" xfId="14140"/>
    <cellStyle name="Normal 3 10 2 5 2" xfId="21848"/>
    <cellStyle name="Normal 3 10 2 6" xfId="21842"/>
    <cellStyle name="Normal 3 10 3" xfId="14141"/>
    <cellStyle name="Normal 3 10 3 2" xfId="14142"/>
    <cellStyle name="Normal 3 10 3 2 2" xfId="21850"/>
    <cellStyle name="Normal 3 10 3 3" xfId="14143"/>
    <cellStyle name="Normal 3 10 3 3 2" xfId="21851"/>
    <cellStyle name="Normal 3 10 3 4" xfId="14144"/>
    <cellStyle name="Normal 3 10 3 4 2" xfId="21852"/>
    <cellStyle name="Normal 3 10 3 5" xfId="21849"/>
    <cellStyle name="Normal 3 10 4" xfId="14145"/>
    <cellStyle name="Normal 3 10 4 2" xfId="14146"/>
    <cellStyle name="Normal 3 10 4 2 2" xfId="21854"/>
    <cellStyle name="Normal 3 10 4 3" xfId="21853"/>
    <cellStyle name="Normal 3 10 5" xfId="14147"/>
    <cellStyle name="Normal 3 10 5 2" xfId="21855"/>
    <cellStyle name="Normal 3 10 6" xfId="14148"/>
    <cellStyle name="Normal 3 10 6 2" xfId="21856"/>
    <cellStyle name="Normal 3 10 7" xfId="21841"/>
    <cellStyle name="Normal 3 11" xfId="14149"/>
    <cellStyle name="Normal 3 11 2" xfId="14150"/>
    <cellStyle name="Normal 3 11 2 2" xfId="14151"/>
    <cellStyle name="Normal 3 11 2 2 2" xfId="21859"/>
    <cellStyle name="Normal 3 11 2 3" xfId="21858"/>
    <cellStyle name="Normal 3 11 3" xfId="14152"/>
    <cellStyle name="Normal 3 11 3 2" xfId="21860"/>
    <cellStyle name="Normal 3 11 4" xfId="14153"/>
    <cellStyle name="Normal 3 11 4 2" xfId="21861"/>
    <cellStyle name="Normal 3 11 5" xfId="14154"/>
    <cellStyle name="Normal 3 11 5 2" xfId="21862"/>
    <cellStyle name="Normal 3 11 6" xfId="21857"/>
    <cellStyle name="Normal 3 12" xfId="14155"/>
    <cellStyle name="Normal 3 12 2" xfId="14156"/>
    <cellStyle name="Normal 3 12 2 2" xfId="14157"/>
    <cellStyle name="Normal 3 12 2 2 2" xfId="21865"/>
    <cellStyle name="Normal 3 12 2 3" xfId="14158"/>
    <cellStyle name="Normal 3 12 2 3 2" xfId="21866"/>
    <cellStyle name="Normal 3 12 2 4" xfId="14159"/>
    <cellStyle name="Normal 3 12 2 4 2" xfId="21867"/>
    <cellStyle name="Normal 3 12 2 5" xfId="21864"/>
    <cellStyle name="Normal 3 12 3" xfId="14160"/>
    <cellStyle name="Normal 3 12 3 2" xfId="21868"/>
    <cellStyle name="Normal 3 12 4" xfId="14161"/>
    <cellStyle name="Normal 3 12 4 2" xfId="21869"/>
    <cellStyle name="Normal 3 12 5" xfId="14162"/>
    <cellStyle name="Normal 3 12 5 2" xfId="21870"/>
    <cellStyle name="Normal 3 12 6" xfId="21863"/>
    <cellStyle name="Normal 3 13" xfId="14163"/>
    <cellStyle name="Normal 3 13 2" xfId="14164"/>
    <cellStyle name="Normal 3 13 2 2" xfId="14165"/>
    <cellStyle name="Normal 3 13 2 2 2" xfId="21873"/>
    <cellStyle name="Normal 3 13 2 3" xfId="21872"/>
    <cellStyle name="Normal 3 13 3" xfId="14166"/>
    <cellStyle name="Normal 3 13 3 2" xfId="14167"/>
    <cellStyle name="Normal 3 13 3 2 2" xfId="21875"/>
    <cellStyle name="Normal 3 13 3 3" xfId="21874"/>
    <cellStyle name="Normal 3 13 4" xfId="14168"/>
    <cellStyle name="Normal 3 13 4 2" xfId="21876"/>
    <cellStyle name="Normal 3 13 5" xfId="14169"/>
    <cellStyle name="Normal 3 13 5 2" xfId="21877"/>
    <cellStyle name="Normal 3 13 6" xfId="21871"/>
    <cellStyle name="Normal 3 14" xfId="14170"/>
    <cellStyle name="Normal 3 14 2" xfId="14171"/>
    <cellStyle name="Normal 3 14 2 2" xfId="14172"/>
    <cellStyle name="Normal 3 14 2 2 2" xfId="21880"/>
    <cellStyle name="Normal 3 14 2 3" xfId="21879"/>
    <cellStyle name="Normal 3 14 3" xfId="14173"/>
    <cellStyle name="Normal 3 14 3 2" xfId="14174"/>
    <cellStyle name="Normal 3 14 3 2 2" xfId="21882"/>
    <cellStyle name="Normal 3 14 3 3" xfId="21881"/>
    <cellStyle name="Normal 3 14 4" xfId="14175"/>
    <cellStyle name="Normal 3 14 4 2" xfId="14176"/>
    <cellStyle name="Normal 3 14 4 2 2" xfId="21884"/>
    <cellStyle name="Normal 3 14 4 3" xfId="21883"/>
    <cellStyle name="Normal 3 14 5" xfId="14177"/>
    <cellStyle name="Normal 3 14 5 2" xfId="21885"/>
    <cellStyle name="Normal 3 14 6" xfId="21878"/>
    <cellStyle name="Normal 3 15" xfId="14178"/>
    <cellStyle name="Normal 3 15 2" xfId="14179"/>
    <cellStyle name="Normal 3 15 2 2" xfId="21887"/>
    <cellStyle name="Normal 3 15 3" xfId="14180"/>
    <cellStyle name="Normal 3 15 3 2" xfId="21888"/>
    <cellStyle name="Normal 3 15 4" xfId="14181"/>
    <cellStyle name="Normal 3 15 4 2" xfId="21889"/>
    <cellStyle name="Normal 3 15 5" xfId="14182"/>
    <cellStyle name="Normal 3 15 5 2" xfId="21890"/>
    <cellStyle name="Normal 3 15 6" xfId="21886"/>
    <cellStyle name="Normal 3 16" xfId="14183"/>
    <cellStyle name="Normal 3 16 2" xfId="14184"/>
    <cellStyle name="Normal 3 16 2 2" xfId="21892"/>
    <cellStyle name="Normal 3 16 3" xfId="14185"/>
    <cellStyle name="Normal 3 16 3 2" xfId="21893"/>
    <cellStyle name="Normal 3 16 4" xfId="14186"/>
    <cellStyle name="Normal 3 16 4 2" xfId="21894"/>
    <cellStyle name="Normal 3 16 5" xfId="14187"/>
    <cellStyle name="Normal 3 16 5 2" xfId="21895"/>
    <cellStyle name="Normal 3 16 6" xfId="21891"/>
    <cellStyle name="Normal 3 17" xfId="14188"/>
    <cellStyle name="Normal 3 17 2" xfId="14189"/>
    <cellStyle name="Normal 3 17 2 2" xfId="21897"/>
    <cellStyle name="Normal 3 17 3" xfId="14190"/>
    <cellStyle name="Normal 3 17 3 2" xfId="21898"/>
    <cellStyle name="Normal 3 17 4" xfId="14191"/>
    <cellStyle name="Normal 3 17 4 2" xfId="21899"/>
    <cellStyle name="Normal 3 17 5" xfId="14192"/>
    <cellStyle name="Normal 3 17 5 2" xfId="21900"/>
    <cellStyle name="Normal 3 17 6" xfId="21896"/>
    <cellStyle name="Normal 3 18" xfId="14193"/>
    <cellStyle name="Normal 3 18 2" xfId="14194"/>
    <cellStyle name="Normal 3 18 2 2" xfId="14195"/>
    <cellStyle name="Normal 3 18 2 2 2" xfId="14196"/>
    <cellStyle name="Normal 3 18 2 2 2 2" xfId="21904"/>
    <cellStyle name="Normal 3 18 2 2 3" xfId="21903"/>
    <cellStyle name="Normal 3 18 2 3" xfId="14197"/>
    <cellStyle name="Normal 3 18 2 3 2" xfId="21905"/>
    <cellStyle name="Normal 3 18 2 4" xfId="21902"/>
    <cellStyle name="Normal 3 18 3" xfId="14198"/>
    <cellStyle name="Normal 3 18 3 2" xfId="14199"/>
    <cellStyle name="Normal 3 18 3 2 2" xfId="21907"/>
    <cellStyle name="Normal 3 18 3 3" xfId="21906"/>
    <cellStyle name="Normal 3 18 4" xfId="14200"/>
    <cellStyle name="Normal 3 18 4 2" xfId="21908"/>
    <cellStyle name="Normal 3 18 5" xfId="14201"/>
    <cellStyle name="Normal 3 18 5 2" xfId="21909"/>
    <cellStyle name="Normal 3 18 6" xfId="21901"/>
    <cellStyle name="Normal 3 19" xfId="14202"/>
    <cellStyle name="Normal 3 19 2" xfId="14203"/>
    <cellStyle name="Normal 3 19 2 2" xfId="21911"/>
    <cellStyle name="Normal 3 19 3" xfId="14204"/>
    <cellStyle name="Normal 3 19 3 2" xfId="21912"/>
    <cellStyle name="Normal 3 19 4" xfId="21910"/>
    <cellStyle name="Normal 3 2" xfId="14205"/>
    <cellStyle name="Normal 3 2 10" xfId="14206"/>
    <cellStyle name="Normal 3 2 10 2" xfId="14207"/>
    <cellStyle name="Normal 3 2 2" xfId="14208"/>
    <cellStyle name="Normal 3 2 2 10" xfId="21913"/>
    <cellStyle name="Normal 3 2 2 2" xfId="14209"/>
    <cellStyle name="Normal 3 2 2 2 2" xfId="14210"/>
    <cellStyle name="Normal 3 2 2 2 2 2" xfId="14211"/>
    <cellStyle name="Normal 3 2 2 2 2 2 2" xfId="14212"/>
    <cellStyle name="Normal 3 2 2 2 2 2 2 2" xfId="21917"/>
    <cellStyle name="Normal 3 2 2 2 2 2 3" xfId="14213"/>
    <cellStyle name="Normal 3 2 2 2 2 2 3 2" xfId="21918"/>
    <cellStyle name="Normal 3 2 2 2 2 2 4" xfId="14214"/>
    <cellStyle name="Normal 3 2 2 2 2 2 5" xfId="14215"/>
    <cellStyle name="Normal 3 2 2 2 2 2 6" xfId="21916"/>
    <cellStyle name="Normal 3 2 2 2 2 3" xfId="14216"/>
    <cellStyle name="Normal 3 2 2 2 2 3 2" xfId="21919"/>
    <cellStyle name="Normal 3 2 2 2 2 4" xfId="14217"/>
    <cellStyle name="Normal 3 2 2 2 2 4 2" xfId="21920"/>
    <cellStyle name="Normal 3 2 2 2 2 5" xfId="14218"/>
    <cellStyle name="Normal 3 2 2 2 2 6" xfId="14219"/>
    <cellStyle name="Normal 3 2 2 2 2 7" xfId="21915"/>
    <cellStyle name="Normal 3 2 2 2 3" xfId="14220"/>
    <cellStyle name="Normal 3 2 2 2 3 2" xfId="14221"/>
    <cellStyle name="Normal 3 2 2 2 3 2 2" xfId="21922"/>
    <cellStyle name="Normal 3 2 2 2 3 3" xfId="14222"/>
    <cellStyle name="Normal 3 2 2 2 3 3 2" xfId="21923"/>
    <cellStyle name="Normal 3 2 2 2 3 4" xfId="14223"/>
    <cellStyle name="Normal 3 2 2 2 3 5" xfId="14224"/>
    <cellStyle name="Normal 3 2 2 2 3 6" xfId="21921"/>
    <cellStyle name="Normal 3 2 2 2 4" xfId="14225"/>
    <cellStyle name="Normal 3 2 2 2 4 2" xfId="21924"/>
    <cellStyle name="Normal 3 2 2 2 5" xfId="14226"/>
    <cellStyle name="Normal 3 2 2 2 5 2" xfId="21925"/>
    <cellStyle name="Normal 3 2 2 2 6" xfId="14227"/>
    <cellStyle name="Normal 3 2 2 2 7" xfId="14228"/>
    <cellStyle name="Normal 3 2 2 2 8" xfId="21914"/>
    <cellStyle name="Normal 3 2 2 3" xfId="14229"/>
    <cellStyle name="Normal 3 2 2 3 2" xfId="14230"/>
    <cellStyle name="Normal 3 2 2 3 2 2" xfId="14231"/>
    <cellStyle name="Normal 3 2 2 3 2 2 2" xfId="21928"/>
    <cellStyle name="Normal 3 2 2 3 2 3" xfId="14232"/>
    <cellStyle name="Normal 3 2 2 3 2 3 2" xfId="21929"/>
    <cellStyle name="Normal 3 2 2 3 2 4" xfId="14233"/>
    <cellStyle name="Normal 3 2 2 3 2 5" xfId="14234"/>
    <cellStyle name="Normal 3 2 2 3 2 6" xfId="21927"/>
    <cellStyle name="Normal 3 2 2 3 3" xfId="14235"/>
    <cellStyle name="Normal 3 2 2 3 3 2" xfId="21930"/>
    <cellStyle name="Normal 3 2 2 3 4" xfId="14236"/>
    <cellStyle name="Normal 3 2 2 3 4 2" xfId="21931"/>
    <cellStyle name="Normal 3 2 2 3 5" xfId="14237"/>
    <cellStyle name="Normal 3 2 2 3 6" xfId="14238"/>
    <cellStyle name="Normal 3 2 2 3 7" xfId="21926"/>
    <cellStyle name="Normal 3 2 2 4" xfId="14239"/>
    <cellStyle name="Normal 3 2 2 4 2" xfId="14240"/>
    <cellStyle name="Normal 3 2 2 4 2 2" xfId="21933"/>
    <cellStyle name="Normal 3 2 2 4 3" xfId="14241"/>
    <cellStyle name="Normal 3 2 2 4 3 2" xfId="21934"/>
    <cellStyle name="Normal 3 2 2 4 4" xfId="14242"/>
    <cellStyle name="Normal 3 2 2 4 5" xfId="14243"/>
    <cellStyle name="Normal 3 2 2 4 6" xfId="21932"/>
    <cellStyle name="Normal 3 2 2 5" xfId="14244"/>
    <cellStyle name="Normal 3 2 2 5 2" xfId="21935"/>
    <cellStyle name="Normal 3 2 2 6" xfId="14245"/>
    <cellStyle name="Normal 3 2 2 6 2" xfId="21936"/>
    <cellStyle name="Normal 3 2 2 7" xfId="14246"/>
    <cellStyle name="Normal 3 2 2 8" xfId="14247"/>
    <cellStyle name="Normal 3 2 2 8 2" xfId="14248"/>
    <cellStyle name="Normal 3 2 2 9" xfId="14249"/>
    <cellStyle name="Normal 3 2 3" xfId="14250"/>
    <cellStyle name="Normal 3 2 3 2" xfId="14251"/>
    <cellStyle name="Normal 3 2 3 2 2" xfId="14252"/>
    <cellStyle name="Normal 3 2 3 2 2 2" xfId="14253"/>
    <cellStyle name="Normal 3 2 3 2 2 2 2" xfId="21940"/>
    <cellStyle name="Normal 3 2 3 2 2 3" xfId="14254"/>
    <cellStyle name="Normal 3 2 3 2 2 3 2" xfId="21941"/>
    <cellStyle name="Normal 3 2 3 2 2 4" xfId="14255"/>
    <cellStyle name="Normal 3 2 3 2 2 5" xfId="14256"/>
    <cellStyle name="Normal 3 2 3 2 2 6" xfId="21939"/>
    <cellStyle name="Normal 3 2 3 2 3" xfId="14257"/>
    <cellStyle name="Normal 3 2 3 2 3 2" xfId="21942"/>
    <cellStyle name="Normal 3 2 3 2 4" xfId="14258"/>
    <cellStyle name="Normal 3 2 3 2 4 2" xfId="21943"/>
    <cellStyle name="Normal 3 2 3 2 5" xfId="14259"/>
    <cellStyle name="Normal 3 2 3 2 6" xfId="14260"/>
    <cellStyle name="Normal 3 2 3 2 7" xfId="21938"/>
    <cellStyle name="Normal 3 2 3 3" xfId="14261"/>
    <cellStyle name="Normal 3 2 3 3 2" xfId="14262"/>
    <cellStyle name="Normal 3 2 3 3 2 2" xfId="21945"/>
    <cellStyle name="Normal 3 2 3 3 3" xfId="14263"/>
    <cellStyle name="Normal 3 2 3 3 3 2" xfId="21946"/>
    <cellStyle name="Normal 3 2 3 3 4" xfId="14264"/>
    <cellStyle name="Normal 3 2 3 3 5" xfId="14265"/>
    <cellStyle name="Normal 3 2 3 3 6" xfId="21944"/>
    <cellStyle name="Normal 3 2 3 4" xfId="14266"/>
    <cellStyle name="Normal 3 2 3 4 2" xfId="21947"/>
    <cellStyle name="Normal 3 2 3 5" xfId="14267"/>
    <cellStyle name="Normal 3 2 3 5 2" xfId="21948"/>
    <cellStyle name="Normal 3 2 3 6" xfId="14268"/>
    <cellStyle name="Normal 3 2 3 7" xfId="14269"/>
    <cellStyle name="Normal 3 2 3 8" xfId="21937"/>
    <cellStyle name="Normal 3 2 4" xfId="14270"/>
    <cellStyle name="Normal 3 2 4 2" xfId="14271"/>
    <cellStyle name="Normal 3 2 4 2 2" xfId="14272"/>
    <cellStyle name="Normal 3 2 4 2 2 2" xfId="21951"/>
    <cellStyle name="Normal 3 2 4 2 3" xfId="14273"/>
    <cellStyle name="Normal 3 2 4 2 3 2" xfId="21952"/>
    <cellStyle name="Normal 3 2 4 2 4" xfId="14274"/>
    <cellStyle name="Normal 3 2 4 2 5" xfId="14275"/>
    <cellStyle name="Normal 3 2 4 2 6" xfId="21950"/>
    <cellStyle name="Normal 3 2 4 3" xfId="14276"/>
    <cellStyle name="Normal 3 2 4 3 2" xfId="21953"/>
    <cellStyle name="Normal 3 2 4 4" xfId="14277"/>
    <cellStyle name="Normal 3 2 4 4 2" xfId="21954"/>
    <cellStyle name="Normal 3 2 4 5" xfId="14278"/>
    <cellStyle name="Normal 3 2 4 5 2" xfId="14279"/>
    <cellStyle name="Normal 3 2 4 5 3" xfId="21955"/>
    <cellStyle name="Normal 3 2 4 6" xfId="14280"/>
    <cellStyle name="Normal 3 2 4 7" xfId="21949"/>
    <cellStyle name="Normal 3 2 5" xfId="14281"/>
    <cellStyle name="Normal 3 2 5 2" xfId="14282"/>
    <cellStyle name="Normal 3 2 5 2 2" xfId="21957"/>
    <cellStyle name="Normal 3 2 5 3" xfId="14283"/>
    <cellStyle name="Normal 3 2 5 3 2" xfId="21958"/>
    <cellStyle name="Normal 3 2 5 4" xfId="14284"/>
    <cellStyle name="Normal 3 2 5 5" xfId="14285"/>
    <cellStyle name="Normal 3 2 5 6" xfId="21956"/>
    <cellStyle name="Normal 3 2 6" xfId="14286"/>
    <cellStyle name="Normal 3 2 6 2" xfId="14287"/>
    <cellStyle name="Normal 3 2 6 2 2" xfId="14288"/>
    <cellStyle name="Normal 3 2 6 2 3" xfId="21960"/>
    <cellStyle name="Normal 3 2 6 3" xfId="14289"/>
    <cellStyle name="Normal 3 2 6 3 2" xfId="21961"/>
    <cellStyle name="Normal 3 2 6 4" xfId="14290"/>
    <cellStyle name="Normal 3 2 6 5" xfId="21959"/>
    <cellStyle name="Normal 3 2 7" xfId="14291"/>
    <cellStyle name="Normal 3 2 7 2" xfId="21962"/>
    <cellStyle name="Normal 3 2 8" xfId="14292"/>
    <cellStyle name="Normal 3 2 8 2" xfId="14293"/>
    <cellStyle name="Normal 3 2 8 3" xfId="21963"/>
    <cellStyle name="Normal 3 2 9" xfId="14294"/>
    <cellStyle name="Normal 3 2 9 2" xfId="14295"/>
    <cellStyle name="Normal 3 2 9 2 2" xfId="14296"/>
    <cellStyle name="Normal 3 20" xfId="14297"/>
    <cellStyle name="Normal 3 20 2" xfId="14298"/>
    <cellStyle name="Normal 3 20 2 2" xfId="21965"/>
    <cellStyle name="Normal 3 20 3" xfId="14299"/>
    <cellStyle name="Normal 3 20 3 2" xfId="21966"/>
    <cellStyle name="Normal 3 20 4" xfId="21964"/>
    <cellStyle name="Normal 3 21" xfId="14300"/>
    <cellStyle name="Normal 3 21 2" xfId="14301"/>
    <cellStyle name="Normal 3 21 2 2" xfId="21968"/>
    <cellStyle name="Normal 3 21 3" xfId="21967"/>
    <cellStyle name="Normal 3 22" xfId="14302"/>
    <cellStyle name="Normal 3 22 2" xfId="14303"/>
    <cellStyle name="Normal 3 22 2 2" xfId="21970"/>
    <cellStyle name="Normal 3 22 3" xfId="21969"/>
    <cellStyle name="Normal 3 23" xfId="14304"/>
    <cellStyle name="Normal 3 23 2" xfId="14305"/>
    <cellStyle name="Normal 3 23 2 2" xfId="21972"/>
    <cellStyle name="Normal 3 23 3" xfId="21971"/>
    <cellStyle name="Normal 3 24" xfId="14306"/>
    <cellStyle name="Normal 3 24 2" xfId="21973"/>
    <cellStyle name="Normal 3 25" xfId="14307"/>
    <cellStyle name="Normal 3 25 2" xfId="21974"/>
    <cellStyle name="Normal 3 26" xfId="14308"/>
    <cellStyle name="Normal 3 26 2" xfId="21975"/>
    <cellStyle name="Normal 3 27" xfId="14309"/>
    <cellStyle name="Normal 3 27 2" xfId="21976"/>
    <cellStyle name="Normal 3 28" xfId="14310"/>
    <cellStyle name="Normal 3 28 2" xfId="21977"/>
    <cellStyle name="Normal 3 29" xfId="14311"/>
    <cellStyle name="Normal 3 29 2" xfId="21978"/>
    <cellStyle name="Normal 3 3" xfId="14312"/>
    <cellStyle name="Normal 3 3 10" xfId="14313"/>
    <cellStyle name="Normal 3 3 11" xfId="14314"/>
    <cellStyle name="Normal 3 3 12" xfId="14315"/>
    <cellStyle name="Normal 3 3 13" xfId="14316"/>
    <cellStyle name="Normal 3 3 14" xfId="14317"/>
    <cellStyle name="Normal 3 3 15" xfId="14318"/>
    <cellStyle name="Normal 3 3 16" xfId="14319"/>
    <cellStyle name="Normal 3 3 16 2" xfId="21979"/>
    <cellStyle name="Normal 3 3 17" xfId="14320"/>
    <cellStyle name="Normal 3 3 17 2" xfId="21980"/>
    <cellStyle name="Normal 3 3 18" xfId="14321"/>
    <cellStyle name="Normal 3 3 19" xfId="14322"/>
    <cellStyle name="Normal 3 3 2" xfId="14323"/>
    <cellStyle name="Normal 3 3 2 2" xfId="14324"/>
    <cellStyle name="Normal 3 3 2 2 2" xfId="14325"/>
    <cellStyle name="Normal 3 3 2 2 2 2" xfId="14326"/>
    <cellStyle name="Normal 3 3 2 2 2 2 2" xfId="21983"/>
    <cellStyle name="Normal 3 3 2 2 2 3" xfId="14327"/>
    <cellStyle name="Normal 3 3 2 2 2 3 2" xfId="21984"/>
    <cellStyle name="Normal 3 3 2 2 2 4" xfId="21982"/>
    <cellStyle name="Normal 3 3 2 2 3" xfId="14328"/>
    <cellStyle name="Normal 3 3 2 2 3 2" xfId="14329"/>
    <cellStyle name="Normal 3 3 2 2 3 2 2" xfId="21986"/>
    <cellStyle name="Normal 3 3 2 2 3 3" xfId="21985"/>
    <cellStyle name="Normal 3 3 2 2 4" xfId="14330"/>
    <cellStyle name="Normal 3 3 2 2 4 2" xfId="21987"/>
    <cellStyle name="Normal 3 3 2 2 5" xfId="21981"/>
    <cellStyle name="Normal 3 3 2 3" xfId="14331"/>
    <cellStyle name="Normal 3 3 2 3 2" xfId="14332"/>
    <cellStyle name="Normal 3 3 2 3 2 2" xfId="14333"/>
    <cellStyle name="Normal 3 3 2 3 2 2 2" xfId="21990"/>
    <cellStyle name="Normal 3 3 2 3 2 3" xfId="21989"/>
    <cellStyle name="Normal 3 3 2 3 3" xfId="14334"/>
    <cellStyle name="Normal 3 3 2 3 3 2" xfId="21991"/>
    <cellStyle name="Normal 3 3 2 3 4" xfId="21988"/>
    <cellStyle name="Normal 3 3 2 4" xfId="14335"/>
    <cellStyle name="Normal 3 3 2 4 2" xfId="14336"/>
    <cellStyle name="Normal 3 3 2 4 2 2" xfId="21993"/>
    <cellStyle name="Normal 3 3 2 4 3" xfId="21992"/>
    <cellStyle name="Normal 3 3 2 5" xfId="14337"/>
    <cellStyle name="Normal 3 3 2 5 2" xfId="21994"/>
    <cellStyle name="Normal 3 3 2 6" xfId="14338"/>
    <cellStyle name="Normal 3 3 2 6 2" xfId="21995"/>
    <cellStyle name="Normal 3 3 2 7" xfId="14339"/>
    <cellStyle name="Normal 3 3 2 7 2" xfId="21996"/>
    <cellStyle name="Normal 3 3 2 8" xfId="14340"/>
    <cellStyle name="Normal 3 3 2 8 2" xfId="21997"/>
    <cellStyle name="Normal 3 3 3" xfId="14341"/>
    <cellStyle name="Normal 3 3 3 2" xfId="14342"/>
    <cellStyle name="Normal 3 3 3 2 2" xfId="14343"/>
    <cellStyle name="Normal 3 3 3 2 2 2" xfId="21999"/>
    <cellStyle name="Normal 3 3 3 2 3" xfId="14344"/>
    <cellStyle name="Normal 3 3 3 2 3 2" xfId="22000"/>
    <cellStyle name="Normal 3 3 3 2 4" xfId="21998"/>
    <cellStyle name="Normal 3 3 3 3" xfId="14345"/>
    <cellStyle name="Normal 3 3 3 3 2" xfId="14346"/>
    <cellStyle name="Normal 3 3 3 3 2 2" xfId="22002"/>
    <cellStyle name="Normal 3 3 3 3 3" xfId="22001"/>
    <cellStyle name="Normal 3 3 3 4" xfId="14347"/>
    <cellStyle name="Normal 3 3 3 4 2" xfId="22003"/>
    <cellStyle name="Normal 3 3 3 5" xfId="14348"/>
    <cellStyle name="Normal 3 3 3 5 2" xfId="22004"/>
    <cellStyle name="Normal 3 3 3 6" xfId="14349"/>
    <cellStyle name="Normal 3 3 3 6 2" xfId="22005"/>
    <cellStyle name="Normal 3 3 3 7" xfId="14350"/>
    <cellStyle name="Normal 3 3 3 7 2" xfId="22006"/>
    <cellStyle name="Normal 3 3 3 8" xfId="14351"/>
    <cellStyle name="Normal 3 3 4" xfId="14352"/>
    <cellStyle name="Normal 3 3 4 2" xfId="14353"/>
    <cellStyle name="Normal 3 3 4 2 2" xfId="14354"/>
    <cellStyle name="Normal 3 3 4 2 2 2" xfId="22008"/>
    <cellStyle name="Normal 3 3 4 2 3" xfId="22007"/>
    <cellStyle name="Normal 3 3 4 3" xfId="14355"/>
    <cellStyle name="Normal 3 3 4 3 2" xfId="22009"/>
    <cellStyle name="Normal 3 3 4 4" xfId="14356"/>
    <cellStyle name="Normal 3 3 4 4 2" xfId="22010"/>
    <cellStyle name="Normal 3 3 4 5" xfId="14357"/>
    <cellStyle name="Normal 3 3 4 5 2" xfId="22011"/>
    <cellStyle name="Normal 3 3 4 6" xfId="14358"/>
    <cellStyle name="Normal 3 3 4 6 2" xfId="22012"/>
    <cellStyle name="Normal 3 3 4 7" xfId="14359"/>
    <cellStyle name="Normal 3 3 5" xfId="14360"/>
    <cellStyle name="Normal 3 3 5 2" xfId="14361"/>
    <cellStyle name="Normal 3 3 5 2 2" xfId="22013"/>
    <cellStyle name="Normal 3 3 5 3" xfId="14362"/>
    <cellStyle name="Normal 3 3 5 3 2" xfId="22014"/>
    <cellStyle name="Normal 3 3 5 4" xfId="14363"/>
    <cellStyle name="Normal 3 3 5 4 2" xfId="22015"/>
    <cellStyle name="Normal 3 3 6" xfId="14364"/>
    <cellStyle name="Normal 3 3 6 2" xfId="14365"/>
    <cellStyle name="Normal 3 3 6 2 2" xfId="22016"/>
    <cellStyle name="Normal 3 3 6 3" xfId="14366"/>
    <cellStyle name="Normal 3 3 6 3 2" xfId="22017"/>
    <cellStyle name="Normal 3 3 7" xfId="14367"/>
    <cellStyle name="Normal 3 3 7 2" xfId="14368"/>
    <cellStyle name="Normal 3 3 7 2 2" xfId="22018"/>
    <cellStyle name="Normal 3 3 7 3" xfId="14369"/>
    <cellStyle name="Normal 3 3 7 3 2" xfId="22019"/>
    <cellStyle name="Normal 3 3 8" xfId="14370"/>
    <cellStyle name="Normal 3 3 8 2" xfId="14371"/>
    <cellStyle name="Normal 3 3 8 2 2" xfId="22020"/>
    <cellStyle name="Normal 3 3 8 3" xfId="14372"/>
    <cellStyle name="Normal 3 3 8 3 2" xfId="22021"/>
    <cellStyle name="Normal 3 3 9" xfId="14373"/>
    <cellStyle name="Normal 3 3 9 2" xfId="14374"/>
    <cellStyle name="Normal 3 3 9 2 2" xfId="22022"/>
    <cellStyle name="Normal 3 3 9 3" xfId="14375"/>
    <cellStyle name="Normal 3 3 9 3 2" xfId="22023"/>
    <cellStyle name="Normal 3 30" xfId="14376"/>
    <cellStyle name="Normal 3 31" xfId="19631"/>
    <cellStyle name="Normal 3 32" xfId="25590"/>
    <cellStyle name="Normal 3 4" xfId="14377"/>
    <cellStyle name="Normal 3 4 2" xfId="14378"/>
    <cellStyle name="Normal 3 4 2 2" xfId="14379"/>
    <cellStyle name="Normal 3 4 2 2 2" xfId="22025"/>
    <cellStyle name="Normal 3 4 2 3" xfId="22024"/>
    <cellStyle name="Normal 3 4 3" xfId="14380"/>
    <cellStyle name="Normal 3 4 3 2" xfId="14381"/>
    <cellStyle name="Normal 3 4 3 2 2" xfId="22027"/>
    <cellStyle name="Normal 3 4 3 3" xfId="22026"/>
    <cellStyle name="Normal 3 4 4" xfId="14382"/>
    <cellStyle name="Normal 3 4 4 2" xfId="14383"/>
    <cellStyle name="Normal 3 4 4 2 2" xfId="22029"/>
    <cellStyle name="Normal 3 4 4 3" xfId="22028"/>
    <cellStyle name="Normal 3 4 5" xfId="14384"/>
    <cellStyle name="Normal 3 4 5 2" xfId="22030"/>
    <cellStyle name="Normal 3 4 6" xfId="14385"/>
    <cellStyle name="Normal 3 4 6 2" xfId="22031"/>
    <cellStyle name="Normal 3 4 7" xfId="14386"/>
    <cellStyle name="Normal 3 4 7 2" xfId="22032"/>
    <cellStyle name="Normal 3 4 8" xfId="14387"/>
    <cellStyle name="Normal 3 5" xfId="14388"/>
    <cellStyle name="Normal 3 5 10" xfId="14389"/>
    <cellStyle name="Normal 3 5 11" xfId="22033"/>
    <cellStyle name="Normal 3 5 2" xfId="14390"/>
    <cellStyle name="Normal 3 5 2 2" xfId="14391"/>
    <cellStyle name="Normal 3 5 2 2 2" xfId="14392"/>
    <cellStyle name="Normal 3 5 2 2 2 2" xfId="14393"/>
    <cellStyle name="Normal 3 5 2 2 2 2 2" xfId="22037"/>
    <cellStyle name="Normal 3 5 2 2 2 3" xfId="14394"/>
    <cellStyle name="Normal 3 5 2 2 2 3 2" xfId="22038"/>
    <cellStyle name="Normal 3 5 2 2 2 4" xfId="22036"/>
    <cellStyle name="Normal 3 5 2 2 3" xfId="14395"/>
    <cellStyle name="Normal 3 5 2 2 3 2" xfId="14396"/>
    <cellStyle name="Normal 3 5 2 2 3 2 2" xfId="22040"/>
    <cellStyle name="Normal 3 5 2 2 3 3" xfId="22039"/>
    <cellStyle name="Normal 3 5 2 2 4" xfId="14397"/>
    <cellStyle name="Normal 3 5 2 2 4 2" xfId="22041"/>
    <cellStyle name="Normal 3 5 2 2 5" xfId="22035"/>
    <cellStyle name="Normal 3 5 2 3" xfId="14398"/>
    <cellStyle name="Normal 3 5 2 3 2" xfId="14399"/>
    <cellStyle name="Normal 3 5 2 3 2 2" xfId="14400"/>
    <cellStyle name="Normal 3 5 2 3 2 2 2" xfId="22044"/>
    <cellStyle name="Normal 3 5 2 3 2 3" xfId="22043"/>
    <cellStyle name="Normal 3 5 2 3 3" xfId="14401"/>
    <cellStyle name="Normal 3 5 2 3 3 2" xfId="22045"/>
    <cellStyle name="Normal 3 5 2 3 4" xfId="22042"/>
    <cellStyle name="Normal 3 5 2 4" xfId="14402"/>
    <cellStyle name="Normal 3 5 2 4 2" xfId="14403"/>
    <cellStyle name="Normal 3 5 2 4 2 2" xfId="22047"/>
    <cellStyle name="Normal 3 5 2 4 3" xfId="22046"/>
    <cellStyle name="Normal 3 5 2 5" xfId="14404"/>
    <cellStyle name="Normal 3 5 2 5 2" xfId="22048"/>
    <cellStyle name="Normal 3 5 2 6" xfId="14405"/>
    <cellStyle name="Normal 3 5 2 6 2" xfId="22049"/>
    <cellStyle name="Normal 3 5 2 7" xfId="22034"/>
    <cellStyle name="Normal 3 5 3" xfId="14406"/>
    <cellStyle name="Normal 3 5 3 2" xfId="14407"/>
    <cellStyle name="Normal 3 5 3 2 2" xfId="14408"/>
    <cellStyle name="Normal 3 5 3 2 2 2" xfId="22052"/>
    <cellStyle name="Normal 3 5 3 2 3" xfId="14409"/>
    <cellStyle name="Normal 3 5 3 2 3 2" xfId="22053"/>
    <cellStyle name="Normal 3 5 3 2 4" xfId="22051"/>
    <cellStyle name="Normal 3 5 3 3" xfId="14410"/>
    <cellStyle name="Normal 3 5 3 3 2" xfId="14411"/>
    <cellStyle name="Normal 3 5 3 3 2 2" xfId="22055"/>
    <cellStyle name="Normal 3 5 3 3 3" xfId="22054"/>
    <cellStyle name="Normal 3 5 3 4" xfId="14412"/>
    <cellStyle name="Normal 3 5 3 4 2" xfId="22056"/>
    <cellStyle name="Normal 3 5 3 5" xfId="14413"/>
    <cellStyle name="Normal 3 5 3 5 2" xfId="22057"/>
    <cellStyle name="Normal 3 5 3 6" xfId="22050"/>
    <cellStyle name="Normal 3 5 4" xfId="14414"/>
    <cellStyle name="Normal 3 5 4 2" xfId="14415"/>
    <cellStyle name="Normal 3 5 4 2 2" xfId="14416"/>
    <cellStyle name="Normal 3 5 4 2 2 2" xfId="22060"/>
    <cellStyle name="Normal 3 5 4 2 3" xfId="22059"/>
    <cellStyle name="Normal 3 5 4 3" xfId="14417"/>
    <cellStyle name="Normal 3 5 4 3 2" xfId="22061"/>
    <cellStyle name="Normal 3 5 4 4" xfId="14418"/>
    <cellStyle name="Normal 3 5 4 4 2" xfId="22062"/>
    <cellStyle name="Normal 3 5 4 5" xfId="22058"/>
    <cellStyle name="Normal 3 5 5" xfId="14419"/>
    <cellStyle name="Normal 3 5 5 2" xfId="14420"/>
    <cellStyle name="Normal 3 5 5 2 2" xfId="22064"/>
    <cellStyle name="Normal 3 5 5 3" xfId="22063"/>
    <cellStyle name="Normal 3 5 6" xfId="14421"/>
    <cellStyle name="Normal 3 5 6 2" xfId="22065"/>
    <cellStyle name="Normal 3 5 7" xfId="14422"/>
    <cellStyle name="Normal 3 5 7 2" xfId="22066"/>
    <cellStyle name="Normal 3 5 8" xfId="14423"/>
    <cellStyle name="Normal 3 5 8 2" xfId="22067"/>
    <cellStyle name="Normal 3 5 9" xfId="14424"/>
    <cellStyle name="Normal 3 5 9 2" xfId="22068"/>
    <cellStyle name="Normal 3 6" xfId="14425"/>
    <cellStyle name="Normal 3 6 2" xfId="14426"/>
    <cellStyle name="Normal 3 6 2 2" xfId="22069"/>
    <cellStyle name="Normal 3 6 3" xfId="14427"/>
    <cellStyle name="Normal 3 6 3 2" xfId="22070"/>
    <cellStyle name="Normal 3 6 4" xfId="14428"/>
    <cellStyle name="Normal 3 6 4 2" xfId="22071"/>
    <cellStyle name="Normal 3 6 5" xfId="14429"/>
    <cellStyle name="Normal 3 6 5 2" xfId="22072"/>
    <cellStyle name="Normal 3 6 6" xfId="14430"/>
    <cellStyle name="Normal 3 6 6 2" xfId="22073"/>
    <cellStyle name="Normal 3 6 7" xfId="14431"/>
    <cellStyle name="Normal 3 6 7 2" xfId="22074"/>
    <cellStyle name="Normal 3 6 8" xfId="14432"/>
    <cellStyle name="Normal 3 7" xfId="14433"/>
    <cellStyle name="Normal 3 7 2" xfId="14434"/>
    <cellStyle name="Normal 3 7 2 2" xfId="14435"/>
    <cellStyle name="Normal 3 7 2 2 2" xfId="14436"/>
    <cellStyle name="Normal 3 7 2 2 2 2" xfId="14437"/>
    <cellStyle name="Normal 3 7 2 2 2 2 2" xfId="22079"/>
    <cellStyle name="Normal 3 7 2 2 2 3" xfId="14438"/>
    <cellStyle name="Normal 3 7 2 2 2 3 2" xfId="22080"/>
    <cellStyle name="Normal 3 7 2 2 2 4" xfId="22078"/>
    <cellStyle name="Normal 3 7 2 2 3" xfId="14439"/>
    <cellStyle name="Normal 3 7 2 2 3 2" xfId="14440"/>
    <cellStyle name="Normal 3 7 2 2 3 2 2" xfId="22082"/>
    <cellStyle name="Normal 3 7 2 2 3 3" xfId="22081"/>
    <cellStyle name="Normal 3 7 2 2 4" xfId="14441"/>
    <cellStyle name="Normal 3 7 2 2 4 2" xfId="22083"/>
    <cellStyle name="Normal 3 7 2 2 5" xfId="22077"/>
    <cellStyle name="Normal 3 7 2 3" xfId="14442"/>
    <cellStyle name="Normal 3 7 2 3 2" xfId="14443"/>
    <cellStyle name="Normal 3 7 2 3 2 2" xfId="14444"/>
    <cellStyle name="Normal 3 7 2 3 2 2 2" xfId="22086"/>
    <cellStyle name="Normal 3 7 2 3 2 3" xfId="22085"/>
    <cellStyle name="Normal 3 7 2 3 3" xfId="14445"/>
    <cellStyle name="Normal 3 7 2 3 3 2" xfId="22087"/>
    <cellStyle name="Normal 3 7 2 3 4" xfId="22084"/>
    <cellStyle name="Normal 3 7 2 4" xfId="14446"/>
    <cellStyle name="Normal 3 7 2 4 2" xfId="14447"/>
    <cellStyle name="Normal 3 7 2 4 2 2" xfId="22089"/>
    <cellStyle name="Normal 3 7 2 4 3" xfId="22088"/>
    <cellStyle name="Normal 3 7 2 5" xfId="14448"/>
    <cellStyle name="Normal 3 7 2 5 2" xfId="22090"/>
    <cellStyle name="Normal 3 7 2 6" xfId="14449"/>
    <cellStyle name="Normal 3 7 2 6 2" xfId="22091"/>
    <cellStyle name="Normal 3 7 2 7" xfId="22076"/>
    <cellStyle name="Normal 3 7 3" xfId="14450"/>
    <cellStyle name="Normal 3 7 3 2" xfId="14451"/>
    <cellStyle name="Normal 3 7 3 2 2" xfId="14452"/>
    <cellStyle name="Normal 3 7 3 2 2 2" xfId="22094"/>
    <cellStyle name="Normal 3 7 3 2 3" xfId="14453"/>
    <cellStyle name="Normal 3 7 3 2 3 2" xfId="22095"/>
    <cellStyle name="Normal 3 7 3 2 4" xfId="22093"/>
    <cellStyle name="Normal 3 7 3 3" xfId="14454"/>
    <cellStyle name="Normal 3 7 3 3 2" xfId="14455"/>
    <cellStyle name="Normal 3 7 3 3 2 2" xfId="22097"/>
    <cellStyle name="Normal 3 7 3 3 3" xfId="22096"/>
    <cellStyle name="Normal 3 7 3 4" xfId="14456"/>
    <cellStyle name="Normal 3 7 3 4 2" xfId="22098"/>
    <cellStyle name="Normal 3 7 3 5" xfId="14457"/>
    <cellStyle name="Normal 3 7 3 5 2" xfId="22099"/>
    <cellStyle name="Normal 3 7 3 6" xfId="22092"/>
    <cellStyle name="Normal 3 7 4" xfId="14458"/>
    <cellStyle name="Normal 3 7 4 2" xfId="14459"/>
    <cellStyle name="Normal 3 7 4 2 2" xfId="14460"/>
    <cellStyle name="Normal 3 7 4 2 2 2" xfId="22102"/>
    <cellStyle name="Normal 3 7 4 2 3" xfId="22101"/>
    <cellStyle name="Normal 3 7 4 3" xfId="14461"/>
    <cellStyle name="Normal 3 7 4 3 2" xfId="22103"/>
    <cellStyle name="Normal 3 7 4 4" xfId="14462"/>
    <cellStyle name="Normal 3 7 4 4 2" xfId="22104"/>
    <cellStyle name="Normal 3 7 4 5" xfId="22100"/>
    <cellStyle name="Normal 3 7 5" xfId="14463"/>
    <cellStyle name="Normal 3 7 5 2" xfId="14464"/>
    <cellStyle name="Normal 3 7 5 2 2" xfId="22106"/>
    <cellStyle name="Normal 3 7 5 3" xfId="22105"/>
    <cellStyle name="Normal 3 7 6" xfId="14465"/>
    <cellStyle name="Normal 3 7 6 2" xfId="22107"/>
    <cellStyle name="Normal 3 7 7" xfId="14466"/>
    <cellStyle name="Normal 3 7 7 2" xfId="22108"/>
    <cellStyle name="Normal 3 7 8" xfId="14467"/>
    <cellStyle name="Normal 3 7 9" xfId="22075"/>
    <cellStyle name="Normal 3 8" xfId="14468"/>
    <cellStyle name="Normal 3 8 2" xfId="14469"/>
    <cellStyle name="Normal 3 8 2 2" xfId="14470"/>
    <cellStyle name="Normal 3 8 2 2 2" xfId="14471"/>
    <cellStyle name="Normal 3 8 2 2 2 2" xfId="22112"/>
    <cellStyle name="Normal 3 8 2 2 3" xfId="14472"/>
    <cellStyle name="Normal 3 8 2 2 3 2" xfId="22113"/>
    <cellStyle name="Normal 3 8 2 2 4" xfId="22111"/>
    <cellStyle name="Normal 3 8 2 3" xfId="14473"/>
    <cellStyle name="Normal 3 8 2 3 2" xfId="14474"/>
    <cellStyle name="Normal 3 8 2 3 2 2" xfId="22115"/>
    <cellStyle name="Normal 3 8 2 3 3" xfId="22114"/>
    <cellStyle name="Normal 3 8 2 4" xfId="14475"/>
    <cellStyle name="Normal 3 8 2 4 2" xfId="22116"/>
    <cellStyle name="Normal 3 8 2 5" xfId="14476"/>
    <cellStyle name="Normal 3 8 2 5 2" xfId="22117"/>
    <cellStyle name="Normal 3 8 2 6" xfId="22110"/>
    <cellStyle name="Normal 3 8 3" xfId="14477"/>
    <cellStyle name="Normal 3 8 3 2" xfId="14478"/>
    <cellStyle name="Normal 3 8 3 2 2" xfId="14479"/>
    <cellStyle name="Normal 3 8 3 2 2 2" xfId="22120"/>
    <cellStyle name="Normal 3 8 3 2 3" xfId="22119"/>
    <cellStyle name="Normal 3 8 3 3" xfId="14480"/>
    <cellStyle name="Normal 3 8 3 3 2" xfId="22121"/>
    <cellStyle name="Normal 3 8 3 4" xfId="14481"/>
    <cellStyle name="Normal 3 8 3 4 2" xfId="22122"/>
    <cellStyle name="Normal 3 8 3 5" xfId="22118"/>
    <cellStyle name="Normal 3 8 4" xfId="14482"/>
    <cellStyle name="Normal 3 8 4 2" xfId="14483"/>
    <cellStyle name="Normal 3 8 4 2 2" xfId="22124"/>
    <cellStyle name="Normal 3 8 4 3" xfId="14484"/>
    <cellStyle name="Normal 3 8 4 3 2" xfId="22125"/>
    <cellStyle name="Normal 3 8 4 4" xfId="22123"/>
    <cellStyle name="Normal 3 8 5" xfId="14485"/>
    <cellStyle name="Normal 3 8 5 2" xfId="22126"/>
    <cellStyle name="Normal 3 8 6" xfId="14486"/>
    <cellStyle name="Normal 3 8 6 2" xfId="22127"/>
    <cellStyle name="Normal 3 8 7" xfId="14487"/>
    <cellStyle name="Normal 3 8 8" xfId="22109"/>
    <cellStyle name="Normal 3 9" xfId="14488"/>
    <cellStyle name="Normal 3 9 2" xfId="14489"/>
    <cellStyle name="Normal 3 9 2 2" xfId="14490"/>
    <cellStyle name="Normal 3 9 2 2 2" xfId="14491"/>
    <cellStyle name="Normal 3 9 2 2 2 2" xfId="22131"/>
    <cellStyle name="Normal 3 9 2 2 3" xfId="14492"/>
    <cellStyle name="Normal 3 9 2 2 3 2" xfId="22132"/>
    <cellStyle name="Normal 3 9 2 2 4" xfId="22130"/>
    <cellStyle name="Normal 3 9 2 3" xfId="14493"/>
    <cellStyle name="Normal 3 9 2 3 2" xfId="22133"/>
    <cellStyle name="Normal 3 9 2 4" xfId="14494"/>
    <cellStyle name="Normal 3 9 2 4 2" xfId="22134"/>
    <cellStyle name="Normal 3 9 2 5" xfId="14495"/>
    <cellStyle name="Normal 3 9 2 5 2" xfId="22135"/>
    <cellStyle name="Normal 3 9 2 6" xfId="22129"/>
    <cellStyle name="Normal 3 9 3" xfId="14496"/>
    <cellStyle name="Normal 3 9 3 2" xfId="14497"/>
    <cellStyle name="Normal 3 9 3 2 2" xfId="22137"/>
    <cellStyle name="Normal 3 9 3 3" xfId="14498"/>
    <cellStyle name="Normal 3 9 3 3 2" xfId="22138"/>
    <cellStyle name="Normal 3 9 3 4" xfId="14499"/>
    <cellStyle name="Normal 3 9 3 4 2" xfId="22139"/>
    <cellStyle name="Normal 3 9 3 5" xfId="22136"/>
    <cellStyle name="Normal 3 9 4" xfId="14500"/>
    <cellStyle name="Normal 3 9 4 2" xfId="14501"/>
    <cellStyle name="Normal 3 9 4 2 2" xfId="22141"/>
    <cellStyle name="Normal 3 9 4 3" xfId="14502"/>
    <cellStyle name="Normal 3 9 4 3 2" xfId="22142"/>
    <cellStyle name="Normal 3 9 4 4" xfId="22140"/>
    <cellStyle name="Normal 3 9 5" xfId="14503"/>
    <cellStyle name="Normal 3 9 5 2" xfId="22143"/>
    <cellStyle name="Normal 3 9 6" xfId="14504"/>
    <cellStyle name="Normal 3 9 6 2" xfId="22144"/>
    <cellStyle name="Normal 3 9 7" xfId="22128"/>
    <cellStyle name="Normal 30" xfId="14505"/>
    <cellStyle name="Normal 30 2" xfId="14506"/>
    <cellStyle name="Normal 30 2 2" xfId="22146"/>
    <cellStyle name="Normal 30 3" xfId="14507"/>
    <cellStyle name="Normal 30 4" xfId="14508"/>
    <cellStyle name="Normal 30 5" xfId="22145"/>
    <cellStyle name="Normal 300" xfId="14509"/>
    <cellStyle name="Normal 300 2" xfId="14510"/>
    <cellStyle name="Normal 300 3" xfId="14511"/>
    <cellStyle name="Normal 301" xfId="14512"/>
    <cellStyle name="Normal 301 2" xfId="14513"/>
    <cellStyle name="Normal 301 3" xfId="14514"/>
    <cellStyle name="Normal 302" xfId="14515"/>
    <cellStyle name="Normal 302 2" xfId="14516"/>
    <cellStyle name="Normal 302 3" xfId="14517"/>
    <cellStyle name="Normal 303" xfId="14518"/>
    <cellStyle name="Normal 303 2" xfId="14519"/>
    <cellStyle name="Normal 303 3" xfId="14520"/>
    <cellStyle name="Normal 304" xfId="14521"/>
    <cellStyle name="Normal 304 2" xfId="14522"/>
    <cellStyle name="Normal 304 3" xfId="14523"/>
    <cellStyle name="Normal 305" xfId="14524"/>
    <cellStyle name="Normal 305 2" xfId="14525"/>
    <cellStyle name="Normal 305 3" xfId="14526"/>
    <cellStyle name="Normal 306" xfId="14527"/>
    <cellStyle name="Normal 306 2" xfId="14528"/>
    <cellStyle name="Normal 306 3" xfId="14529"/>
    <cellStyle name="Normal 307" xfId="14530"/>
    <cellStyle name="Normal 307 2" xfId="14531"/>
    <cellStyle name="Normal 307 3" xfId="14532"/>
    <cellStyle name="Normal 308" xfId="14533"/>
    <cellStyle name="Normal 308 2" xfId="14534"/>
    <cellStyle name="Normal 308 3" xfId="14535"/>
    <cellStyle name="Normal 309" xfId="14536"/>
    <cellStyle name="Normal 309 2" xfId="14537"/>
    <cellStyle name="Normal 309 3" xfId="14538"/>
    <cellStyle name="Normal 31" xfId="14539"/>
    <cellStyle name="Normal 31 2" xfId="14540"/>
    <cellStyle name="Normal 31 2 2" xfId="14541"/>
    <cellStyle name="Normal 31 2 2 2" xfId="14542"/>
    <cellStyle name="Normal 31 2 2 3" xfId="14543"/>
    <cellStyle name="Normal 31 2 3" xfId="14544"/>
    <cellStyle name="Normal 31 2 4" xfId="14545"/>
    <cellStyle name="Normal 31 2 5" xfId="14546"/>
    <cellStyle name="Normal 31 2 6" xfId="14547"/>
    <cellStyle name="Normal 31 2 7" xfId="14548"/>
    <cellStyle name="Normal 31 2 8" xfId="22148"/>
    <cellStyle name="Normal 31 3" xfId="14549"/>
    <cellStyle name="Normal 31 3 2" xfId="14550"/>
    <cellStyle name="Normal 31 3 2 2" xfId="14551"/>
    <cellStyle name="Normal 31 3 2 3" xfId="14552"/>
    <cellStyle name="Normal 31 3 3" xfId="14553"/>
    <cellStyle name="Normal 31 3 4" xfId="14554"/>
    <cellStyle name="Normal 31 4" xfId="14555"/>
    <cellStyle name="Normal 31 5" xfId="14556"/>
    <cellStyle name="Normal 31 6" xfId="14557"/>
    <cellStyle name="Normal 31 7" xfId="14558"/>
    <cellStyle name="Normal 31 8" xfId="22147"/>
    <cellStyle name="Normal 310" xfId="14559"/>
    <cellStyle name="Normal 310 2" xfId="14560"/>
    <cellStyle name="Normal 310 3" xfId="14561"/>
    <cellStyle name="Normal 311" xfId="14562"/>
    <cellStyle name="Normal 311 2" xfId="14563"/>
    <cellStyle name="Normal 311 3" xfId="14564"/>
    <cellStyle name="Normal 312" xfId="14565"/>
    <cellStyle name="Normal 312 2" xfId="14566"/>
    <cellStyle name="Normal 312 3" xfId="14567"/>
    <cellStyle name="Normal 313" xfId="14568"/>
    <cellStyle name="Normal 313 2" xfId="14569"/>
    <cellStyle name="Normal 313 3" xfId="14570"/>
    <cellStyle name="Normal 314" xfId="14571"/>
    <cellStyle name="Normal 314 2" xfId="14572"/>
    <cellStyle name="Normal 314 3" xfId="14573"/>
    <cellStyle name="Normal 315" xfId="14574"/>
    <cellStyle name="Normal 315 2" xfId="14575"/>
    <cellStyle name="Normal 315 3" xfId="14576"/>
    <cellStyle name="Normal 316" xfId="14577"/>
    <cellStyle name="Normal 316 2" xfId="14578"/>
    <cellStyle name="Normal 316 3" xfId="14579"/>
    <cellStyle name="Normal 317" xfId="14580"/>
    <cellStyle name="Normal 317 2" xfId="14581"/>
    <cellStyle name="Normal 317 3" xfId="14582"/>
    <cellStyle name="Normal 318" xfId="14583"/>
    <cellStyle name="Normal 318 2" xfId="14584"/>
    <cellStyle name="Normal 318 3" xfId="14585"/>
    <cellStyle name="Normal 319" xfId="14586"/>
    <cellStyle name="Normal 319 2" xfId="14587"/>
    <cellStyle name="Normal 319 3" xfId="14588"/>
    <cellStyle name="Normal 32" xfId="14589"/>
    <cellStyle name="Normal 32 2" xfId="14590"/>
    <cellStyle name="Normal 32 2 2" xfId="14591"/>
    <cellStyle name="Normal 32 2 2 2" xfId="14592"/>
    <cellStyle name="Normal 32 2 2 3" xfId="14593"/>
    <cellStyle name="Normal 32 2 3" xfId="14594"/>
    <cellStyle name="Normal 32 2 4" xfId="14595"/>
    <cellStyle name="Normal 32 2 5" xfId="14596"/>
    <cellStyle name="Normal 32 2 6" xfId="14597"/>
    <cellStyle name="Normal 32 2 7" xfId="14598"/>
    <cellStyle name="Normal 32 2 8" xfId="22149"/>
    <cellStyle name="Normal 32 3" xfId="14599"/>
    <cellStyle name="Normal 32 3 2" xfId="14600"/>
    <cellStyle name="Normal 32 3 2 2" xfId="14601"/>
    <cellStyle name="Normal 32 3 2 3" xfId="14602"/>
    <cellStyle name="Normal 32 3 3" xfId="14603"/>
    <cellStyle name="Normal 32 3 4" xfId="14604"/>
    <cellStyle name="Normal 32 3 5" xfId="14605"/>
    <cellStyle name="Normal 32 3 6" xfId="22150"/>
    <cellStyle name="Normal 32 4" xfId="14606"/>
    <cellStyle name="Normal 32 5" xfId="14607"/>
    <cellStyle name="Normal 32 6" xfId="14608"/>
    <cellStyle name="Normal 32 7" xfId="14609"/>
    <cellStyle name="Normal 320" xfId="14610"/>
    <cellStyle name="Normal 320 2" xfId="14611"/>
    <cellStyle name="Normal 320 3" xfId="14612"/>
    <cellStyle name="Normal 321" xfId="14613"/>
    <cellStyle name="Normal 321 2" xfId="14614"/>
    <cellStyle name="Normal 321 3" xfId="14615"/>
    <cellStyle name="Normal 322" xfId="14616"/>
    <cellStyle name="Normal 322 2" xfId="14617"/>
    <cellStyle name="Normal 322 3" xfId="14618"/>
    <cellStyle name="Normal 323" xfId="14619"/>
    <cellStyle name="Normal 323 2" xfId="14620"/>
    <cellStyle name="Normal 323 3" xfId="14621"/>
    <cellStyle name="Normal 324" xfId="14622"/>
    <cellStyle name="Normal 324 2" xfId="14623"/>
    <cellStyle name="Normal 324 3" xfId="14624"/>
    <cellStyle name="Normal 325" xfId="14625"/>
    <cellStyle name="Normal 325 2" xfId="14626"/>
    <cellStyle name="Normal 325 3" xfId="14627"/>
    <cellStyle name="Normal 326" xfId="14628"/>
    <cellStyle name="Normal 326 2" xfId="14629"/>
    <cellStyle name="Normal 326 3" xfId="14630"/>
    <cellStyle name="Normal 327" xfId="14631"/>
    <cellStyle name="Normal 327 2" xfId="14632"/>
    <cellStyle name="Normal 327 3" xfId="14633"/>
    <cellStyle name="Normal 328" xfId="14634"/>
    <cellStyle name="Normal 328 2" xfId="14635"/>
    <cellStyle name="Normal 328 3" xfId="14636"/>
    <cellStyle name="Normal 329" xfId="14637"/>
    <cellStyle name="Normal 329 2" xfId="14638"/>
    <cellStyle name="Normal 329 3" xfId="14639"/>
    <cellStyle name="Normal 33" xfId="14640"/>
    <cellStyle name="Normal 33 2" xfId="14641"/>
    <cellStyle name="Normal 33 2 2" xfId="14642"/>
    <cellStyle name="Normal 33 2 2 2" xfId="22153"/>
    <cellStyle name="Normal 33 2 3" xfId="22152"/>
    <cellStyle name="Normal 33 3" xfId="14643"/>
    <cellStyle name="Normal 33 3 2" xfId="22154"/>
    <cellStyle name="Normal 33 4" xfId="14644"/>
    <cellStyle name="Normal 33 4 2" xfId="22155"/>
    <cellStyle name="Normal 33 5" xfId="14645"/>
    <cellStyle name="Normal 33 6" xfId="22151"/>
    <cellStyle name="Normal 330" xfId="14646"/>
    <cellStyle name="Normal 330 2" xfId="14647"/>
    <cellStyle name="Normal 330 3" xfId="14648"/>
    <cellStyle name="Normal 331" xfId="14649"/>
    <cellStyle name="Normal 331 2" xfId="14650"/>
    <cellStyle name="Normal 331 3" xfId="14651"/>
    <cellStyle name="Normal 332" xfId="14652"/>
    <cellStyle name="Normal 332 2" xfId="14653"/>
    <cellStyle name="Normal 332 3" xfId="14654"/>
    <cellStyle name="Normal 333" xfId="14655"/>
    <cellStyle name="Normal 333 2" xfId="14656"/>
    <cellStyle name="Normal 333 3" xfId="14657"/>
    <cellStyle name="Normal 334" xfId="14658"/>
    <cellStyle name="Normal 334 2" xfId="14659"/>
    <cellStyle name="Normal 334 3" xfId="14660"/>
    <cellStyle name="Normal 335" xfId="14661"/>
    <cellStyle name="Normal 335 2" xfId="14662"/>
    <cellStyle name="Normal 335 3" xfId="14663"/>
    <cellStyle name="Normal 336" xfId="14664"/>
    <cellStyle name="Normal 336 2" xfId="14665"/>
    <cellStyle name="Normal 336 3" xfId="14666"/>
    <cellStyle name="Normal 337" xfId="14667"/>
    <cellStyle name="Normal 337 2" xfId="14668"/>
    <cellStyle name="Normal 337 3" xfId="14669"/>
    <cellStyle name="Normal 338" xfId="14670"/>
    <cellStyle name="Normal 338 2" xfId="14671"/>
    <cellStyle name="Normal 338 3" xfId="14672"/>
    <cellStyle name="Normal 339" xfId="14673"/>
    <cellStyle name="Normal 339 2" xfId="14674"/>
    <cellStyle name="Normal 339 3" xfId="14675"/>
    <cellStyle name="Normal 34" xfId="14676"/>
    <cellStyle name="Normal 34 2" xfId="14677"/>
    <cellStyle name="Normal 34 2 2" xfId="14678"/>
    <cellStyle name="Normal 34 2 2 2" xfId="14679"/>
    <cellStyle name="Normal 34 2 2 3" xfId="14680"/>
    <cellStyle name="Normal 34 2 2 4" xfId="14681"/>
    <cellStyle name="Normal 34 2 2 5" xfId="22157"/>
    <cellStyle name="Normal 34 2 3" xfId="14682"/>
    <cellStyle name="Normal 34 2 3 2" xfId="14683"/>
    <cellStyle name="Normal 34 2 3 3" xfId="22158"/>
    <cellStyle name="Normal 34 2 4" xfId="14684"/>
    <cellStyle name="Normal 34 2 5" xfId="14685"/>
    <cellStyle name="Normal 34 2 6" xfId="14686"/>
    <cellStyle name="Normal 34 2 7" xfId="14687"/>
    <cellStyle name="Normal 34 3" xfId="14688"/>
    <cellStyle name="Normal 34 3 2" xfId="14689"/>
    <cellStyle name="Normal 34 3 2 2" xfId="14690"/>
    <cellStyle name="Normal 34 3 2 3" xfId="14691"/>
    <cellStyle name="Normal 34 3 3" xfId="14692"/>
    <cellStyle name="Normal 34 3 4" xfId="14693"/>
    <cellStyle name="Normal 34 3 5" xfId="14694"/>
    <cellStyle name="Normal 34 3 6" xfId="22159"/>
    <cellStyle name="Normal 34 4" xfId="14695"/>
    <cellStyle name="Normal 34 5" xfId="14696"/>
    <cellStyle name="Normal 34 6" xfId="14697"/>
    <cellStyle name="Normal 34 7" xfId="14698"/>
    <cellStyle name="Normal 34 8" xfId="22156"/>
    <cellStyle name="Normal 340" xfId="14699"/>
    <cellStyle name="Normal 340 2" xfId="14700"/>
    <cellStyle name="Normal 340 3" xfId="14701"/>
    <cellStyle name="Normal 341" xfId="14702"/>
    <cellStyle name="Normal 341 2" xfId="14703"/>
    <cellStyle name="Normal 341 3" xfId="14704"/>
    <cellStyle name="Normal 342" xfId="14705"/>
    <cellStyle name="Normal 342 2" xfId="14706"/>
    <cellStyle name="Normal 342 3" xfId="14707"/>
    <cellStyle name="Normal 343" xfId="14708"/>
    <cellStyle name="Normal 343 2" xfId="14709"/>
    <cellStyle name="Normal 343 3" xfId="14710"/>
    <cellStyle name="Normal 344" xfId="14711"/>
    <cellStyle name="Normal 344 2" xfId="14712"/>
    <cellStyle name="Normal 344 3" xfId="14713"/>
    <cellStyle name="Normal 345" xfId="14714"/>
    <cellStyle name="Normal 345 2" xfId="14715"/>
    <cellStyle name="Normal 345 3" xfId="14716"/>
    <cellStyle name="Normal 346" xfId="14717"/>
    <cellStyle name="Normal 346 2" xfId="14718"/>
    <cellStyle name="Normal 346 3" xfId="14719"/>
    <cellStyle name="Normal 347" xfId="14720"/>
    <cellStyle name="Normal 347 2" xfId="14721"/>
    <cellStyle name="Normal 347 3" xfId="14722"/>
    <cellStyle name="Normal 348" xfId="14723"/>
    <cellStyle name="Normal 348 2" xfId="14724"/>
    <cellStyle name="Normal 348 3" xfId="14725"/>
    <cellStyle name="Normal 349" xfId="14726"/>
    <cellStyle name="Normal 349 2" xfId="14727"/>
    <cellStyle name="Normal 349 3" xfId="14728"/>
    <cellStyle name="Normal 35" xfId="14729"/>
    <cellStyle name="Normal 35 2" xfId="14730"/>
    <cellStyle name="Normal 35 2 2" xfId="14731"/>
    <cellStyle name="Normal 35 2 3" xfId="22161"/>
    <cellStyle name="Normal 35 3" xfId="14732"/>
    <cellStyle name="Normal 35 4" xfId="14733"/>
    <cellStyle name="Normal 35 5" xfId="14734"/>
    <cellStyle name="Normal 35 6" xfId="22160"/>
    <cellStyle name="Normal 350" xfId="14735"/>
    <cellStyle name="Normal 350 2" xfId="14736"/>
    <cellStyle name="Normal 350 3" xfId="14737"/>
    <cellStyle name="Normal 351" xfId="14738"/>
    <cellStyle name="Normal 351 2" xfId="14739"/>
    <cellStyle name="Normal 351 3" xfId="14740"/>
    <cellStyle name="Normal 352" xfId="14741"/>
    <cellStyle name="Normal 352 2" xfId="14742"/>
    <cellStyle name="Normal 352 3" xfId="14743"/>
    <cellStyle name="Normal 353" xfId="14744"/>
    <cellStyle name="Normal 353 2" xfId="14745"/>
    <cellStyle name="Normal 353 3" xfId="14746"/>
    <cellStyle name="Normal 354" xfId="14747"/>
    <cellStyle name="Normal 354 2" xfId="14748"/>
    <cellStyle name="Normal 354 3" xfId="14749"/>
    <cellStyle name="Normal 355" xfId="14750"/>
    <cellStyle name="Normal 355 2" xfId="14751"/>
    <cellStyle name="Normal 355 3" xfId="14752"/>
    <cellStyle name="Normal 356" xfId="14753"/>
    <cellStyle name="Normal 356 2" xfId="14754"/>
    <cellStyle name="Normal 356 3" xfId="14755"/>
    <cellStyle name="Normal 357" xfId="14756"/>
    <cellStyle name="Normal 357 2" xfId="14757"/>
    <cellStyle name="Normal 357 3" xfId="14758"/>
    <cellStyle name="Normal 358" xfId="14759"/>
    <cellStyle name="Normal 358 2" xfId="14760"/>
    <cellStyle name="Normal 358 3" xfId="14761"/>
    <cellStyle name="Normal 359" xfId="14762"/>
    <cellStyle name="Normal 359 2" xfId="14763"/>
    <cellStyle name="Normal 359 3" xfId="14764"/>
    <cellStyle name="Normal 36" xfId="14765"/>
    <cellStyle name="Normal 36 2" xfId="14766"/>
    <cellStyle name="Normal 36 2 2" xfId="14767"/>
    <cellStyle name="Normal 36 2 3" xfId="22163"/>
    <cellStyle name="Normal 36 3" xfId="14768"/>
    <cellStyle name="Normal 36 4" xfId="14769"/>
    <cellStyle name="Normal 36 5" xfId="14770"/>
    <cellStyle name="Normal 36 6" xfId="22162"/>
    <cellStyle name="Normal 360" xfId="14771"/>
    <cellStyle name="Normal 360 2" xfId="14772"/>
    <cellStyle name="Normal 360 3" xfId="14773"/>
    <cellStyle name="Normal 361" xfId="14774"/>
    <cellStyle name="Normal 361 2" xfId="14775"/>
    <cellStyle name="Normal 361 3" xfId="14776"/>
    <cellStyle name="Normal 362" xfId="14777"/>
    <cellStyle name="Normal 362 2" xfId="14778"/>
    <cellStyle name="Normal 362 3" xfId="14779"/>
    <cellStyle name="Normal 363" xfId="14780"/>
    <cellStyle name="Normal 363 2" xfId="14781"/>
    <cellStyle name="Normal 363 3" xfId="14782"/>
    <cellStyle name="Normal 364" xfId="14783"/>
    <cellStyle name="Normal 364 2" xfId="14784"/>
    <cellStyle name="Normal 364 3" xfId="14785"/>
    <cellStyle name="Normal 365" xfId="14786"/>
    <cellStyle name="Normal 365 2" xfId="14787"/>
    <cellStyle name="Normal 365 3" xfId="14788"/>
    <cellStyle name="Normal 366" xfId="14789"/>
    <cellStyle name="Normal 366 2" xfId="14790"/>
    <cellStyle name="Normal 366 3" xfId="14791"/>
    <cellStyle name="Normal 367" xfId="14792"/>
    <cellStyle name="Normal 367 2" xfId="14793"/>
    <cellStyle name="Normal 367 3" xfId="14794"/>
    <cellStyle name="Normal 368" xfId="14795"/>
    <cellStyle name="Normal 368 2" xfId="14796"/>
    <cellStyle name="Normal 368 3" xfId="14797"/>
    <cellStyle name="Normal 369" xfId="14798"/>
    <cellStyle name="Normal 369 2" xfId="14799"/>
    <cellStyle name="Normal 37" xfId="14800"/>
    <cellStyle name="Normal 37 2" xfId="14801"/>
    <cellStyle name="Normal 37 2 2" xfId="14802"/>
    <cellStyle name="Normal 37 2 3" xfId="22165"/>
    <cellStyle name="Normal 37 3" xfId="14803"/>
    <cellStyle name="Normal 37 4" xfId="14804"/>
    <cellStyle name="Normal 37 5" xfId="14805"/>
    <cellStyle name="Normal 37 6" xfId="22164"/>
    <cellStyle name="Normal 370" xfId="14806"/>
    <cellStyle name="Normal 370 2" xfId="14807"/>
    <cellStyle name="Normal 371" xfId="14808"/>
    <cellStyle name="Normal 371 2" xfId="14809"/>
    <cellStyle name="Normal 372" xfId="14810"/>
    <cellStyle name="Normal 372 2" xfId="14811"/>
    <cellStyle name="Normal 373" xfId="14812"/>
    <cellStyle name="Normal 374" xfId="14813"/>
    <cellStyle name="Normal 375" xfId="14814"/>
    <cellStyle name="Normal 376" xfId="14815"/>
    <cellStyle name="Normal 377" xfId="14816"/>
    <cellStyle name="Normal 378" xfId="14817"/>
    <cellStyle name="Normal 379" xfId="14818"/>
    <cellStyle name="Normal 38" xfId="14819"/>
    <cellStyle name="Normal 38 2" xfId="14820"/>
    <cellStyle name="Normal 38 2 2" xfId="14821"/>
    <cellStyle name="Normal 38 2 2 2" xfId="14822"/>
    <cellStyle name="Normal 38 2 2 3" xfId="14823"/>
    <cellStyle name="Normal 38 2 3" xfId="14824"/>
    <cellStyle name="Normal 38 2 4" xfId="14825"/>
    <cellStyle name="Normal 38 2 5" xfId="14826"/>
    <cellStyle name="Normal 38 2 6" xfId="22167"/>
    <cellStyle name="Normal 38 3" xfId="14827"/>
    <cellStyle name="Normal 38 4" xfId="14828"/>
    <cellStyle name="Normal 38 5" xfId="14829"/>
    <cellStyle name="Normal 38 6" xfId="14830"/>
    <cellStyle name="Normal 38 7" xfId="22166"/>
    <cellStyle name="Normal 380" xfId="14831"/>
    <cellStyle name="Normal 381" xfId="14832"/>
    <cellStyle name="Normal 382" xfId="14833"/>
    <cellStyle name="Normal 383" xfId="14834"/>
    <cellStyle name="Normal 384" xfId="14835"/>
    <cellStyle name="Normal 385" xfId="14836"/>
    <cellStyle name="Normal 386" xfId="14837"/>
    <cellStyle name="Normal 387" xfId="14838"/>
    <cellStyle name="Normal 388" xfId="14839"/>
    <cellStyle name="Normal 389" xfId="14840"/>
    <cellStyle name="Normal 39" xfId="14841"/>
    <cellStyle name="Normal 39 2" xfId="14842"/>
    <cellStyle name="Normal 39 2 2" xfId="14843"/>
    <cellStyle name="Normal 39 2 2 2" xfId="14844"/>
    <cellStyle name="Normal 39 2 2 3" xfId="14845"/>
    <cellStyle name="Normal 39 2 3" xfId="14846"/>
    <cellStyle name="Normal 39 2 4" xfId="14847"/>
    <cellStyle name="Normal 39 2 5" xfId="14848"/>
    <cellStyle name="Normal 39 2 6" xfId="22169"/>
    <cellStyle name="Normal 39 3" xfId="14849"/>
    <cellStyle name="Normal 39 4" xfId="14850"/>
    <cellStyle name="Normal 39 5" xfId="14851"/>
    <cellStyle name="Normal 39 6" xfId="22168"/>
    <cellStyle name="Normal 390" xfId="14852"/>
    <cellStyle name="Normal 391" xfId="14853"/>
    <cellStyle name="Normal 392" xfId="14854"/>
    <cellStyle name="Normal 393" xfId="14855"/>
    <cellStyle name="Normal 394" xfId="14856"/>
    <cellStyle name="Normal 395" xfId="14857"/>
    <cellStyle name="Normal 396" xfId="14858"/>
    <cellStyle name="Normal 397" xfId="14859"/>
    <cellStyle name="Normal 398" xfId="14860"/>
    <cellStyle name="Normal 399" xfId="14861"/>
    <cellStyle name="Normal 4" xfId="3"/>
    <cellStyle name="Normal 4 10" xfId="14862"/>
    <cellStyle name="Normal 4 10 10" xfId="14863"/>
    <cellStyle name="Normal 4 10 11" xfId="14864"/>
    <cellStyle name="Normal 4 10 12" xfId="22170"/>
    <cellStyle name="Normal 4 10 2" xfId="14865"/>
    <cellStyle name="Normal 4 10 2 10" xfId="14866"/>
    <cellStyle name="Normal 4 10 2 10 2" xfId="22172"/>
    <cellStyle name="Normal 4 10 2 11" xfId="14867"/>
    <cellStyle name="Normal 4 10 2 11 2" xfId="22173"/>
    <cellStyle name="Normal 4 10 2 12" xfId="22171"/>
    <cellStyle name="Normal 4 10 2 2" xfId="14868"/>
    <cellStyle name="Normal 4 10 2 2 2" xfId="14869"/>
    <cellStyle name="Normal 4 10 2 2 2 2" xfId="14870"/>
    <cellStyle name="Normal 4 10 2 2 2 2 2" xfId="22176"/>
    <cellStyle name="Normal 4 10 2 2 2 3" xfId="22175"/>
    <cellStyle name="Normal 4 10 2 2 3" xfId="14871"/>
    <cellStyle name="Normal 4 10 2 2 3 2" xfId="22177"/>
    <cellStyle name="Normal 4 10 2 2 4" xfId="14872"/>
    <cellStyle name="Normal 4 10 2 2 4 2" xfId="22178"/>
    <cellStyle name="Normal 4 10 2 2 5" xfId="22174"/>
    <cellStyle name="Normal 4 10 2 3" xfId="14873"/>
    <cellStyle name="Normal 4 10 2 3 2" xfId="22179"/>
    <cellStyle name="Normal 4 10 2 4" xfId="14874"/>
    <cellStyle name="Normal 4 10 2 4 2" xfId="22180"/>
    <cellStyle name="Normal 4 10 2 5" xfId="14875"/>
    <cellStyle name="Normal 4 10 2 5 2" xfId="22181"/>
    <cellStyle name="Normal 4 10 2 6" xfId="14876"/>
    <cellStyle name="Normal 4 10 2 6 2" xfId="22182"/>
    <cellStyle name="Normal 4 10 2 7" xfId="14877"/>
    <cellStyle name="Normal 4 10 2 7 2" xfId="22183"/>
    <cellStyle name="Normal 4 10 2 8" xfId="14878"/>
    <cellStyle name="Normal 4 10 2 8 2" xfId="22184"/>
    <cellStyle name="Normal 4 10 2 9" xfId="14879"/>
    <cellStyle name="Normal 4 10 2 9 2" xfId="22185"/>
    <cellStyle name="Normal 4 10 3" xfId="14880"/>
    <cellStyle name="Normal 4 10 3 2" xfId="14881"/>
    <cellStyle name="Normal 4 10 3 2 2" xfId="22187"/>
    <cellStyle name="Normal 4 10 3 3" xfId="14882"/>
    <cellStyle name="Normal 4 10 3 3 2" xfId="22188"/>
    <cellStyle name="Normal 4 10 3 4" xfId="14883"/>
    <cellStyle name="Normal 4 10 3 4 2" xfId="22189"/>
    <cellStyle name="Normal 4 10 3 5" xfId="22186"/>
    <cellStyle name="Normal 4 10 4" xfId="14884"/>
    <cellStyle name="Normal 4 10 4 2" xfId="14885"/>
    <cellStyle name="Normal 4 10 4 2 2" xfId="22191"/>
    <cellStyle name="Normal 4 10 4 3" xfId="22190"/>
    <cellStyle name="Normal 4 10 5" xfId="14886"/>
    <cellStyle name="Normal 4 10 5 2" xfId="22192"/>
    <cellStyle name="Normal 4 10 6" xfId="14887"/>
    <cellStyle name="Normal 4 10 6 2" xfId="22193"/>
    <cellStyle name="Normal 4 10 7" xfId="14888"/>
    <cellStyle name="Normal 4 10 7 2" xfId="22194"/>
    <cellStyle name="Normal 4 10 8" xfId="14889"/>
    <cellStyle name="Normal 4 10 8 2" xfId="22195"/>
    <cellStyle name="Normal 4 10 9" xfId="14890"/>
    <cellStyle name="Normal 4 10 9 2" xfId="22196"/>
    <cellStyle name="Normal 4 11" xfId="14891"/>
    <cellStyle name="Normal 4 11 10" xfId="14892"/>
    <cellStyle name="Normal 4 11 10 2" xfId="22198"/>
    <cellStyle name="Normal 4 11 11" xfId="14893"/>
    <cellStyle name="Normal 4 11 11 2" xfId="22199"/>
    <cellStyle name="Normal 4 11 12" xfId="14894"/>
    <cellStyle name="Normal 4 11 13" xfId="22197"/>
    <cellStyle name="Normal 4 11 2" xfId="14895"/>
    <cellStyle name="Normal 4 11 2 2" xfId="14896"/>
    <cellStyle name="Normal 4 11 2 2 2" xfId="14897"/>
    <cellStyle name="Normal 4 11 2 2 2 2" xfId="22202"/>
    <cellStyle name="Normal 4 11 2 2 3" xfId="14898"/>
    <cellStyle name="Normal 4 11 2 2 3 2" xfId="22203"/>
    <cellStyle name="Normal 4 11 2 2 4" xfId="22201"/>
    <cellStyle name="Normal 4 11 2 3" xfId="14899"/>
    <cellStyle name="Normal 4 11 2 3 2" xfId="22204"/>
    <cellStyle name="Normal 4 11 2 4" xfId="14900"/>
    <cellStyle name="Normal 4 11 2 4 2" xfId="22205"/>
    <cellStyle name="Normal 4 11 2 5" xfId="14901"/>
    <cellStyle name="Normal 4 11 2 5 2" xfId="22206"/>
    <cellStyle name="Normal 4 11 2 6" xfId="14902"/>
    <cellStyle name="Normal 4 11 2 6 2" xfId="22207"/>
    <cellStyle name="Normal 4 11 2 7" xfId="14903"/>
    <cellStyle name="Normal 4 11 2 7 2" xfId="22208"/>
    <cellStyle name="Normal 4 11 2 8" xfId="22200"/>
    <cellStyle name="Normal 4 11 3" xfId="14904"/>
    <cellStyle name="Normal 4 11 3 2" xfId="14905"/>
    <cellStyle name="Normal 4 11 3 2 2" xfId="22210"/>
    <cellStyle name="Normal 4 11 3 3" xfId="22209"/>
    <cellStyle name="Normal 4 11 4" xfId="14906"/>
    <cellStyle name="Normal 4 11 4 2" xfId="14907"/>
    <cellStyle name="Normal 4 11 4 2 2" xfId="22212"/>
    <cellStyle name="Normal 4 11 4 3" xfId="22211"/>
    <cellStyle name="Normal 4 11 5" xfId="14908"/>
    <cellStyle name="Normal 4 11 5 2" xfId="22213"/>
    <cellStyle name="Normal 4 11 6" xfId="14909"/>
    <cellStyle name="Normal 4 11 6 2" xfId="22214"/>
    <cellStyle name="Normal 4 11 7" xfId="14910"/>
    <cellStyle name="Normal 4 11 7 2" xfId="22215"/>
    <cellStyle name="Normal 4 11 8" xfId="14911"/>
    <cellStyle name="Normal 4 11 8 2" xfId="22216"/>
    <cellStyle name="Normal 4 11 9" xfId="14912"/>
    <cellStyle name="Normal 4 11 9 2" xfId="22217"/>
    <cellStyle name="Normal 4 12" xfId="14913"/>
    <cellStyle name="Normal 4 12 2" xfId="14914"/>
    <cellStyle name="Normal 4 12 2 2" xfId="14915"/>
    <cellStyle name="Normal 4 12 2 2 2" xfId="22220"/>
    <cellStyle name="Normal 4 12 2 3" xfId="14916"/>
    <cellStyle name="Normal 4 12 2 3 2" xfId="22221"/>
    <cellStyle name="Normal 4 12 2 4" xfId="14917"/>
    <cellStyle name="Normal 4 12 2 4 2" xfId="22222"/>
    <cellStyle name="Normal 4 12 2 5" xfId="14918"/>
    <cellStyle name="Normal 4 12 2 5 2" xfId="22223"/>
    <cellStyle name="Normal 4 12 2 6" xfId="14919"/>
    <cellStyle name="Normal 4 12 2 6 2" xfId="22224"/>
    <cellStyle name="Normal 4 12 2 7" xfId="22219"/>
    <cellStyle name="Normal 4 12 3" xfId="14920"/>
    <cellStyle name="Normal 4 12 3 2" xfId="14921"/>
    <cellStyle name="Normal 4 12 3 2 2" xfId="22226"/>
    <cellStyle name="Normal 4 12 3 3" xfId="22225"/>
    <cellStyle name="Normal 4 12 4" xfId="14922"/>
    <cellStyle name="Normal 4 12 4 2" xfId="14923"/>
    <cellStyle name="Normal 4 12 4 2 2" xfId="22228"/>
    <cellStyle name="Normal 4 12 4 3" xfId="22227"/>
    <cellStyle name="Normal 4 12 5" xfId="14924"/>
    <cellStyle name="Normal 4 12 5 2" xfId="22229"/>
    <cellStyle name="Normal 4 12 6" xfId="14925"/>
    <cellStyle name="Normal 4 12 6 2" xfId="22230"/>
    <cellStyle name="Normal 4 12 7" xfId="14926"/>
    <cellStyle name="Normal 4 12 7 2" xfId="22231"/>
    <cellStyle name="Normal 4 12 8" xfId="22218"/>
    <cellStyle name="Normal 4 13" xfId="14927"/>
    <cellStyle name="Normal 4 13 2" xfId="14928"/>
    <cellStyle name="Normal 4 13 2 2" xfId="14929"/>
    <cellStyle name="Normal 4 13 2 2 2" xfId="22234"/>
    <cellStyle name="Normal 4 13 2 3" xfId="14930"/>
    <cellStyle name="Normal 4 13 2 3 2" xfId="22235"/>
    <cellStyle name="Normal 4 13 2 4" xfId="14931"/>
    <cellStyle name="Normal 4 13 2 4 2" xfId="22236"/>
    <cellStyle name="Normal 4 13 2 5" xfId="14932"/>
    <cellStyle name="Normal 4 13 2 5 2" xfId="22237"/>
    <cellStyle name="Normal 4 13 2 6" xfId="14933"/>
    <cellStyle name="Normal 4 13 2 6 2" xfId="22238"/>
    <cellStyle name="Normal 4 13 2 7" xfId="22233"/>
    <cellStyle name="Normal 4 13 3" xfId="14934"/>
    <cellStyle name="Normal 4 13 3 2" xfId="14935"/>
    <cellStyle name="Normal 4 13 3 2 2" xfId="22240"/>
    <cellStyle name="Normal 4 13 3 3" xfId="22239"/>
    <cellStyle name="Normal 4 13 4" xfId="14936"/>
    <cellStyle name="Normal 4 13 4 2" xfId="14937"/>
    <cellStyle name="Normal 4 13 4 2 2" xfId="22242"/>
    <cellStyle name="Normal 4 13 4 3" xfId="22241"/>
    <cellStyle name="Normal 4 13 5" xfId="14938"/>
    <cellStyle name="Normal 4 13 5 2" xfId="22243"/>
    <cellStyle name="Normal 4 13 6" xfId="14939"/>
    <cellStyle name="Normal 4 13 6 2" xfId="22244"/>
    <cellStyle name="Normal 4 13 7" xfId="22232"/>
    <cellStyle name="Normal 4 14" xfId="14940"/>
    <cellStyle name="Normal 4 14 2" xfId="14941"/>
    <cellStyle name="Normal 4 14 2 2" xfId="14942"/>
    <cellStyle name="Normal 4 14 2 2 2" xfId="22247"/>
    <cellStyle name="Normal 4 14 2 3" xfId="14943"/>
    <cellStyle name="Normal 4 14 2 3 2" xfId="22248"/>
    <cellStyle name="Normal 4 14 2 4" xfId="14944"/>
    <cellStyle name="Normal 4 14 2 4 2" xfId="22249"/>
    <cellStyle name="Normal 4 14 2 5" xfId="14945"/>
    <cellStyle name="Normal 4 14 2 5 2" xfId="22250"/>
    <cellStyle name="Normal 4 14 2 6" xfId="22246"/>
    <cellStyle name="Normal 4 14 3" xfId="14946"/>
    <cellStyle name="Normal 4 14 3 2" xfId="14947"/>
    <cellStyle name="Normal 4 14 3 2 2" xfId="22252"/>
    <cellStyle name="Normal 4 14 3 3" xfId="22251"/>
    <cellStyle name="Normal 4 14 4" xfId="14948"/>
    <cellStyle name="Normal 4 14 4 2" xfId="14949"/>
    <cellStyle name="Normal 4 14 4 2 2" xfId="22254"/>
    <cellStyle name="Normal 4 14 4 3" xfId="22253"/>
    <cellStyle name="Normal 4 14 5" xfId="14950"/>
    <cellStyle name="Normal 4 14 5 2" xfId="22255"/>
    <cellStyle name="Normal 4 14 6" xfId="14951"/>
    <cellStyle name="Normal 4 14 6 2" xfId="22256"/>
    <cellStyle name="Normal 4 14 7" xfId="22245"/>
    <cellStyle name="Normal 4 15" xfId="14952"/>
    <cellStyle name="Normal 4 15 2" xfId="14953"/>
    <cellStyle name="Normal 4 15 2 2" xfId="14954"/>
    <cellStyle name="Normal 4 15 2 2 2" xfId="22259"/>
    <cellStyle name="Normal 4 15 2 3" xfId="14955"/>
    <cellStyle name="Normal 4 15 2 3 2" xfId="22260"/>
    <cellStyle name="Normal 4 15 2 4" xfId="14956"/>
    <cellStyle name="Normal 4 15 2 4 2" xfId="22261"/>
    <cellStyle name="Normal 4 15 2 5" xfId="14957"/>
    <cellStyle name="Normal 4 15 2 5 2" xfId="22262"/>
    <cellStyle name="Normal 4 15 2 6" xfId="22258"/>
    <cellStyle name="Normal 4 15 3" xfId="14958"/>
    <cellStyle name="Normal 4 15 3 2" xfId="14959"/>
    <cellStyle name="Normal 4 15 3 2 2" xfId="22264"/>
    <cellStyle name="Normal 4 15 3 3" xfId="22263"/>
    <cellStyle name="Normal 4 15 4" xfId="14960"/>
    <cellStyle name="Normal 4 15 4 2" xfId="14961"/>
    <cellStyle name="Normal 4 15 4 2 2" xfId="22266"/>
    <cellStyle name="Normal 4 15 4 3" xfId="22265"/>
    <cellStyle name="Normal 4 15 5" xfId="14962"/>
    <cellStyle name="Normal 4 15 5 2" xfId="22267"/>
    <cellStyle name="Normal 4 15 6" xfId="14963"/>
    <cellStyle name="Normal 4 15 6 2" xfId="22268"/>
    <cellStyle name="Normal 4 15 7" xfId="22257"/>
    <cellStyle name="Normal 4 16" xfId="14964"/>
    <cellStyle name="Normal 4 16 2" xfId="14965"/>
    <cellStyle name="Normal 4 16 2 2" xfId="14966"/>
    <cellStyle name="Normal 4 16 2 2 2" xfId="22271"/>
    <cellStyle name="Normal 4 16 2 3" xfId="22270"/>
    <cellStyle name="Normal 4 16 3" xfId="14967"/>
    <cellStyle name="Normal 4 16 3 2" xfId="14968"/>
    <cellStyle name="Normal 4 16 3 2 2" xfId="22273"/>
    <cellStyle name="Normal 4 16 3 3" xfId="22272"/>
    <cellStyle name="Normal 4 16 4" xfId="14969"/>
    <cellStyle name="Normal 4 16 4 2" xfId="14970"/>
    <cellStyle name="Normal 4 16 4 2 2" xfId="22275"/>
    <cellStyle name="Normal 4 16 4 3" xfId="22274"/>
    <cellStyle name="Normal 4 16 5" xfId="14971"/>
    <cellStyle name="Normal 4 16 5 2" xfId="22276"/>
    <cellStyle name="Normal 4 16 6" xfId="14972"/>
    <cellStyle name="Normal 4 16 6 2" xfId="22277"/>
    <cellStyle name="Normal 4 16 7" xfId="22269"/>
    <cellStyle name="Normal 4 17" xfId="14973"/>
    <cellStyle name="Normal 4 17 2" xfId="14974"/>
    <cellStyle name="Normal 4 17 2 2" xfId="14975"/>
    <cellStyle name="Normal 4 17 2 2 2" xfId="22280"/>
    <cellStyle name="Normal 4 17 2 3" xfId="22279"/>
    <cellStyle name="Normal 4 17 3" xfId="14976"/>
    <cellStyle name="Normal 4 17 3 2" xfId="14977"/>
    <cellStyle name="Normal 4 17 3 2 2" xfId="22282"/>
    <cellStyle name="Normal 4 17 3 3" xfId="22281"/>
    <cellStyle name="Normal 4 17 4" xfId="14978"/>
    <cellStyle name="Normal 4 17 4 2" xfId="14979"/>
    <cellStyle name="Normal 4 17 4 2 2" xfId="22284"/>
    <cellStyle name="Normal 4 17 4 3" xfId="22283"/>
    <cellStyle name="Normal 4 17 5" xfId="14980"/>
    <cellStyle name="Normal 4 17 5 2" xfId="22285"/>
    <cellStyle name="Normal 4 17 6" xfId="14981"/>
    <cellStyle name="Normal 4 17 6 2" xfId="22286"/>
    <cellStyle name="Normal 4 17 7" xfId="22278"/>
    <cellStyle name="Normal 4 18" xfId="14982"/>
    <cellStyle name="Normal 4 18 2" xfId="14983"/>
    <cellStyle name="Normal 4 18 2 2" xfId="22288"/>
    <cellStyle name="Normal 4 18 3" xfId="14984"/>
    <cellStyle name="Normal 4 18 3 2" xfId="22289"/>
    <cellStyle name="Normal 4 18 4" xfId="14985"/>
    <cellStyle name="Normal 4 18 4 2" xfId="22290"/>
    <cellStyle name="Normal 4 18 5" xfId="14986"/>
    <cellStyle name="Normal 4 18 5 2" xfId="22291"/>
    <cellStyle name="Normal 4 18 6" xfId="14987"/>
    <cellStyle name="Normal 4 18 6 2" xfId="22292"/>
    <cellStyle name="Normal 4 18 7" xfId="22287"/>
    <cellStyle name="Normal 4 19" xfId="14988"/>
    <cellStyle name="Normal 4 19 2" xfId="14989"/>
    <cellStyle name="Normal 4 19 2 2" xfId="22294"/>
    <cellStyle name="Normal 4 19 3" xfId="14990"/>
    <cellStyle name="Normal 4 19 3 2" xfId="22295"/>
    <cellStyle name="Normal 4 19 4" xfId="14991"/>
    <cellStyle name="Normal 4 19 4 2" xfId="22296"/>
    <cellStyle name="Normal 4 19 5" xfId="14992"/>
    <cellStyle name="Normal 4 19 5 2" xfId="22297"/>
    <cellStyle name="Normal 4 19 6" xfId="14993"/>
    <cellStyle name="Normal 4 19 6 2" xfId="22298"/>
    <cellStyle name="Normal 4 19 7" xfId="22293"/>
    <cellStyle name="Normal 4 2" xfId="14994"/>
    <cellStyle name="Normal 4 2 10" xfId="14995"/>
    <cellStyle name="Normal 4 2 10 2" xfId="14996"/>
    <cellStyle name="Normal 4 2 10 3" xfId="22299"/>
    <cellStyle name="Normal 4 2 11" xfId="14997"/>
    <cellStyle name="Normal 4 2 11 2" xfId="22300"/>
    <cellStyle name="Normal 4 2 12" xfId="14998"/>
    <cellStyle name="Normal 4 2 2" xfId="14999"/>
    <cellStyle name="Normal 4 2 2 10" xfId="22301"/>
    <cellStyle name="Normal 4 2 2 2" xfId="15000"/>
    <cellStyle name="Normal 4 2 2 2 2" xfId="15001"/>
    <cellStyle name="Normal 4 2 2 2 2 2" xfId="15002"/>
    <cellStyle name="Normal 4 2 2 2 2 2 2" xfId="22304"/>
    <cellStyle name="Normal 4 2 2 2 2 3" xfId="15003"/>
    <cellStyle name="Normal 4 2 2 2 2 3 2" xfId="22305"/>
    <cellStyle name="Normal 4 2 2 2 2 4" xfId="15004"/>
    <cellStyle name="Normal 4 2 2 2 2 5" xfId="15005"/>
    <cellStyle name="Normal 4 2 2 2 2 6" xfId="22303"/>
    <cellStyle name="Normal 4 2 2 2 3" xfId="15006"/>
    <cellStyle name="Normal 4 2 2 2 3 2" xfId="22306"/>
    <cellStyle name="Normal 4 2 2 2 4" xfId="15007"/>
    <cellStyle name="Normal 4 2 2 2 4 2" xfId="22307"/>
    <cellStyle name="Normal 4 2 2 2 5" xfId="15008"/>
    <cellStyle name="Normal 4 2 2 2 6" xfId="15009"/>
    <cellStyle name="Normal 4 2 2 2 7" xfId="22302"/>
    <cellStyle name="Normal 4 2 2 3" xfId="15010"/>
    <cellStyle name="Normal 4 2 2 3 2" xfId="15011"/>
    <cellStyle name="Normal 4 2 2 3 2 2" xfId="22309"/>
    <cellStyle name="Normal 4 2 2 3 3" xfId="15012"/>
    <cellStyle name="Normal 4 2 2 3 3 2" xfId="22310"/>
    <cellStyle name="Normal 4 2 2 3 4" xfId="15013"/>
    <cellStyle name="Normal 4 2 2 3 5" xfId="15014"/>
    <cellStyle name="Normal 4 2 2 3 6" xfId="22308"/>
    <cellStyle name="Normal 4 2 2 4" xfId="15015"/>
    <cellStyle name="Normal 4 2 2 4 2" xfId="22311"/>
    <cellStyle name="Normal 4 2 2 5" xfId="15016"/>
    <cellStyle name="Normal 4 2 2 5 2" xfId="22312"/>
    <cellStyle name="Normal 4 2 2 6" xfId="15017"/>
    <cellStyle name="Normal 4 2 2 7" xfId="15018"/>
    <cellStyle name="Normal 4 2 2 7 2" xfId="15019"/>
    <cellStyle name="Normal 4 2 2 7 3" xfId="15020"/>
    <cellStyle name="Normal 4 2 2 8" xfId="15021"/>
    <cellStyle name="Normal 4 2 2 9" xfId="15022"/>
    <cellStyle name="Normal 4 2 3" xfId="15023"/>
    <cellStyle name="Normal 4 2 3 2" xfId="15024"/>
    <cellStyle name="Normal 4 2 3 2 2" xfId="15025"/>
    <cellStyle name="Normal 4 2 3 2 2 2" xfId="22315"/>
    <cellStyle name="Normal 4 2 3 2 3" xfId="15026"/>
    <cellStyle name="Normal 4 2 3 2 3 2" xfId="22316"/>
    <cellStyle name="Normal 4 2 3 2 4" xfId="15027"/>
    <cellStyle name="Normal 4 2 3 2 5" xfId="15028"/>
    <cellStyle name="Normal 4 2 3 2 6" xfId="22314"/>
    <cellStyle name="Normal 4 2 3 3" xfId="15029"/>
    <cellStyle name="Normal 4 2 3 3 2" xfId="22317"/>
    <cellStyle name="Normal 4 2 3 4" xfId="15030"/>
    <cellStyle name="Normal 4 2 3 4 2" xfId="22318"/>
    <cellStyle name="Normal 4 2 3 5" xfId="15031"/>
    <cellStyle name="Normal 4 2 3 6" xfId="15032"/>
    <cellStyle name="Normal 4 2 3 7" xfId="22313"/>
    <cellStyle name="Normal 4 2 4" xfId="15033"/>
    <cellStyle name="Normal 4 2 4 2" xfId="15034"/>
    <cellStyle name="Normal 4 2 4 2 2" xfId="22320"/>
    <cellStyle name="Normal 4 2 4 3" xfId="15035"/>
    <cellStyle name="Normal 4 2 4 3 2" xfId="22321"/>
    <cellStyle name="Normal 4 2 4 4" xfId="15036"/>
    <cellStyle name="Normal 4 2 4 5" xfId="15037"/>
    <cellStyle name="Normal 4 2 4 6" xfId="22319"/>
    <cellStyle name="Normal 4 2 5" xfId="15038"/>
    <cellStyle name="Normal 4 2 5 2" xfId="15039"/>
    <cellStyle name="Normal 4 2 5 2 2" xfId="15040"/>
    <cellStyle name="Normal 4 2 5 2 2 2" xfId="15041"/>
    <cellStyle name="Normal 4 2 5 2 2 2 2" xfId="15042"/>
    <cellStyle name="Normal 4 2 5 2 2 2 3" xfId="22325"/>
    <cellStyle name="Normal 4 2 5 2 2 3" xfId="15043"/>
    <cellStyle name="Normal 4 2 5 2 2 4" xfId="15044"/>
    <cellStyle name="Normal 4 2 5 2 2 5" xfId="22324"/>
    <cellStyle name="Normal 4 2 5 2 3" xfId="15045"/>
    <cellStyle name="Normal 4 2 5 2 3 2" xfId="15046"/>
    <cellStyle name="Normal 4 2 5 2 3 3" xfId="22326"/>
    <cellStyle name="Normal 4 2 5 2 4" xfId="15047"/>
    <cellStyle name="Normal 4 2 5 2 5" xfId="15048"/>
    <cellStyle name="Normal 4 2 5 2 6" xfId="22323"/>
    <cellStyle name="Normal 4 2 5 3" xfId="15049"/>
    <cellStyle name="Normal 4 2 5 3 2" xfId="15050"/>
    <cellStyle name="Normal 4 2 5 3 2 2" xfId="22328"/>
    <cellStyle name="Normal 4 2 5 3 3" xfId="22327"/>
    <cellStyle name="Normal 4 2 5 4" xfId="15051"/>
    <cellStyle name="Normal 4 2 5 4 2" xfId="15052"/>
    <cellStyle name="Normal 4 2 5 4 3" xfId="22329"/>
    <cellStyle name="Normal 4 2 5 5" xfId="15053"/>
    <cellStyle name="Normal 4 2 5 5 2" xfId="15054"/>
    <cellStyle name="Normal 4 2 5 5 3" xfId="22330"/>
    <cellStyle name="Normal 4 2 5 6" xfId="15055"/>
    <cellStyle name="Normal 4 2 5 7" xfId="15056"/>
    <cellStyle name="Normal 4 2 5 8" xfId="22322"/>
    <cellStyle name="Normal 4 2 6" xfId="15057"/>
    <cellStyle name="Normal 4 2 6 2" xfId="15058"/>
    <cellStyle name="Normal 4 2 6 3" xfId="22331"/>
    <cellStyle name="Normal 4 2 7" xfId="15059"/>
    <cellStyle name="Normal 4 2 7 2" xfId="22332"/>
    <cellStyle name="Normal 4 2 8" xfId="15060"/>
    <cellStyle name="Normal 4 2 8 2" xfId="15061"/>
    <cellStyle name="Normal 4 2 8 3" xfId="22333"/>
    <cellStyle name="Normal 4 2 9" xfId="15062"/>
    <cellStyle name="Normal 4 2 9 2" xfId="15063"/>
    <cellStyle name="Normal 4 2 9 3" xfId="22334"/>
    <cellStyle name="Normal 4 20" xfId="15064"/>
    <cellStyle name="Normal 4 20 2" xfId="15065"/>
    <cellStyle name="Normal 4 20 2 2" xfId="15066"/>
    <cellStyle name="Normal 4 20 2 2 2" xfId="15067"/>
    <cellStyle name="Normal 4 20 2 2 2 2" xfId="22338"/>
    <cellStyle name="Normal 4 20 2 2 3" xfId="22337"/>
    <cellStyle name="Normal 4 20 2 3" xfId="15068"/>
    <cellStyle name="Normal 4 20 2 3 2" xfId="22339"/>
    <cellStyle name="Normal 4 20 2 4" xfId="15069"/>
    <cellStyle name="Normal 4 20 2 4 2" xfId="22340"/>
    <cellStyle name="Normal 4 20 2 5" xfId="22336"/>
    <cellStyle name="Normal 4 20 3" xfId="15070"/>
    <cellStyle name="Normal 4 20 3 2" xfId="15071"/>
    <cellStyle name="Normal 4 20 3 2 2" xfId="22342"/>
    <cellStyle name="Normal 4 20 3 3" xfId="22341"/>
    <cellStyle name="Normal 4 20 4" xfId="15072"/>
    <cellStyle name="Normal 4 20 4 2" xfId="22343"/>
    <cellStyle name="Normal 4 20 5" xfId="15073"/>
    <cellStyle name="Normal 4 20 5 2" xfId="22344"/>
    <cellStyle name="Normal 4 20 6" xfId="22335"/>
    <cellStyle name="Normal 4 21" xfId="15074"/>
    <cellStyle name="Normal 4 21 2" xfId="15075"/>
    <cellStyle name="Normal 4 21 2 2" xfId="15076"/>
    <cellStyle name="Normal 4 21 2 2 2" xfId="22347"/>
    <cellStyle name="Normal 4 21 2 3" xfId="15077"/>
    <cellStyle name="Normal 4 21 2 3 2" xfId="22348"/>
    <cellStyle name="Normal 4 21 2 4" xfId="22346"/>
    <cellStyle name="Normal 4 21 3" xfId="15078"/>
    <cellStyle name="Normal 4 21 3 2" xfId="15079"/>
    <cellStyle name="Normal 4 21 3 2 2" xfId="22350"/>
    <cellStyle name="Normal 4 21 3 3" xfId="22349"/>
    <cellStyle name="Normal 4 21 4" xfId="15080"/>
    <cellStyle name="Normal 4 21 4 2" xfId="22351"/>
    <cellStyle name="Normal 4 21 5" xfId="15081"/>
    <cellStyle name="Normal 4 21 5 2" xfId="22352"/>
    <cellStyle name="Normal 4 21 6" xfId="22345"/>
    <cellStyle name="Normal 4 22" xfId="15082"/>
    <cellStyle name="Normal 4 22 2" xfId="15083"/>
    <cellStyle name="Normal 4 22 2 2" xfId="15084"/>
    <cellStyle name="Normal 4 22 2 2 2" xfId="22355"/>
    <cellStyle name="Normal 4 22 2 3" xfId="22354"/>
    <cellStyle name="Normal 4 22 3" xfId="15085"/>
    <cellStyle name="Normal 4 22 3 2" xfId="22356"/>
    <cellStyle name="Normal 4 22 4" xfId="15086"/>
    <cellStyle name="Normal 4 22 4 2" xfId="22357"/>
    <cellStyle name="Normal 4 22 5" xfId="22353"/>
    <cellStyle name="Normal 4 23" xfId="15087"/>
    <cellStyle name="Normal 4 23 2" xfId="15088"/>
    <cellStyle name="Normal 4 23 2 2" xfId="22359"/>
    <cellStyle name="Normal 4 23 3" xfId="22358"/>
    <cellStyle name="Normal 4 24" xfId="15089"/>
    <cellStyle name="Normal 4 24 2" xfId="22360"/>
    <cellStyle name="Normal 4 25" xfId="15090"/>
    <cellStyle name="Normal 4 25 2" xfId="22361"/>
    <cellStyle name="Normal 4 26" xfId="15091"/>
    <cellStyle name="Normal 4 26 2" xfId="22362"/>
    <cellStyle name="Normal 4 27" xfId="15092"/>
    <cellStyle name="Normal 4 27 2" xfId="22363"/>
    <cellStyle name="Normal 4 28" xfId="15093"/>
    <cellStyle name="Normal 4 28 2" xfId="22364"/>
    <cellStyle name="Normal 4 29" xfId="15094"/>
    <cellStyle name="Normal 4 29 2" xfId="22365"/>
    <cellStyle name="Normal 4 3" xfId="15095"/>
    <cellStyle name="Normal 4 3 10" xfId="15096"/>
    <cellStyle name="Normal 4 3 10 2" xfId="22366"/>
    <cellStyle name="Normal 4 3 11" xfId="15097"/>
    <cellStyle name="Normal 4 3 11 2" xfId="22367"/>
    <cellStyle name="Normal 4 3 2" xfId="15098"/>
    <cellStyle name="Normal 4 3 2 2" xfId="15099"/>
    <cellStyle name="Normal 4 3 2 2 2" xfId="15100"/>
    <cellStyle name="Normal 4 3 2 2 2 2" xfId="15101"/>
    <cellStyle name="Normal 4 3 2 2 2 2 2" xfId="22371"/>
    <cellStyle name="Normal 4 3 2 2 2 3" xfId="15102"/>
    <cellStyle name="Normal 4 3 2 2 2 3 2" xfId="22372"/>
    <cellStyle name="Normal 4 3 2 2 2 4" xfId="22370"/>
    <cellStyle name="Normal 4 3 2 2 3" xfId="15103"/>
    <cellStyle name="Normal 4 3 2 2 3 2" xfId="15104"/>
    <cellStyle name="Normal 4 3 2 2 3 2 2" xfId="22374"/>
    <cellStyle name="Normal 4 3 2 2 3 3" xfId="22373"/>
    <cellStyle name="Normal 4 3 2 2 4" xfId="15105"/>
    <cellStyle name="Normal 4 3 2 2 4 2" xfId="15106"/>
    <cellStyle name="Normal 4 3 2 2 4 3" xfId="22375"/>
    <cellStyle name="Normal 4 3 2 2 5" xfId="15107"/>
    <cellStyle name="Normal 4 3 2 2 6" xfId="22369"/>
    <cellStyle name="Normal 4 3 2 3" xfId="15108"/>
    <cellStyle name="Normal 4 3 2 3 2" xfId="15109"/>
    <cellStyle name="Normal 4 3 2 3 2 2" xfId="15110"/>
    <cellStyle name="Normal 4 3 2 3 2 2 2" xfId="22378"/>
    <cellStyle name="Normal 4 3 2 3 2 3" xfId="22377"/>
    <cellStyle name="Normal 4 3 2 3 3" xfId="15111"/>
    <cellStyle name="Normal 4 3 2 3 3 2" xfId="22379"/>
    <cellStyle name="Normal 4 3 2 3 4" xfId="22376"/>
    <cellStyle name="Normal 4 3 2 4" xfId="15112"/>
    <cellStyle name="Normal 4 3 2 4 2" xfId="15113"/>
    <cellStyle name="Normal 4 3 2 4 2 2" xfId="22381"/>
    <cellStyle name="Normal 4 3 2 4 3" xfId="22380"/>
    <cellStyle name="Normal 4 3 2 5" xfId="15114"/>
    <cellStyle name="Normal 4 3 2 5 2" xfId="15115"/>
    <cellStyle name="Normal 4 3 2 5 3" xfId="22382"/>
    <cellStyle name="Normal 4 3 2 6" xfId="15116"/>
    <cellStyle name="Normal 4 3 2 6 2" xfId="15117"/>
    <cellStyle name="Normal 4 3 2 6 3" xfId="22383"/>
    <cellStyle name="Normal 4 3 2 7" xfId="15118"/>
    <cellStyle name="Normal 4 3 2 7 2" xfId="22384"/>
    <cellStyle name="Normal 4 3 2 8" xfId="15119"/>
    <cellStyle name="Normal 4 3 2 8 2" xfId="22385"/>
    <cellStyle name="Normal 4 3 2 9" xfId="22368"/>
    <cellStyle name="Normal 4 3 3" xfId="15120"/>
    <cellStyle name="Normal 4 3 3 2" xfId="15121"/>
    <cellStyle name="Normal 4 3 3 2 2" xfId="15122"/>
    <cellStyle name="Normal 4 3 3 2 2 2" xfId="22388"/>
    <cellStyle name="Normal 4 3 3 2 3" xfId="15123"/>
    <cellStyle name="Normal 4 3 3 2 3 2" xfId="22389"/>
    <cellStyle name="Normal 4 3 3 2 4" xfId="22387"/>
    <cellStyle name="Normal 4 3 3 3" xfId="15124"/>
    <cellStyle name="Normal 4 3 3 3 2" xfId="15125"/>
    <cellStyle name="Normal 4 3 3 3 2 2" xfId="22391"/>
    <cellStyle name="Normal 4 3 3 3 3" xfId="22390"/>
    <cellStyle name="Normal 4 3 3 4" xfId="15126"/>
    <cellStyle name="Normal 4 3 3 4 2" xfId="15127"/>
    <cellStyle name="Normal 4 3 3 4 3" xfId="22392"/>
    <cellStyle name="Normal 4 3 3 5" xfId="15128"/>
    <cellStyle name="Normal 4 3 3 5 2" xfId="15129"/>
    <cellStyle name="Normal 4 3 3 5 3" xfId="22393"/>
    <cellStyle name="Normal 4 3 3 6" xfId="22386"/>
    <cellStyle name="Normal 4 3 4" xfId="15130"/>
    <cellStyle name="Normal 4 3 4 2" xfId="15131"/>
    <cellStyle name="Normal 4 3 4 2 2" xfId="15132"/>
    <cellStyle name="Normal 4 3 4 2 2 2" xfId="22396"/>
    <cellStyle name="Normal 4 3 4 2 3" xfId="22395"/>
    <cellStyle name="Normal 4 3 4 3" xfId="15133"/>
    <cellStyle name="Normal 4 3 4 3 2" xfId="22397"/>
    <cellStyle name="Normal 4 3 4 4" xfId="15134"/>
    <cellStyle name="Normal 4 3 4 4 2" xfId="22398"/>
    <cellStyle name="Normal 4 3 4 5" xfId="22394"/>
    <cellStyle name="Normal 4 3 5" xfId="15135"/>
    <cellStyle name="Normal 4 3 5 2" xfId="15136"/>
    <cellStyle name="Normal 4 3 5 2 2" xfId="15137"/>
    <cellStyle name="Normal 4 3 5 2 2 2" xfId="15138"/>
    <cellStyle name="Normal 4 3 5 2 2 2 2" xfId="22402"/>
    <cellStyle name="Normal 4 3 5 2 2 3" xfId="22401"/>
    <cellStyle name="Normal 4 3 5 2 3" xfId="15139"/>
    <cellStyle name="Normal 4 3 5 2 3 2" xfId="22403"/>
    <cellStyle name="Normal 4 3 5 2 4" xfId="15140"/>
    <cellStyle name="Normal 4 3 5 2 4 2" xfId="22404"/>
    <cellStyle name="Normal 4 3 5 2 5" xfId="22400"/>
    <cellStyle name="Normal 4 3 5 3" xfId="15141"/>
    <cellStyle name="Normal 4 3 5 3 2" xfId="15142"/>
    <cellStyle name="Normal 4 3 5 3 2 2" xfId="22406"/>
    <cellStyle name="Normal 4 3 5 3 3" xfId="22405"/>
    <cellStyle name="Normal 4 3 5 4" xfId="15143"/>
    <cellStyle name="Normal 4 3 5 4 2" xfId="22407"/>
    <cellStyle name="Normal 4 3 5 5" xfId="15144"/>
    <cellStyle name="Normal 4 3 5 5 2" xfId="22408"/>
    <cellStyle name="Normal 4 3 5 6" xfId="22399"/>
    <cellStyle name="Normal 4 3 6" xfId="15145"/>
    <cellStyle name="Normal 4 3 6 2" xfId="15146"/>
    <cellStyle name="Normal 4 3 6 2 2" xfId="22410"/>
    <cellStyle name="Normal 4 3 6 3" xfId="15147"/>
    <cellStyle name="Normal 4 3 6 4" xfId="22409"/>
    <cellStyle name="Normal 4 3 7" xfId="15148"/>
    <cellStyle name="Normal 4 3 7 2" xfId="15149"/>
    <cellStyle name="Normal 4 3 7 3" xfId="15150"/>
    <cellStyle name="Normal 4 3 7 4" xfId="15151"/>
    <cellStyle name="Normal 4 3 7 5" xfId="22411"/>
    <cellStyle name="Normal 4 3 8" xfId="15152"/>
    <cellStyle name="Normal 4 3 8 2" xfId="15153"/>
    <cellStyle name="Normal 4 3 8 3" xfId="22412"/>
    <cellStyle name="Normal 4 3 9" xfId="15154"/>
    <cellStyle name="Normal 4 3 9 2" xfId="15155"/>
    <cellStyle name="Normal 4 3 9 3" xfId="22413"/>
    <cellStyle name="Normal 4 4" xfId="15156"/>
    <cellStyle name="Normal 4 4 2" xfId="15157"/>
    <cellStyle name="Normal 4 4 2 2" xfId="15158"/>
    <cellStyle name="Normal 4 4 2 2 2" xfId="22415"/>
    <cellStyle name="Normal 4 4 2 3" xfId="15159"/>
    <cellStyle name="Normal 4 4 2 3 2" xfId="22416"/>
    <cellStyle name="Normal 4 4 2 4" xfId="15160"/>
    <cellStyle name="Normal 4 4 2 5" xfId="15161"/>
    <cellStyle name="Normal 4 4 2 6" xfId="22414"/>
    <cellStyle name="Normal 4 4 3" xfId="15162"/>
    <cellStyle name="Normal 4 4 3 2" xfId="15163"/>
    <cellStyle name="Normal 4 4 3 2 2" xfId="22418"/>
    <cellStyle name="Normal 4 4 3 3" xfId="22417"/>
    <cellStyle name="Normal 4 4 4" xfId="15164"/>
    <cellStyle name="Normal 4 4 4 2" xfId="15165"/>
    <cellStyle name="Normal 4 4 4 2 2" xfId="22420"/>
    <cellStyle name="Normal 4 4 4 3" xfId="22419"/>
    <cellStyle name="Normal 4 4 5" xfId="15166"/>
    <cellStyle name="Normal 4 4 5 2" xfId="15167"/>
    <cellStyle name="Normal 4 4 5 2 2" xfId="15168"/>
    <cellStyle name="Normal 4 4 5 2 2 2" xfId="15169"/>
    <cellStyle name="Normal 4 4 5 2 2 2 2" xfId="22424"/>
    <cellStyle name="Normal 4 4 5 2 2 3" xfId="22423"/>
    <cellStyle name="Normal 4 4 5 2 3" xfId="15170"/>
    <cellStyle name="Normal 4 4 5 2 3 2" xfId="22425"/>
    <cellStyle name="Normal 4 4 5 2 4" xfId="22422"/>
    <cellStyle name="Normal 4 4 5 3" xfId="15171"/>
    <cellStyle name="Normal 4 4 5 3 2" xfId="15172"/>
    <cellStyle name="Normal 4 4 5 3 2 2" xfId="22427"/>
    <cellStyle name="Normal 4 4 5 3 3" xfId="22426"/>
    <cellStyle name="Normal 4 4 5 4" xfId="15173"/>
    <cellStyle name="Normal 4 4 5 4 2" xfId="22428"/>
    <cellStyle name="Normal 4 4 5 5" xfId="15174"/>
    <cellStyle name="Normal 4 4 5 5 2" xfId="22429"/>
    <cellStyle name="Normal 4 4 5 6" xfId="15175"/>
    <cellStyle name="Normal 4 4 5 7" xfId="22421"/>
    <cellStyle name="Normal 4 4 6" xfId="15176"/>
    <cellStyle name="Normal 4 4 6 2" xfId="15177"/>
    <cellStyle name="Normal 4 4 6 3" xfId="22430"/>
    <cellStyle name="Normal 4 4 7" xfId="15178"/>
    <cellStyle name="Normal 4 4 7 2" xfId="22431"/>
    <cellStyle name="Normal 4 4 8" xfId="15179"/>
    <cellStyle name="Normal 4 4 8 2" xfId="22432"/>
    <cellStyle name="Normal 4 5" xfId="15180"/>
    <cellStyle name="Normal 4 5 10" xfId="15181"/>
    <cellStyle name="Normal 4 5 10 2" xfId="22433"/>
    <cellStyle name="Normal 4 5 11" xfId="15182"/>
    <cellStyle name="Normal 4 5 11 2" xfId="22434"/>
    <cellStyle name="Normal 4 5 12" xfId="15183"/>
    <cellStyle name="Normal 4 5 2" xfId="15184"/>
    <cellStyle name="Normal 4 5 2 10" xfId="22435"/>
    <cellStyle name="Normal 4 5 2 2" xfId="15185"/>
    <cellStyle name="Normal 4 5 2 2 2" xfId="15186"/>
    <cellStyle name="Normal 4 5 2 2 2 2" xfId="15187"/>
    <cellStyle name="Normal 4 5 2 2 2 2 2" xfId="22438"/>
    <cellStyle name="Normal 4 5 2 2 2 3" xfId="15188"/>
    <cellStyle name="Normal 4 5 2 2 2 3 2" xfId="22439"/>
    <cellStyle name="Normal 4 5 2 2 2 4" xfId="22437"/>
    <cellStyle name="Normal 4 5 2 2 3" xfId="15189"/>
    <cellStyle name="Normal 4 5 2 2 3 2" xfId="15190"/>
    <cellStyle name="Normal 4 5 2 2 3 2 2" xfId="22441"/>
    <cellStyle name="Normal 4 5 2 2 3 3" xfId="22440"/>
    <cellStyle name="Normal 4 5 2 2 4" xfId="15191"/>
    <cellStyle name="Normal 4 5 2 2 4 2" xfId="22442"/>
    <cellStyle name="Normal 4 5 2 2 5" xfId="15192"/>
    <cellStyle name="Normal 4 5 2 2 6" xfId="22436"/>
    <cellStyle name="Normal 4 5 2 3" xfId="15193"/>
    <cellStyle name="Normal 4 5 2 3 2" xfId="15194"/>
    <cellStyle name="Normal 4 5 2 3 2 2" xfId="15195"/>
    <cellStyle name="Normal 4 5 2 3 2 2 2" xfId="22445"/>
    <cellStyle name="Normal 4 5 2 3 2 3" xfId="22444"/>
    <cellStyle name="Normal 4 5 2 3 3" xfId="15196"/>
    <cellStyle name="Normal 4 5 2 3 3 2" xfId="22446"/>
    <cellStyle name="Normal 4 5 2 3 4" xfId="15197"/>
    <cellStyle name="Normal 4 5 2 3 5" xfId="22443"/>
    <cellStyle name="Normal 4 5 2 4" xfId="15198"/>
    <cellStyle name="Normal 4 5 2 4 2" xfId="15199"/>
    <cellStyle name="Normal 4 5 2 4 2 2" xfId="22448"/>
    <cellStyle name="Normal 4 5 2 4 3" xfId="22447"/>
    <cellStyle name="Normal 4 5 2 5" xfId="15200"/>
    <cellStyle name="Normal 4 5 2 5 2" xfId="22449"/>
    <cellStyle name="Normal 4 5 2 6" xfId="15201"/>
    <cellStyle name="Normal 4 5 2 6 2" xfId="22450"/>
    <cellStyle name="Normal 4 5 2 7" xfId="15202"/>
    <cellStyle name="Normal 4 5 2 7 2" xfId="22451"/>
    <cellStyle name="Normal 4 5 2 8" xfId="15203"/>
    <cellStyle name="Normal 4 5 2 8 2" xfId="22452"/>
    <cellStyle name="Normal 4 5 2 9" xfId="15204"/>
    <cellStyle name="Normal 4 5 3" xfId="15205"/>
    <cellStyle name="Normal 4 5 3 2" xfId="15206"/>
    <cellStyle name="Normal 4 5 3 2 2" xfId="15207"/>
    <cellStyle name="Normal 4 5 3 2 2 2" xfId="22455"/>
    <cellStyle name="Normal 4 5 3 2 3" xfId="15208"/>
    <cellStyle name="Normal 4 5 3 2 3 2" xfId="22456"/>
    <cellStyle name="Normal 4 5 3 2 4" xfId="15209"/>
    <cellStyle name="Normal 4 5 3 2 5" xfId="22454"/>
    <cellStyle name="Normal 4 5 3 3" xfId="15210"/>
    <cellStyle name="Normal 4 5 3 3 2" xfId="15211"/>
    <cellStyle name="Normal 4 5 3 3 2 2" xfId="22458"/>
    <cellStyle name="Normal 4 5 3 3 3" xfId="15212"/>
    <cellStyle name="Normal 4 5 3 3 4" xfId="22457"/>
    <cellStyle name="Normal 4 5 3 4" xfId="15213"/>
    <cellStyle name="Normal 4 5 3 4 2" xfId="22459"/>
    <cellStyle name="Normal 4 5 3 5" xfId="15214"/>
    <cellStyle name="Normal 4 5 3 5 2" xfId="22460"/>
    <cellStyle name="Normal 4 5 3 6" xfId="15215"/>
    <cellStyle name="Normal 4 5 3 7" xfId="22453"/>
    <cellStyle name="Normal 4 5 4" xfId="15216"/>
    <cellStyle name="Normal 4 5 4 2" xfId="15217"/>
    <cellStyle name="Normal 4 5 4 2 2" xfId="15218"/>
    <cellStyle name="Normal 4 5 4 2 2 2" xfId="22463"/>
    <cellStyle name="Normal 4 5 4 2 3" xfId="22462"/>
    <cellStyle name="Normal 4 5 4 3" xfId="15219"/>
    <cellStyle name="Normal 4 5 4 3 2" xfId="22464"/>
    <cellStyle name="Normal 4 5 4 4" xfId="15220"/>
    <cellStyle name="Normal 4 5 4 4 2" xfId="22465"/>
    <cellStyle name="Normal 4 5 4 5" xfId="15221"/>
    <cellStyle name="Normal 4 5 4 6" xfId="22461"/>
    <cellStyle name="Normal 4 5 5" xfId="15222"/>
    <cellStyle name="Normal 4 5 5 2" xfId="15223"/>
    <cellStyle name="Normal 4 5 5 2 2" xfId="15224"/>
    <cellStyle name="Normal 4 5 5 2 2 2" xfId="15225"/>
    <cellStyle name="Normal 4 5 5 2 2 2 2" xfId="22469"/>
    <cellStyle name="Normal 4 5 5 2 2 3" xfId="22468"/>
    <cellStyle name="Normal 4 5 5 2 3" xfId="15226"/>
    <cellStyle name="Normal 4 5 5 2 3 2" xfId="22470"/>
    <cellStyle name="Normal 4 5 5 2 4" xfId="15227"/>
    <cellStyle name="Normal 4 5 5 2 4 2" xfId="22471"/>
    <cellStyle name="Normal 4 5 5 2 5" xfId="22467"/>
    <cellStyle name="Normal 4 5 5 3" xfId="15228"/>
    <cellStyle name="Normal 4 5 5 3 2" xfId="15229"/>
    <cellStyle name="Normal 4 5 5 3 2 2" xfId="22473"/>
    <cellStyle name="Normal 4 5 5 3 3" xfId="22472"/>
    <cellStyle name="Normal 4 5 5 4" xfId="15230"/>
    <cellStyle name="Normal 4 5 5 4 2" xfId="22474"/>
    <cellStyle name="Normal 4 5 5 5" xfId="15231"/>
    <cellStyle name="Normal 4 5 5 5 2" xfId="22475"/>
    <cellStyle name="Normal 4 5 5 6" xfId="15232"/>
    <cellStyle name="Normal 4 5 5 7" xfId="22466"/>
    <cellStyle name="Normal 4 5 6" xfId="15233"/>
    <cellStyle name="Normal 4 5 6 2" xfId="22476"/>
    <cellStyle name="Normal 4 5 7" xfId="15234"/>
    <cellStyle name="Normal 4 5 7 2" xfId="22477"/>
    <cellStyle name="Normal 4 5 8" xfId="15235"/>
    <cellStyle name="Normal 4 5 8 2" xfId="22478"/>
    <cellStyle name="Normal 4 5 9" xfId="15236"/>
    <cellStyle name="Normal 4 5 9 2" xfId="22479"/>
    <cellStyle name="Normal 4 6" xfId="15237"/>
    <cellStyle name="Normal 4 6 2" xfId="15238"/>
    <cellStyle name="Normal 4 6 2 2" xfId="15239"/>
    <cellStyle name="Normal 4 6 2 2 2" xfId="22481"/>
    <cellStyle name="Normal 4 6 2 3" xfId="15240"/>
    <cellStyle name="Normal 4 6 2 4" xfId="22480"/>
    <cellStyle name="Normal 4 6 3" xfId="15241"/>
    <cellStyle name="Normal 4 6 3 2" xfId="15242"/>
    <cellStyle name="Normal 4 6 3 2 2" xfId="22483"/>
    <cellStyle name="Normal 4 6 3 3" xfId="15243"/>
    <cellStyle name="Normal 4 6 3 4" xfId="22482"/>
    <cellStyle name="Normal 4 6 4" xfId="15244"/>
    <cellStyle name="Normal 4 6 4 2" xfId="15245"/>
    <cellStyle name="Normal 4 6 4 2 2" xfId="22485"/>
    <cellStyle name="Normal 4 6 4 3" xfId="22484"/>
    <cellStyle name="Normal 4 6 5" xfId="15246"/>
    <cellStyle name="Normal 4 6 5 2" xfId="15247"/>
    <cellStyle name="Normal 4 6 5 2 2" xfId="15248"/>
    <cellStyle name="Normal 4 6 5 2 2 2" xfId="15249"/>
    <cellStyle name="Normal 4 6 5 2 2 2 2" xfId="22489"/>
    <cellStyle name="Normal 4 6 5 2 2 3" xfId="22488"/>
    <cellStyle name="Normal 4 6 5 2 3" xfId="15250"/>
    <cellStyle name="Normal 4 6 5 2 3 2" xfId="22490"/>
    <cellStyle name="Normal 4 6 5 2 4" xfId="22487"/>
    <cellStyle name="Normal 4 6 5 3" xfId="15251"/>
    <cellStyle name="Normal 4 6 5 3 2" xfId="15252"/>
    <cellStyle name="Normal 4 6 5 3 2 2" xfId="22492"/>
    <cellStyle name="Normal 4 6 5 3 3" xfId="22491"/>
    <cellStyle name="Normal 4 6 5 4" xfId="15253"/>
    <cellStyle name="Normal 4 6 5 4 2" xfId="22493"/>
    <cellStyle name="Normal 4 6 5 5" xfId="15254"/>
    <cellStyle name="Normal 4 6 5 5 2" xfId="22494"/>
    <cellStyle name="Normal 4 6 5 6" xfId="22486"/>
    <cellStyle name="Normal 4 6 6" xfId="15255"/>
    <cellStyle name="Normal 4 6 6 2" xfId="22495"/>
    <cellStyle name="Normal 4 6 7" xfId="15256"/>
    <cellStyle name="Normal 4 6 7 2" xfId="22496"/>
    <cellStyle name="Normal 4 6 8" xfId="15257"/>
    <cellStyle name="Normal 4 6 8 2" xfId="22497"/>
    <cellStyle name="Normal 4 6 9" xfId="15258"/>
    <cellStyle name="Normal 4 7" xfId="15259"/>
    <cellStyle name="Normal 4 7 10" xfId="15260"/>
    <cellStyle name="Normal 4 7 10 2" xfId="22498"/>
    <cellStyle name="Normal 4 7 11" xfId="15261"/>
    <cellStyle name="Normal 4 7 11 2" xfId="22499"/>
    <cellStyle name="Normal 4 7 12" xfId="15262"/>
    <cellStyle name="Normal 4 7 13" xfId="15263"/>
    <cellStyle name="Normal 4 7 2" xfId="15264"/>
    <cellStyle name="Normal 4 7 2 2" xfId="15265"/>
    <cellStyle name="Normal 4 7 2 2 2" xfId="15266"/>
    <cellStyle name="Normal 4 7 2 2 2 2" xfId="15267"/>
    <cellStyle name="Normal 4 7 2 2 2 2 2" xfId="22503"/>
    <cellStyle name="Normal 4 7 2 2 2 3" xfId="15268"/>
    <cellStyle name="Normal 4 7 2 2 2 3 2" xfId="22504"/>
    <cellStyle name="Normal 4 7 2 2 2 4" xfId="22502"/>
    <cellStyle name="Normal 4 7 2 2 3" xfId="15269"/>
    <cellStyle name="Normal 4 7 2 2 3 2" xfId="15270"/>
    <cellStyle name="Normal 4 7 2 2 3 2 2" xfId="22506"/>
    <cellStyle name="Normal 4 7 2 2 3 3" xfId="22505"/>
    <cellStyle name="Normal 4 7 2 2 4" xfId="15271"/>
    <cellStyle name="Normal 4 7 2 2 4 2" xfId="22507"/>
    <cellStyle name="Normal 4 7 2 2 5" xfId="22501"/>
    <cellStyle name="Normal 4 7 2 3" xfId="15272"/>
    <cellStyle name="Normal 4 7 2 3 2" xfId="15273"/>
    <cellStyle name="Normal 4 7 2 3 2 2" xfId="15274"/>
    <cellStyle name="Normal 4 7 2 3 2 2 2" xfId="22510"/>
    <cellStyle name="Normal 4 7 2 3 2 3" xfId="22509"/>
    <cellStyle name="Normal 4 7 2 3 3" xfId="15275"/>
    <cellStyle name="Normal 4 7 2 3 3 2" xfId="22511"/>
    <cellStyle name="Normal 4 7 2 3 4" xfId="22508"/>
    <cellStyle name="Normal 4 7 2 4" xfId="15276"/>
    <cellStyle name="Normal 4 7 2 4 2" xfId="15277"/>
    <cellStyle name="Normal 4 7 2 4 2 2" xfId="22513"/>
    <cellStyle name="Normal 4 7 2 4 3" xfId="22512"/>
    <cellStyle name="Normal 4 7 2 5" xfId="15278"/>
    <cellStyle name="Normal 4 7 2 5 2" xfId="22514"/>
    <cellStyle name="Normal 4 7 2 6" xfId="15279"/>
    <cellStyle name="Normal 4 7 2 6 2" xfId="22515"/>
    <cellStyle name="Normal 4 7 2 7" xfId="15280"/>
    <cellStyle name="Normal 4 7 2 7 2" xfId="22516"/>
    <cellStyle name="Normal 4 7 2 8" xfId="15281"/>
    <cellStyle name="Normal 4 7 2 8 2" xfId="22517"/>
    <cellStyle name="Normal 4 7 2 9" xfId="22500"/>
    <cellStyle name="Normal 4 7 3" xfId="15282"/>
    <cellStyle name="Normal 4 7 3 2" xfId="15283"/>
    <cellStyle name="Normal 4 7 3 2 2" xfId="15284"/>
    <cellStyle name="Normal 4 7 3 2 2 2" xfId="22520"/>
    <cellStyle name="Normal 4 7 3 2 3" xfId="15285"/>
    <cellStyle name="Normal 4 7 3 2 3 2" xfId="22521"/>
    <cellStyle name="Normal 4 7 3 2 4" xfId="22519"/>
    <cellStyle name="Normal 4 7 3 3" xfId="15286"/>
    <cellStyle name="Normal 4 7 3 3 2" xfId="15287"/>
    <cellStyle name="Normal 4 7 3 3 2 2" xfId="22523"/>
    <cellStyle name="Normal 4 7 3 3 3" xfId="22522"/>
    <cellStyle name="Normal 4 7 3 4" xfId="15288"/>
    <cellStyle name="Normal 4 7 3 4 2" xfId="22524"/>
    <cellStyle name="Normal 4 7 3 5" xfId="15289"/>
    <cellStyle name="Normal 4 7 3 5 2" xfId="22525"/>
    <cellStyle name="Normal 4 7 3 6" xfId="22518"/>
    <cellStyle name="Normal 4 7 4" xfId="15290"/>
    <cellStyle name="Normal 4 7 4 2" xfId="15291"/>
    <cellStyle name="Normal 4 7 4 2 2" xfId="15292"/>
    <cellStyle name="Normal 4 7 4 2 2 2" xfId="22528"/>
    <cellStyle name="Normal 4 7 4 2 3" xfId="22527"/>
    <cellStyle name="Normal 4 7 4 3" xfId="15293"/>
    <cellStyle name="Normal 4 7 4 3 2" xfId="22529"/>
    <cellStyle name="Normal 4 7 4 4" xfId="15294"/>
    <cellStyle name="Normal 4 7 4 4 2" xfId="22530"/>
    <cellStyle name="Normal 4 7 4 5" xfId="22526"/>
    <cellStyle name="Normal 4 7 5" xfId="15295"/>
    <cellStyle name="Normal 4 7 5 2" xfId="15296"/>
    <cellStyle name="Normal 4 7 5 2 2" xfId="15297"/>
    <cellStyle name="Normal 4 7 5 2 2 2" xfId="15298"/>
    <cellStyle name="Normal 4 7 5 2 2 2 2" xfId="22534"/>
    <cellStyle name="Normal 4 7 5 2 2 3" xfId="22533"/>
    <cellStyle name="Normal 4 7 5 2 3" xfId="15299"/>
    <cellStyle name="Normal 4 7 5 2 3 2" xfId="22535"/>
    <cellStyle name="Normal 4 7 5 2 4" xfId="15300"/>
    <cellStyle name="Normal 4 7 5 2 4 2" xfId="22536"/>
    <cellStyle name="Normal 4 7 5 2 5" xfId="22532"/>
    <cellStyle name="Normal 4 7 5 3" xfId="15301"/>
    <cellStyle name="Normal 4 7 5 3 2" xfId="15302"/>
    <cellStyle name="Normal 4 7 5 3 2 2" xfId="22538"/>
    <cellStyle name="Normal 4 7 5 3 3" xfId="22537"/>
    <cellStyle name="Normal 4 7 5 4" xfId="15303"/>
    <cellStyle name="Normal 4 7 5 4 2" xfId="22539"/>
    <cellStyle name="Normal 4 7 5 5" xfId="15304"/>
    <cellStyle name="Normal 4 7 5 5 2" xfId="22540"/>
    <cellStyle name="Normal 4 7 5 6" xfId="22531"/>
    <cellStyle name="Normal 4 7 6" xfId="15305"/>
    <cellStyle name="Normal 4 7 6 2" xfId="22541"/>
    <cellStyle name="Normal 4 7 7" xfId="15306"/>
    <cellStyle name="Normal 4 7 7 2" xfId="22542"/>
    <cellStyle name="Normal 4 7 8" xfId="15307"/>
    <cellStyle name="Normal 4 7 8 2" xfId="22543"/>
    <cellStyle name="Normal 4 7 9" xfId="15308"/>
    <cellStyle name="Normal 4 7 9 2" xfId="22544"/>
    <cellStyle name="Normal 4 8" xfId="15309"/>
    <cellStyle name="Normal 4 8 10" xfId="15310"/>
    <cellStyle name="Normal 4 8 10 2" xfId="22545"/>
    <cellStyle name="Normal 4 8 11" xfId="15311"/>
    <cellStyle name="Normal 4 8 2" xfId="15312"/>
    <cellStyle name="Normal 4 8 2 2" xfId="15313"/>
    <cellStyle name="Normal 4 8 2 2 2" xfId="15314"/>
    <cellStyle name="Normal 4 8 2 2 2 2" xfId="22548"/>
    <cellStyle name="Normal 4 8 2 2 3" xfId="15315"/>
    <cellStyle name="Normal 4 8 2 2 3 2" xfId="22549"/>
    <cellStyle name="Normal 4 8 2 2 4" xfId="22547"/>
    <cellStyle name="Normal 4 8 2 3" xfId="15316"/>
    <cellStyle name="Normal 4 8 2 3 2" xfId="15317"/>
    <cellStyle name="Normal 4 8 2 3 2 2" xfId="22551"/>
    <cellStyle name="Normal 4 8 2 3 3" xfId="22550"/>
    <cellStyle name="Normal 4 8 2 4" xfId="15318"/>
    <cellStyle name="Normal 4 8 2 4 2" xfId="22552"/>
    <cellStyle name="Normal 4 8 2 5" xfId="15319"/>
    <cellStyle name="Normal 4 8 2 5 2" xfId="22553"/>
    <cellStyle name="Normal 4 8 2 6" xfId="15320"/>
    <cellStyle name="Normal 4 8 2 6 2" xfId="22554"/>
    <cellStyle name="Normal 4 8 2 7" xfId="15321"/>
    <cellStyle name="Normal 4 8 2 7 2" xfId="22555"/>
    <cellStyle name="Normal 4 8 2 8" xfId="22546"/>
    <cellStyle name="Normal 4 8 3" xfId="15322"/>
    <cellStyle name="Normal 4 8 3 2" xfId="15323"/>
    <cellStyle name="Normal 4 8 3 2 2" xfId="15324"/>
    <cellStyle name="Normal 4 8 3 2 2 2" xfId="22558"/>
    <cellStyle name="Normal 4 8 3 2 3" xfId="22557"/>
    <cellStyle name="Normal 4 8 3 3" xfId="15325"/>
    <cellStyle name="Normal 4 8 3 3 2" xfId="22559"/>
    <cellStyle name="Normal 4 8 3 4" xfId="15326"/>
    <cellStyle name="Normal 4 8 3 4 2" xfId="22560"/>
    <cellStyle name="Normal 4 8 3 5" xfId="22556"/>
    <cellStyle name="Normal 4 8 4" xfId="15327"/>
    <cellStyle name="Normal 4 8 4 2" xfId="15328"/>
    <cellStyle name="Normal 4 8 4 2 2" xfId="22562"/>
    <cellStyle name="Normal 4 8 4 3" xfId="15329"/>
    <cellStyle name="Normal 4 8 4 3 2" xfId="22563"/>
    <cellStyle name="Normal 4 8 4 4" xfId="22561"/>
    <cellStyle name="Normal 4 8 5" xfId="15330"/>
    <cellStyle name="Normal 4 8 5 2" xfId="15331"/>
    <cellStyle name="Normal 4 8 5 2 2" xfId="15332"/>
    <cellStyle name="Normal 4 8 5 2 2 2" xfId="15333"/>
    <cellStyle name="Normal 4 8 5 2 2 2 2" xfId="22567"/>
    <cellStyle name="Normal 4 8 5 2 2 3" xfId="22566"/>
    <cellStyle name="Normal 4 8 5 2 3" xfId="15334"/>
    <cellStyle name="Normal 4 8 5 2 3 2" xfId="22568"/>
    <cellStyle name="Normal 4 8 5 2 4" xfId="22565"/>
    <cellStyle name="Normal 4 8 5 3" xfId="15335"/>
    <cellStyle name="Normal 4 8 5 3 2" xfId="15336"/>
    <cellStyle name="Normal 4 8 5 3 2 2" xfId="22570"/>
    <cellStyle name="Normal 4 8 5 3 3" xfId="22569"/>
    <cellStyle name="Normal 4 8 5 4" xfId="15337"/>
    <cellStyle name="Normal 4 8 5 4 2" xfId="22571"/>
    <cellStyle name="Normal 4 8 5 5" xfId="15338"/>
    <cellStyle name="Normal 4 8 5 5 2" xfId="22572"/>
    <cellStyle name="Normal 4 8 5 6" xfId="22564"/>
    <cellStyle name="Normal 4 8 6" xfId="15339"/>
    <cellStyle name="Normal 4 8 6 2" xfId="22573"/>
    <cellStyle name="Normal 4 8 7" xfId="15340"/>
    <cellStyle name="Normal 4 8 7 2" xfId="22574"/>
    <cellStyle name="Normal 4 8 8" xfId="15341"/>
    <cellStyle name="Normal 4 8 8 2" xfId="22575"/>
    <cellStyle name="Normal 4 8 9" xfId="15342"/>
    <cellStyle name="Normal 4 8 9 2" xfId="22576"/>
    <cellStyle name="Normal 4 9" xfId="15343"/>
    <cellStyle name="Normal 4 9 10" xfId="15344"/>
    <cellStyle name="Normal 4 9 10 2" xfId="22577"/>
    <cellStyle name="Normal 4 9 11" xfId="15345"/>
    <cellStyle name="Normal 4 9 2" xfId="15346"/>
    <cellStyle name="Normal 4 9 2 2" xfId="15347"/>
    <cellStyle name="Normal 4 9 2 2 2" xfId="15348"/>
    <cellStyle name="Normal 4 9 2 2 2 2" xfId="22580"/>
    <cellStyle name="Normal 4 9 2 2 3" xfId="15349"/>
    <cellStyle name="Normal 4 9 2 2 3 2" xfId="22581"/>
    <cellStyle name="Normal 4 9 2 2 4" xfId="22579"/>
    <cellStyle name="Normal 4 9 2 3" xfId="15350"/>
    <cellStyle name="Normal 4 9 2 3 2" xfId="22582"/>
    <cellStyle name="Normal 4 9 2 4" xfId="15351"/>
    <cellStyle name="Normal 4 9 2 4 2" xfId="22583"/>
    <cellStyle name="Normal 4 9 2 5" xfId="15352"/>
    <cellStyle name="Normal 4 9 2 5 2" xfId="22584"/>
    <cellStyle name="Normal 4 9 2 6" xfId="15353"/>
    <cellStyle name="Normal 4 9 2 6 2" xfId="22585"/>
    <cellStyle name="Normal 4 9 2 7" xfId="15354"/>
    <cellStyle name="Normal 4 9 2 7 2" xfId="22586"/>
    <cellStyle name="Normal 4 9 2 8" xfId="22578"/>
    <cellStyle name="Normal 4 9 3" xfId="15355"/>
    <cellStyle name="Normal 4 9 3 2" xfId="15356"/>
    <cellStyle name="Normal 4 9 3 2 2" xfId="22588"/>
    <cellStyle name="Normal 4 9 3 3" xfId="15357"/>
    <cellStyle name="Normal 4 9 3 3 2" xfId="22589"/>
    <cellStyle name="Normal 4 9 3 4" xfId="15358"/>
    <cellStyle name="Normal 4 9 3 4 2" xfId="22590"/>
    <cellStyle name="Normal 4 9 3 5" xfId="22587"/>
    <cellStyle name="Normal 4 9 4" xfId="15359"/>
    <cellStyle name="Normal 4 9 4 2" xfId="15360"/>
    <cellStyle name="Normal 4 9 4 2 2" xfId="22592"/>
    <cellStyle name="Normal 4 9 4 3" xfId="15361"/>
    <cellStyle name="Normal 4 9 4 3 2" xfId="22593"/>
    <cellStyle name="Normal 4 9 4 4" xfId="22591"/>
    <cellStyle name="Normal 4 9 5" xfId="15362"/>
    <cellStyle name="Normal 4 9 5 2" xfId="22594"/>
    <cellStyle name="Normal 4 9 6" xfId="15363"/>
    <cellStyle name="Normal 4 9 6 2" xfId="22595"/>
    <cellStyle name="Normal 4 9 7" xfId="15364"/>
    <cellStyle name="Normal 4 9 7 2" xfId="22596"/>
    <cellStyle name="Normal 4 9 8" xfId="15365"/>
    <cellStyle name="Normal 4 9 8 2" xfId="22597"/>
    <cellStyle name="Normal 4 9 9" xfId="15366"/>
    <cellStyle name="Normal 4 9 9 2" xfId="22598"/>
    <cellStyle name="Normal 40" xfId="15367"/>
    <cellStyle name="Normal 40 2" xfId="15368"/>
    <cellStyle name="Normal 40 2 2" xfId="15369"/>
    <cellStyle name="Normal 40 2 2 2" xfId="15370"/>
    <cellStyle name="Normal 40 2 2 3" xfId="15371"/>
    <cellStyle name="Normal 40 2 3" xfId="15372"/>
    <cellStyle name="Normal 40 2 4" xfId="15373"/>
    <cellStyle name="Normal 40 2 5" xfId="15374"/>
    <cellStyle name="Normal 40 2 6" xfId="22600"/>
    <cellStyle name="Normal 40 3" xfId="15375"/>
    <cellStyle name="Normal 40 4" xfId="15376"/>
    <cellStyle name="Normal 40 5" xfId="15377"/>
    <cellStyle name="Normal 40 6" xfId="22599"/>
    <cellStyle name="Normal 400" xfId="15378"/>
    <cellStyle name="Normal 401" xfId="15379"/>
    <cellStyle name="Normal 401 2" xfId="15380"/>
    <cellStyle name="Normal 402" xfId="15381"/>
    <cellStyle name="Normal 402 2" xfId="15382"/>
    <cellStyle name="Normal 403" xfId="15383"/>
    <cellStyle name="Normal 403 2" xfId="15384"/>
    <cellStyle name="Normal 404" xfId="15385"/>
    <cellStyle name="Normal 404 2" xfId="15386"/>
    <cellStyle name="Normal 405" xfId="15387"/>
    <cellStyle name="Normal 405 2" xfId="15388"/>
    <cellStyle name="Normal 406" xfId="15389"/>
    <cellStyle name="Normal 406 2" xfId="15390"/>
    <cellStyle name="Normal 407" xfId="15391"/>
    <cellStyle name="Normal 407 2" xfId="15392"/>
    <cellStyle name="Normal 408" xfId="15393"/>
    <cellStyle name="Normal 408 2" xfId="15394"/>
    <cellStyle name="Normal 409" xfId="15395"/>
    <cellStyle name="Normal 409 2" xfId="15396"/>
    <cellStyle name="Normal 41" xfId="15397"/>
    <cellStyle name="Normal 41 2" xfId="15398"/>
    <cellStyle name="Normal 41 2 2" xfId="15399"/>
    <cellStyle name="Normal 41 2 2 2" xfId="15400"/>
    <cellStyle name="Normal 41 2 2 3" xfId="15401"/>
    <cellStyle name="Normal 41 2 3" xfId="15402"/>
    <cellStyle name="Normal 41 2 4" xfId="15403"/>
    <cellStyle name="Normal 41 2 5" xfId="15404"/>
    <cellStyle name="Normal 41 2 6" xfId="22602"/>
    <cellStyle name="Normal 41 3" xfId="15405"/>
    <cellStyle name="Normal 41 3 2" xfId="15406"/>
    <cellStyle name="Normal 41 3 3" xfId="22603"/>
    <cellStyle name="Normal 41 4" xfId="15407"/>
    <cellStyle name="Normal 41 5" xfId="15408"/>
    <cellStyle name="Normal 41 6" xfId="22601"/>
    <cellStyle name="Normal 410" xfId="15409"/>
    <cellStyle name="Normal 410 2" xfId="15410"/>
    <cellStyle name="Normal 411" xfId="15411"/>
    <cellStyle name="Normal 411 2" xfId="15412"/>
    <cellStyle name="Normal 412" xfId="15413"/>
    <cellStyle name="Normal 412 2" xfId="15414"/>
    <cellStyle name="Normal 413" xfId="15415"/>
    <cellStyle name="Normal 413 2" xfId="15416"/>
    <cellStyle name="Normal 414" xfId="15417"/>
    <cellStyle name="Normal 414 2" xfId="15418"/>
    <cellStyle name="Normal 415" xfId="15419"/>
    <cellStyle name="Normal 415 2" xfId="15420"/>
    <cellStyle name="Normal 416" xfId="15421"/>
    <cellStyle name="Normal 416 2" xfId="15422"/>
    <cellStyle name="Normal 417" xfId="15423"/>
    <cellStyle name="Normal 417 2" xfId="15424"/>
    <cellStyle name="Normal 418" xfId="15425"/>
    <cellStyle name="Normal 418 2" xfId="15426"/>
    <cellStyle name="Normal 419" xfId="15427"/>
    <cellStyle name="Normal 419 2" xfId="15428"/>
    <cellStyle name="Normal 42" xfId="15429"/>
    <cellStyle name="Normal 42 2" xfId="15430"/>
    <cellStyle name="Normal 42 2 2" xfId="15431"/>
    <cellStyle name="Normal 42 2 2 2" xfId="15432"/>
    <cellStyle name="Normal 42 2 2 3" xfId="15433"/>
    <cellStyle name="Normal 42 2 3" xfId="15434"/>
    <cellStyle name="Normal 42 2 4" xfId="15435"/>
    <cellStyle name="Normal 42 2 5" xfId="15436"/>
    <cellStyle name="Normal 42 2 6" xfId="22605"/>
    <cellStyle name="Normal 42 3" xfId="15437"/>
    <cellStyle name="Normal 42 3 2" xfId="15438"/>
    <cellStyle name="Normal 42 3 3" xfId="22606"/>
    <cellStyle name="Normal 42 4" xfId="15439"/>
    <cellStyle name="Normal 42 5" xfId="15440"/>
    <cellStyle name="Normal 42 6" xfId="22604"/>
    <cellStyle name="Normal 420" xfId="15441"/>
    <cellStyle name="Normal 420 2" xfId="15442"/>
    <cellStyle name="Normal 421" xfId="15443"/>
    <cellStyle name="Normal 422" xfId="15444"/>
    <cellStyle name="Normal 423" xfId="15445"/>
    <cellStyle name="Normal 424" xfId="15446"/>
    <cellStyle name="Normal 425" xfId="15447"/>
    <cellStyle name="Normal 426" xfId="15448"/>
    <cellStyle name="Normal 427" xfId="15449"/>
    <cellStyle name="Normal 428" xfId="15450"/>
    <cellStyle name="Normal 429" xfId="15451"/>
    <cellStyle name="Normal 43" xfId="15452"/>
    <cellStyle name="Normal 43 2" xfId="15453"/>
    <cellStyle name="Normal 43 2 2" xfId="15454"/>
    <cellStyle name="Normal 43 2 2 2" xfId="15455"/>
    <cellStyle name="Normal 43 2 2 3" xfId="15456"/>
    <cellStyle name="Normal 43 2 3" xfId="15457"/>
    <cellStyle name="Normal 43 2 4" xfId="15458"/>
    <cellStyle name="Normal 43 2 5" xfId="15459"/>
    <cellStyle name="Normal 43 2 6" xfId="22608"/>
    <cellStyle name="Normal 43 3" xfId="15460"/>
    <cellStyle name="Normal 43 4" xfId="15461"/>
    <cellStyle name="Normal 43 5" xfId="15462"/>
    <cellStyle name="Normal 43 6" xfId="22607"/>
    <cellStyle name="Normal 430" xfId="15463"/>
    <cellStyle name="Normal 431" xfId="15464"/>
    <cellStyle name="Normal 431 2" xfId="15465"/>
    <cellStyle name="Normal 432" xfId="15466"/>
    <cellStyle name="Normal 432 2" xfId="15467"/>
    <cellStyle name="Normal 433" xfId="15468"/>
    <cellStyle name="Normal 433 2" xfId="15469"/>
    <cellStyle name="Normal 434" xfId="15470"/>
    <cellStyle name="Normal 435" xfId="15471"/>
    <cellStyle name="Normal 436" xfId="15472"/>
    <cellStyle name="Normal 437" xfId="15473"/>
    <cellStyle name="Normal 438" xfId="15474"/>
    <cellStyle name="Normal 439" xfId="15475"/>
    <cellStyle name="Normal 44" xfId="15476"/>
    <cellStyle name="Normal 44 2" xfId="15477"/>
    <cellStyle name="Normal 44 2 2" xfId="15478"/>
    <cellStyle name="Normal 44 2 2 2" xfId="15479"/>
    <cellStyle name="Normal 44 2 2 3" xfId="15480"/>
    <cellStyle name="Normal 44 2 3" xfId="15481"/>
    <cellStyle name="Normal 44 2 4" xfId="15482"/>
    <cellStyle name="Normal 44 3" xfId="15483"/>
    <cellStyle name="Normal 44 3 2" xfId="22610"/>
    <cellStyle name="Normal 44 4" xfId="15484"/>
    <cellStyle name="Normal 44 5" xfId="15485"/>
    <cellStyle name="Normal 44 6" xfId="22609"/>
    <cellStyle name="Normal 440" xfId="15486"/>
    <cellStyle name="Normal 441" xfId="15487"/>
    <cellStyle name="Normal 442" xfId="15488"/>
    <cellStyle name="Normal 443" xfId="15489"/>
    <cellStyle name="Normal 444" xfId="15490"/>
    <cellStyle name="Normal 445" xfId="15491"/>
    <cellStyle name="Normal 446" xfId="15492"/>
    <cellStyle name="Normal 447" xfId="15493"/>
    <cellStyle name="Normal 448" xfId="15494"/>
    <cellStyle name="Normal 449" xfId="15495"/>
    <cellStyle name="Normal 45" xfId="15496"/>
    <cellStyle name="Normal 45 2" xfId="15497"/>
    <cellStyle name="Normal 45 3" xfId="15498"/>
    <cellStyle name="Normal 45 3 2" xfId="22612"/>
    <cellStyle name="Normal 45 4" xfId="15499"/>
    <cellStyle name="Normal 45 5" xfId="15500"/>
    <cellStyle name="Normal 45 6" xfId="22611"/>
    <cellStyle name="Normal 450" xfId="15501"/>
    <cellStyle name="Normal 451" xfId="15502"/>
    <cellStyle name="Normal 452" xfId="15503"/>
    <cellStyle name="Normal 452 2" xfId="22613"/>
    <cellStyle name="Normal 453" xfId="15504"/>
    <cellStyle name="Normal 453 2" xfId="22614"/>
    <cellStyle name="Normal 454" xfId="15505"/>
    <cellStyle name="Normal 454 2" xfId="22615"/>
    <cellStyle name="Normal 455" xfId="15506"/>
    <cellStyle name="Normal 455 2" xfId="22616"/>
    <cellStyle name="Normal 456" xfId="15507"/>
    <cellStyle name="Normal 456 2" xfId="22617"/>
    <cellStyle name="Normal 457" xfId="15508"/>
    <cellStyle name="Normal 457 2" xfId="22618"/>
    <cellStyle name="Normal 458" xfId="15509"/>
    <cellStyle name="Normal 458 2" xfId="22619"/>
    <cellStyle name="Normal 459" xfId="15510"/>
    <cellStyle name="Normal 459 2" xfId="22620"/>
    <cellStyle name="Normal 46" xfId="15511"/>
    <cellStyle name="Normal 46 2" xfId="15512"/>
    <cellStyle name="Normal 46 3" xfId="15513"/>
    <cellStyle name="Normal 46 3 2" xfId="22622"/>
    <cellStyle name="Normal 46 4" xfId="15514"/>
    <cellStyle name="Normal 46 5" xfId="15515"/>
    <cellStyle name="Normal 46 6" xfId="22621"/>
    <cellStyle name="Normal 460" xfId="15516"/>
    <cellStyle name="Normal 460 2" xfId="22623"/>
    <cellStyle name="Normal 461" xfId="15517"/>
    <cellStyle name="Normal 461 2" xfId="22624"/>
    <cellStyle name="Normal 462" xfId="15518"/>
    <cellStyle name="Normal 462 2" xfId="22625"/>
    <cellStyle name="Normal 463" xfId="15519"/>
    <cellStyle name="Normal 463 2" xfId="22626"/>
    <cellStyle name="Normal 464" xfId="15520"/>
    <cellStyle name="Normal 464 2" xfId="22627"/>
    <cellStyle name="Normal 465" xfId="15521"/>
    <cellStyle name="Normal 465 2" xfId="22628"/>
    <cellStyle name="Normal 466" xfId="15522"/>
    <cellStyle name="Normal 466 2" xfId="22629"/>
    <cellStyle name="Normal 467" xfId="15523"/>
    <cellStyle name="Normal 467 2" xfId="22630"/>
    <cellStyle name="Normal 468" xfId="15524"/>
    <cellStyle name="Normal 468 2" xfId="22631"/>
    <cellStyle name="Normal 469" xfId="15525"/>
    <cellStyle name="Normal 469 2" xfId="22632"/>
    <cellStyle name="Normal 47" xfId="15526"/>
    <cellStyle name="Normal 47 2" xfId="15527"/>
    <cellStyle name="Normal 47 3" xfId="15528"/>
    <cellStyle name="Normal 47 3 2" xfId="22634"/>
    <cellStyle name="Normal 47 4" xfId="15529"/>
    <cellStyle name="Normal 47 5" xfId="22633"/>
    <cellStyle name="Normal 470" xfId="15530"/>
    <cellStyle name="Normal 470 2" xfId="22635"/>
    <cellStyle name="Normal 471" xfId="15531"/>
    <cellStyle name="Normal 471 2" xfId="22636"/>
    <cellStyle name="Normal 472" xfId="15532"/>
    <cellStyle name="Normal 472 2" xfId="22637"/>
    <cellStyle name="Normal 473" xfId="15533"/>
    <cellStyle name="Normal 473 2" xfId="22638"/>
    <cellStyle name="Normal 474" xfId="15534"/>
    <cellStyle name="Normal 474 2" xfId="22639"/>
    <cellStyle name="Normal 475" xfId="15535"/>
    <cellStyle name="Normal 475 2" xfId="22640"/>
    <cellStyle name="Normal 476" xfId="15536"/>
    <cellStyle name="Normal 476 2" xfId="22641"/>
    <cellStyle name="Normal 477" xfId="15537"/>
    <cellStyle name="Normal 477 2" xfId="22642"/>
    <cellStyle name="Normal 478" xfId="15538"/>
    <cellStyle name="Normal 478 2" xfId="22643"/>
    <cellStyle name="Normal 479" xfId="15539"/>
    <cellStyle name="Normal 479 2" xfId="22644"/>
    <cellStyle name="Normal 48" xfId="15540"/>
    <cellStyle name="Normal 48 2" xfId="22645"/>
    <cellStyle name="Normal 480" xfId="15541"/>
    <cellStyle name="Normal 480 2" xfId="22646"/>
    <cellStyle name="Normal 481" xfId="15542"/>
    <cellStyle name="Normal 481 2" xfId="22647"/>
    <cellStyle name="Normal 482" xfId="15543"/>
    <cellStyle name="Normal 482 2" xfId="22648"/>
    <cellStyle name="Normal 483" xfId="15544"/>
    <cellStyle name="Normal 483 2" xfId="22649"/>
    <cellStyle name="Normal 484" xfId="15545"/>
    <cellStyle name="Normal 484 2" xfId="22650"/>
    <cellStyle name="Normal 485" xfId="15546"/>
    <cellStyle name="Normal 485 2" xfId="22651"/>
    <cellStyle name="Normal 486" xfId="15547"/>
    <cellStyle name="Normal 486 2" xfId="22652"/>
    <cellStyle name="Normal 487" xfId="15548"/>
    <cellStyle name="Normal 487 2" xfId="22653"/>
    <cellStyle name="Normal 488" xfId="15549"/>
    <cellStyle name="Normal 488 2" xfId="22654"/>
    <cellStyle name="Normal 489" xfId="15550"/>
    <cellStyle name="Normal 489 2" xfId="22655"/>
    <cellStyle name="Normal 49" xfId="15551"/>
    <cellStyle name="Normal 49 2" xfId="22656"/>
    <cellStyle name="Normal 490" xfId="15552"/>
    <cellStyle name="Normal 490 2" xfId="22657"/>
    <cellStyle name="Normal 491" xfId="15553"/>
    <cellStyle name="Normal 491 2" xfId="22658"/>
    <cellStyle name="Normal 492" xfId="15554"/>
    <cellStyle name="Normal 492 2" xfId="22659"/>
    <cellStyle name="Normal 493" xfId="15555"/>
    <cellStyle name="Normal 493 2" xfId="22660"/>
    <cellStyle name="Normal 494" xfId="15556"/>
    <cellStyle name="Normal 494 2" xfId="22661"/>
    <cellStyle name="Normal 495" xfId="15557"/>
    <cellStyle name="Normal 495 2" xfId="22662"/>
    <cellStyle name="Normal 496" xfId="15558"/>
    <cellStyle name="Normal 496 2" xfId="22663"/>
    <cellStyle name="Normal 497" xfId="15559"/>
    <cellStyle name="Normal 497 2" xfId="22664"/>
    <cellStyle name="Normal 498" xfId="15560"/>
    <cellStyle name="Normal 498 2" xfId="22665"/>
    <cellStyle name="Normal 499" xfId="15561"/>
    <cellStyle name="Normal 499 2" xfId="22666"/>
    <cellStyle name="Normal 5" xfId="15562"/>
    <cellStyle name="Normal 5 10" xfId="15563"/>
    <cellStyle name="Normal 5 10 10" xfId="15564"/>
    <cellStyle name="Normal 5 10 11" xfId="22668"/>
    <cellStyle name="Normal 5 10 2" xfId="15565"/>
    <cellStyle name="Normal 5 10 2 2" xfId="15566"/>
    <cellStyle name="Normal 5 10 2 2 2" xfId="15567"/>
    <cellStyle name="Normal 5 10 2 2 2 2" xfId="22671"/>
    <cellStyle name="Normal 5 10 2 2 3" xfId="15568"/>
    <cellStyle name="Normal 5 10 2 2 3 2" xfId="22672"/>
    <cellStyle name="Normal 5 10 2 2 4" xfId="22670"/>
    <cellStyle name="Normal 5 10 2 3" xfId="15569"/>
    <cellStyle name="Normal 5 10 2 3 2" xfId="22673"/>
    <cellStyle name="Normal 5 10 2 4" xfId="15570"/>
    <cellStyle name="Normal 5 10 2 4 2" xfId="22674"/>
    <cellStyle name="Normal 5 10 2 5" xfId="15571"/>
    <cellStyle name="Normal 5 10 2 5 2" xfId="22675"/>
    <cellStyle name="Normal 5 10 2 6" xfId="15572"/>
    <cellStyle name="Normal 5 10 2 6 2" xfId="22676"/>
    <cellStyle name="Normal 5 10 2 7" xfId="15573"/>
    <cellStyle name="Normal 5 10 2 7 2" xfId="22677"/>
    <cellStyle name="Normal 5 10 2 8" xfId="22669"/>
    <cellStyle name="Normal 5 10 3" xfId="15574"/>
    <cellStyle name="Normal 5 10 3 2" xfId="15575"/>
    <cellStyle name="Normal 5 10 3 2 2" xfId="22679"/>
    <cellStyle name="Normal 5 10 3 3" xfId="22678"/>
    <cellStyle name="Normal 5 10 4" xfId="15576"/>
    <cellStyle name="Normal 5 10 4 2" xfId="15577"/>
    <cellStyle name="Normal 5 10 4 2 2" xfId="22681"/>
    <cellStyle name="Normal 5 10 4 3" xfId="22680"/>
    <cellStyle name="Normal 5 10 5" xfId="15578"/>
    <cellStyle name="Normal 5 10 5 2" xfId="22682"/>
    <cellStyle name="Normal 5 10 6" xfId="15579"/>
    <cellStyle name="Normal 5 10 6 2" xfId="22683"/>
    <cellStyle name="Normal 5 10 7" xfId="15580"/>
    <cellStyle name="Normal 5 10 7 2" xfId="22684"/>
    <cellStyle name="Normal 5 10 8" xfId="15581"/>
    <cellStyle name="Normal 5 10 8 2" xfId="22685"/>
    <cellStyle name="Normal 5 10 9" xfId="15582"/>
    <cellStyle name="Normal 5 10 9 2" xfId="22686"/>
    <cellStyle name="Normal 5 11" xfId="15583"/>
    <cellStyle name="Normal 5 11 2" xfId="15584"/>
    <cellStyle name="Normal 5 11 2 2" xfId="15585"/>
    <cellStyle name="Normal 5 11 2 2 2" xfId="22689"/>
    <cellStyle name="Normal 5 11 2 3" xfId="15586"/>
    <cellStyle name="Normal 5 11 2 3 2" xfId="22690"/>
    <cellStyle name="Normal 5 11 2 4" xfId="15587"/>
    <cellStyle name="Normal 5 11 2 4 2" xfId="22691"/>
    <cellStyle name="Normal 5 11 2 5" xfId="15588"/>
    <cellStyle name="Normal 5 11 2 5 2" xfId="22692"/>
    <cellStyle name="Normal 5 11 2 6" xfId="15589"/>
    <cellStyle name="Normal 5 11 2 6 2" xfId="22693"/>
    <cellStyle name="Normal 5 11 2 7" xfId="22688"/>
    <cellStyle name="Normal 5 11 3" xfId="15590"/>
    <cellStyle name="Normal 5 11 3 2" xfId="15591"/>
    <cellStyle name="Normal 5 11 3 2 2" xfId="22695"/>
    <cellStyle name="Normal 5 11 3 3" xfId="22694"/>
    <cellStyle name="Normal 5 11 4" xfId="15592"/>
    <cellStyle name="Normal 5 11 4 2" xfId="15593"/>
    <cellStyle name="Normal 5 11 4 2 2" xfId="22697"/>
    <cellStyle name="Normal 5 11 4 3" xfId="22696"/>
    <cellStyle name="Normal 5 11 5" xfId="15594"/>
    <cellStyle name="Normal 5 11 5 2" xfId="22698"/>
    <cellStyle name="Normal 5 11 6" xfId="15595"/>
    <cellStyle name="Normal 5 11 6 2" xfId="22699"/>
    <cellStyle name="Normal 5 11 7" xfId="15596"/>
    <cellStyle name="Normal 5 11 7 2" xfId="22700"/>
    <cellStyle name="Normal 5 11 8" xfId="15597"/>
    <cellStyle name="Normal 5 11 9" xfId="22687"/>
    <cellStyle name="Normal 5 12" xfId="15598"/>
    <cellStyle name="Normal 5 12 2" xfId="15599"/>
    <cellStyle name="Normal 5 12 2 2" xfId="15600"/>
    <cellStyle name="Normal 5 12 2 2 2" xfId="22703"/>
    <cellStyle name="Normal 5 12 2 3" xfId="15601"/>
    <cellStyle name="Normal 5 12 2 3 2" xfId="22704"/>
    <cellStyle name="Normal 5 12 2 4" xfId="15602"/>
    <cellStyle name="Normal 5 12 2 4 2" xfId="22705"/>
    <cellStyle name="Normal 5 12 2 5" xfId="15603"/>
    <cellStyle name="Normal 5 12 2 5 2" xfId="22706"/>
    <cellStyle name="Normal 5 12 2 6" xfId="15604"/>
    <cellStyle name="Normal 5 12 2 6 2" xfId="22707"/>
    <cellStyle name="Normal 5 12 2 7" xfId="22702"/>
    <cellStyle name="Normal 5 12 3" xfId="15605"/>
    <cellStyle name="Normal 5 12 3 2" xfId="22708"/>
    <cellStyle name="Normal 5 12 4" xfId="15606"/>
    <cellStyle name="Normal 5 12 4 2" xfId="22709"/>
    <cellStyle name="Normal 5 12 5" xfId="15607"/>
    <cellStyle name="Normal 5 12 5 2" xfId="22710"/>
    <cellStyle name="Normal 5 12 6" xfId="22701"/>
    <cellStyle name="Normal 5 13" xfId="15608"/>
    <cellStyle name="Normal 5 13 2" xfId="15609"/>
    <cellStyle name="Normal 5 13 2 2" xfId="15610"/>
    <cellStyle name="Normal 5 13 2 2 2" xfId="22713"/>
    <cellStyle name="Normal 5 13 2 3" xfId="22712"/>
    <cellStyle name="Normal 5 13 3" xfId="15611"/>
    <cellStyle name="Normal 5 13 3 2" xfId="22714"/>
    <cellStyle name="Normal 5 13 4" xfId="15612"/>
    <cellStyle name="Normal 5 13 4 2" xfId="22715"/>
    <cellStyle name="Normal 5 13 5" xfId="15613"/>
    <cellStyle name="Normal 5 13 5 2" xfId="22716"/>
    <cellStyle name="Normal 5 13 6" xfId="22711"/>
    <cellStyle name="Normal 5 14" xfId="15614"/>
    <cellStyle name="Normal 5 14 2" xfId="15615"/>
    <cellStyle name="Normal 5 14 2 2" xfId="15616"/>
    <cellStyle name="Normal 5 14 2 2 2" xfId="22719"/>
    <cellStyle name="Normal 5 14 2 3" xfId="22718"/>
    <cellStyle name="Normal 5 14 3" xfId="15617"/>
    <cellStyle name="Normal 5 14 3 2" xfId="22720"/>
    <cellStyle name="Normal 5 14 4" xfId="15618"/>
    <cellStyle name="Normal 5 14 4 2" xfId="22721"/>
    <cellStyle name="Normal 5 14 5" xfId="15619"/>
    <cellStyle name="Normal 5 14 5 2" xfId="22722"/>
    <cellStyle name="Normal 5 14 6" xfId="22717"/>
    <cellStyle name="Normal 5 15" xfId="15620"/>
    <cellStyle name="Normal 5 15 2" xfId="15621"/>
    <cellStyle name="Normal 5 15 2 2" xfId="15622"/>
    <cellStyle name="Normal 5 15 2 2 2" xfId="22725"/>
    <cellStyle name="Normal 5 15 2 3" xfId="22724"/>
    <cellStyle name="Normal 5 15 3" xfId="15623"/>
    <cellStyle name="Normal 5 15 3 2" xfId="22726"/>
    <cellStyle name="Normal 5 15 4" xfId="15624"/>
    <cellStyle name="Normal 5 15 4 2" xfId="22727"/>
    <cellStyle name="Normal 5 15 5" xfId="15625"/>
    <cellStyle name="Normal 5 15 5 2" xfId="22728"/>
    <cellStyle name="Normal 5 15 6" xfId="22723"/>
    <cellStyle name="Normal 5 16" xfId="15626"/>
    <cellStyle name="Normal 5 16 2" xfId="15627"/>
    <cellStyle name="Normal 5 16 2 2" xfId="15628"/>
    <cellStyle name="Normal 5 16 2 2 2" xfId="22731"/>
    <cellStyle name="Normal 5 16 2 3" xfId="22730"/>
    <cellStyle name="Normal 5 16 3" xfId="15629"/>
    <cellStyle name="Normal 5 16 3 2" xfId="22732"/>
    <cellStyle name="Normal 5 16 4" xfId="15630"/>
    <cellStyle name="Normal 5 16 4 2" xfId="22733"/>
    <cellStyle name="Normal 5 16 5" xfId="15631"/>
    <cellStyle name="Normal 5 16 5 2" xfId="22734"/>
    <cellStyle name="Normal 5 16 6" xfId="22729"/>
    <cellStyle name="Normal 5 17" xfId="15632"/>
    <cellStyle name="Normal 5 17 2" xfId="15633"/>
    <cellStyle name="Normal 5 17 2 2" xfId="15634"/>
    <cellStyle name="Normal 5 17 2 2 2" xfId="22737"/>
    <cellStyle name="Normal 5 17 2 3" xfId="22736"/>
    <cellStyle name="Normal 5 17 3" xfId="15635"/>
    <cellStyle name="Normal 5 17 3 2" xfId="22738"/>
    <cellStyle name="Normal 5 17 4" xfId="15636"/>
    <cellStyle name="Normal 5 17 4 2" xfId="22739"/>
    <cellStyle name="Normal 5 17 5" xfId="15637"/>
    <cellStyle name="Normal 5 17 5 2" xfId="22740"/>
    <cellStyle name="Normal 5 17 6" xfId="22735"/>
    <cellStyle name="Normal 5 18" xfId="15638"/>
    <cellStyle name="Normal 5 18 2" xfId="15639"/>
    <cellStyle name="Normal 5 18 2 2" xfId="22742"/>
    <cellStyle name="Normal 5 18 3" xfId="15640"/>
    <cellStyle name="Normal 5 18 3 2" xfId="22743"/>
    <cellStyle name="Normal 5 18 4" xfId="15641"/>
    <cellStyle name="Normal 5 18 4 2" xfId="22744"/>
    <cellStyle name="Normal 5 18 5" xfId="15642"/>
    <cellStyle name="Normal 5 18 5 2" xfId="22745"/>
    <cellStyle name="Normal 5 18 6" xfId="15643"/>
    <cellStyle name="Normal 5 18 6 2" xfId="22746"/>
    <cellStyle name="Normal 5 18 7" xfId="22741"/>
    <cellStyle name="Normal 5 19" xfId="15644"/>
    <cellStyle name="Normal 5 19 2" xfId="15645"/>
    <cellStyle name="Normal 5 19 2 2" xfId="15646"/>
    <cellStyle name="Normal 5 19 2 2 2" xfId="15647"/>
    <cellStyle name="Normal 5 19 2 2 2 2" xfId="22750"/>
    <cellStyle name="Normal 5 19 2 2 3" xfId="22749"/>
    <cellStyle name="Normal 5 19 2 3" xfId="15648"/>
    <cellStyle name="Normal 5 19 2 3 2" xfId="22751"/>
    <cellStyle name="Normal 5 19 2 4" xfId="15649"/>
    <cellStyle name="Normal 5 19 2 4 2" xfId="22752"/>
    <cellStyle name="Normal 5 19 2 5" xfId="22748"/>
    <cellStyle name="Normal 5 19 3" xfId="15650"/>
    <cellStyle name="Normal 5 19 3 2" xfId="15651"/>
    <cellStyle name="Normal 5 19 3 2 2" xfId="22754"/>
    <cellStyle name="Normal 5 19 3 3" xfId="22753"/>
    <cellStyle name="Normal 5 19 4" xfId="15652"/>
    <cellStyle name="Normal 5 19 4 2" xfId="22755"/>
    <cellStyle name="Normal 5 19 5" xfId="15653"/>
    <cellStyle name="Normal 5 19 5 2" xfId="22756"/>
    <cellStyle name="Normal 5 19 6" xfId="22747"/>
    <cellStyle name="Normal 5 2" xfId="15654"/>
    <cellStyle name="Normal 5 2 10" xfId="15655"/>
    <cellStyle name="Normal 5 2 10 2" xfId="15656"/>
    <cellStyle name="Normal 5 2 10 3" xfId="22758"/>
    <cellStyle name="Normal 5 2 11" xfId="15657"/>
    <cellStyle name="Normal 5 2 11 2" xfId="22759"/>
    <cellStyle name="Normal 5 2 12" xfId="22757"/>
    <cellStyle name="Normal 5 2 2" xfId="15658"/>
    <cellStyle name="Normal 5 2 2 10" xfId="22760"/>
    <cellStyle name="Normal 5 2 2 2" xfId="15659"/>
    <cellStyle name="Normal 5 2 2 2 2" xfId="15660"/>
    <cellStyle name="Normal 5 2 2 2 2 2" xfId="15661"/>
    <cellStyle name="Normal 5 2 2 2 2 2 2" xfId="22763"/>
    <cellStyle name="Normal 5 2 2 2 2 3" xfId="15662"/>
    <cellStyle name="Normal 5 2 2 2 2 3 2" xfId="22764"/>
    <cellStyle name="Normal 5 2 2 2 2 4" xfId="15663"/>
    <cellStyle name="Normal 5 2 2 2 2 5" xfId="15664"/>
    <cellStyle name="Normal 5 2 2 2 2 6" xfId="22762"/>
    <cellStyle name="Normal 5 2 2 2 3" xfId="15665"/>
    <cellStyle name="Normal 5 2 2 2 3 2" xfId="15666"/>
    <cellStyle name="Normal 5 2 2 2 3 2 2" xfId="22766"/>
    <cellStyle name="Normal 5 2 2 2 3 3" xfId="22765"/>
    <cellStyle name="Normal 5 2 2 2 4" xfId="15667"/>
    <cellStyle name="Normal 5 2 2 2 4 2" xfId="22767"/>
    <cellStyle name="Normal 5 2 2 2 5" xfId="15668"/>
    <cellStyle name="Normal 5 2 2 2 6" xfId="15669"/>
    <cellStyle name="Normal 5 2 2 2 7" xfId="22761"/>
    <cellStyle name="Normal 5 2 2 3" xfId="15670"/>
    <cellStyle name="Normal 5 2 2 3 2" xfId="15671"/>
    <cellStyle name="Normal 5 2 2 3 2 2" xfId="15672"/>
    <cellStyle name="Normal 5 2 2 3 2 2 2" xfId="22770"/>
    <cellStyle name="Normal 5 2 2 3 2 3" xfId="22769"/>
    <cellStyle name="Normal 5 2 2 3 3" xfId="15673"/>
    <cellStyle name="Normal 5 2 2 3 3 2" xfId="22771"/>
    <cellStyle name="Normal 5 2 2 3 4" xfId="15674"/>
    <cellStyle name="Normal 5 2 2 3 5" xfId="15675"/>
    <cellStyle name="Normal 5 2 2 3 6" xfId="22768"/>
    <cellStyle name="Normal 5 2 2 4" xfId="15676"/>
    <cellStyle name="Normal 5 2 2 4 2" xfId="15677"/>
    <cellStyle name="Normal 5 2 2 4 2 2" xfId="22773"/>
    <cellStyle name="Normal 5 2 2 4 3" xfId="22772"/>
    <cellStyle name="Normal 5 2 2 5" xfId="15678"/>
    <cellStyle name="Normal 5 2 2 5 2" xfId="22774"/>
    <cellStyle name="Normal 5 2 2 6" xfId="15679"/>
    <cellStyle name="Normal 5 2 2 6 2" xfId="15680"/>
    <cellStyle name="Normal 5 2 2 6 3" xfId="22775"/>
    <cellStyle name="Normal 5 2 2 7" xfId="15681"/>
    <cellStyle name="Normal 5 2 2 7 2" xfId="15682"/>
    <cellStyle name="Normal 5 2 2 7 3" xfId="15683"/>
    <cellStyle name="Normal 5 2 2 7 4" xfId="15684"/>
    <cellStyle name="Normal 5 2 2 7 5" xfId="22776"/>
    <cellStyle name="Normal 5 2 2 8" xfId="15685"/>
    <cellStyle name="Normal 5 2 2 8 2" xfId="15686"/>
    <cellStyle name="Normal 5 2 2 8 3" xfId="22777"/>
    <cellStyle name="Normal 5 2 2 9" xfId="15687"/>
    <cellStyle name="Normal 5 2 3" xfId="15688"/>
    <cellStyle name="Normal 5 2 3 2" xfId="15689"/>
    <cellStyle name="Normal 5 2 3 2 2" xfId="15690"/>
    <cellStyle name="Normal 5 2 3 2 2 2" xfId="22780"/>
    <cellStyle name="Normal 5 2 3 2 3" xfId="15691"/>
    <cellStyle name="Normal 5 2 3 2 3 2" xfId="22781"/>
    <cellStyle name="Normal 5 2 3 2 4" xfId="15692"/>
    <cellStyle name="Normal 5 2 3 2 5" xfId="15693"/>
    <cellStyle name="Normal 5 2 3 2 6" xfId="22779"/>
    <cellStyle name="Normal 5 2 3 3" xfId="15694"/>
    <cellStyle name="Normal 5 2 3 3 2" xfId="15695"/>
    <cellStyle name="Normal 5 2 3 3 2 2" xfId="22783"/>
    <cellStyle name="Normal 5 2 3 3 3" xfId="15696"/>
    <cellStyle name="Normal 5 2 3 3 3 2" xfId="22784"/>
    <cellStyle name="Normal 5 2 3 3 4" xfId="22782"/>
    <cellStyle name="Normal 5 2 3 4" xfId="15697"/>
    <cellStyle name="Normal 5 2 3 4 2" xfId="15698"/>
    <cellStyle name="Normal 5 2 3 4 2 2" xfId="22786"/>
    <cellStyle name="Normal 5 2 3 4 3" xfId="22785"/>
    <cellStyle name="Normal 5 2 3 5" xfId="15699"/>
    <cellStyle name="Normal 5 2 3 5 2" xfId="15700"/>
    <cellStyle name="Normal 5 2 3 5 3" xfId="22787"/>
    <cellStyle name="Normal 5 2 3 6" xfId="15701"/>
    <cellStyle name="Normal 5 2 3 6 2" xfId="15702"/>
    <cellStyle name="Normal 5 2 3 6 3" xfId="22788"/>
    <cellStyle name="Normal 5 2 3 7" xfId="22778"/>
    <cellStyle name="Normal 5 2 4" xfId="15703"/>
    <cellStyle name="Normal 5 2 4 2" xfId="15704"/>
    <cellStyle name="Normal 5 2 4 2 2" xfId="15705"/>
    <cellStyle name="Normal 5 2 4 2 2 2" xfId="22791"/>
    <cellStyle name="Normal 5 2 4 2 3" xfId="15706"/>
    <cellStyle name="Normal 5 2 4 2 3 2" xfId="22792"/>
    <cellStyle name="Normal 5 2 4 2 4" xfId="22790"/>
    <cellStyle name="Normal 5 2 4 3" xfId="15707"/>
    <cellStyle name="Normal 5 2 4 3 2" xfId="22793"/>
    <cellStyle name="Normal 5 2 4 4" xfId="15708"/>
    <cellStyle name="Normal 5 2 4 4 2" xfId="15709"/>
    <cellStyle name="Normal 5 2 4 4 3" xfId="22794"/>
    <cellStyle name="Normal 5 2 4 5" xfId="15710"/>
    <cellStyle name="Normal 5 2 4 5 2" xfId="15711"/>
    <cellStyle name="Normal 5 2 4 5 3" xfId="22795"/>
    <cellStyle name="Normal 5 2 4 6" xfId="22789"/>
    <cellStyle name="Normal 5 2 5" xfId="15712"/>
    <cellStyle name="Normal 5 2 5 2" xfId="15713"/>
    <cellStyle name="Normal 5 2 5 2 2" xfId="15714"/>
    <cellStyle name="Normal 5 2 5 2 2 2" xfId="15715"/>
    <cellStyle name="Normal 5 2 5 2 2 2 2" xfId="15716"/>
    <cellStyle name="Normal 5 2 5 2 2 2 3" xfId="22799"/>
    <cellStyle name="Normal 5 2 5 2 2 3" xfId="15717"/>
    <cellStyle name="Normal 5 2 5 2 2 4" xfId="15718"/>
    <cellStyle name="Normal 5 2 5 2 2 5" xfId="22798"/>
    <cellStyle name="Normal 5 2 5 2 3" xfId="15719"/>
    <cellStyle name="Normal 5 2 5 2 3 2" xfId="15720"/>
    <cellStyle name="Normal 5 2 5 2 3 3" xfId="22800"/>
    <cellStyle name="Normal 5 2 5 2 4" xfId="15721"/>
    <cellStyle name="Normal 5 2 5 2 4 2" xfId="15722"/>
    <cellStyle name="Normal 5 2 5 2 4 3" xfId="22801"/>
    <cellStyle name="Normal 5 2 5 2 5" xfId="15723"/>
    <cellStyle name="Normal 5 2 5 2 6" xfId="22797"/>
    <cellStyle name="Normal 5 2 5 3" xfId="15724"/>
    <cellStyle name="Normal 5 2 5 3 2" xfId="15725"/>
    <cellStyle name="Normal 5 2 5 3 2 2" xfId="22803"/>
    <cellStyle name="Normal 5 2 5 3 3" xfId="22802"/>
    <cellStyle name="Normal 5 2 5 4" xfId="15726"/>
    <cellStyle name="Normal 5 2 5 4 2" xfId="15727"/>
    <cellStyle name="Normal 5 2 5 4 3" xfId="22804"/>
    <cellStyle name="Normal 5 2 5 5" xfId="15728"/>
    <cellStyle name="Normal 5 2 5 5 2" xfId="15729"/>
    <cellStyle name="Normal 5 2 5 5 3" xfId="22805"/>
    <cellStyle name="Normal 5 2 5 6" xfId="15730"/>
    <cellStyle name="Normal 5 2 5 7" xfId="15731"/>
    <cellStyle name="Normal 5 2 5 8" xfId="22796"/>
    <cellStyle name="Normal 5 2 6" xfId="15732"/>
    <cellStyle name="Normal 5 2 6 2" xfId="15733"/>
    <cellStyle name="Normal 5 2 6 3" xfId="22806"/>
    <cellStyle name="Normal 5 2 7" xfId="15734"/>
    <cellStyle name="Normal 5 2 7 2" xfId="22807"/>
    <cellStyle name="Normal 5 2 8" xfId="15735"/>
    <cellStyle name="Normal 5 2 8 2" xfId="15736"/>
    <cellStyle name="Normal 5 2 8 3" xfId="22808"/>
    <cellStyle name="Normal 5 2 9" xfId="15737"/>
    <cellStyle name="Normal 5 2 9 2" xfId="15738"/>
    <cellStyle name="Normal 5 2 9 3" xfId="22809"/>
    <cellStyle name="Normal 5 20" xfId="15739"/>
    <cellStyle name="Normal 5 20 2" xfId="15740"/>
    <cellStyle name="Normal 5 20 2 2" xfId="22811"/>
    <cellStyle name="Normal 5 20 3" xfId="15741"/>
    <cellStyle name="Normal 5 20 3 2" xfId="22812"/>
    <cellStyle name="Normal 5 20 4" xfId="22810"/>
    <cellStyle name="Normal 5 21" xfId="15742"/>
    <cellStyle name="Normal 5 21 2" xfId="15743"/>
    <cellStyle name="Normal 5 21 2 2" xfId="22814"/>
    <cellStyle name="Normal 5 21 3" xfId="15744"/>
    <cellStyle name="Normal 5 21 3 2" xfId="22815"/>
    <cellStyle name="Normal 5 21 4" xfId="22813"/>
    <cellStyle name="Normal 5 22" xfId="15745"/>
    <cellStyle name="Normal 5 22 2" xfId="15746"/>
    <cellStyle name="Normal 5 22 2 2" xfId="22817"/>
    <cellStyle name="Normal 5 22 3" xfId="15747"/>
    <cellStyle name="Normal 5 22 3 2" xfId="22818"/>
    <cellStyle name="Normal 5 22 4" xfId="22816"/>
    <cellStyle name="Normal 5 23" xfId="15748"/>
    <cellStyle name="Normal 5 23 2" xfId="15749"/>
    <cellStyle name="Normal 5 23 2 2" xfId="22820"/>
    <cellStyle name="Normal 5 23 3" xfId="22819"/>
    <cellStyle name="Normal 5 24" xfId="15750"/>
    <cellStyle name="Normal 5 24 2" xfId="15751"/>
    <cellStyle name="Normal 5 24 2 2" xfId="22822"/>
    <cellStyle name="Normal 5 24 3" xfId="22821"/>
    <cellStyle name="Normal 5 25" xfId="15752"/>
    <cellStyle name="Normal 5 25 2" xfId="22823"/>
    <cellStyle name="Normal 5 26" xfId="15753"/>
    <cellStyle name="Normal 5 26 2" xfId="22824"/>
    <cellStyle name="Normal 5 27" xfId="15754"/>
    <cellStyle name="Normal 5 27 2" xfId="22825"/>
    <cellStyle name="Normal 5 28" xfId="15755"/>
    <cellStyle name="Normal 5 29" xfId="15756"/>
    <cellStyle name="Normal 5 3" xfId="15757"/>
    <cellStyle name="Normal 5 3 10" xfId="22826"/>
    <cellStyle name="Normal 5 3 2" xfId="15758"/>
    <cellStyle name="Normal 5 3 2 2" xfId="15759"/>
    <cellStyle name="Normal 5 3 2 2 2" xfId="15760"/>
    <cellStyle name="Normal 5 3 2 2 2 2" xfId="22829"/>
    <cellStyle name="Normal 5 3 2 2 3" xfId="15761"/>
    <cellStyle name="Normal 5 3 2 2 3 2" xfId="22830"/>
    <cellStyle name="Normal 5 3 2 2 4" xfId="15762"/>
    <cellStyle name="Normal 5 3 2 2 5" xfId="15763"/>
    <cellStyle name="Normal 5 3 2 2 6" xfId="22828"/>
    <cellStyle name="Normal 5 3 2 3" xfId="15764"/>
    <cellStyle name="Normal 5 3 2 3 2" xfId="22831"/>
    <cellStyle name="Normal 5 3 2 4" xfId="15765"/>
    <cellStyle name="Normal 5 3 2 4 2" xfId="22832"/>
    <cellStyle name="Normal 5 3 2 5" xfId="15766"/>
    <cellStyle name="Normal 5 3 2 6" xfId="15767"/>
    <cellStyle name="Normal 5 3 2 7" xfId="22827"/>
    <cellStyle name="Normal 5 3 3" xfId="15768"/>
    <cellStyle name="Normal 5 3 3 2" xfId="15769"/>
    <cellStyle name="Normal 5 3 3 2 2" xfId="22834"/>
    <cellStyle name="Normal 5 3 3 3" xfId="15770"/>
    <cellStyle name="Normal 5 3 3 3 2" xfId="22835"/>
    <cellStyle name="Normal 5 3 3 4" xfId="15771"/>
    <cellStyle name="Normal 5 3 3 5" xfId="15772"/>
    <cellStyle name="Normal 5 3 3 6" xfId="22833"/>
    <cellStyle name="Normal 5 3 4" xfId="15773"/>
    <cellStyle name="Normal 5 3 4 2" xfId="22836"/>
    <cellStyle name="Normal 5 3 5" xfId="15774"/>
    <cellStyle name="Normal 5 3 5 2" xfId="22837"/>
    <cellStyle name="Normal 5 3 6" xfId="15775"/>
    <cellStyle name="Normal 5 3 7" xfId="15776"/>
    <cellStyle name="Normal 5 3 7 2" xfId="15777"/>
    <cellStyle name="Normal 5 3 7 3" xfId="15778"/>
    <cellStyle name="Normal 5 3 8" xfId="15779"/>
    <cellStyle name="Normal 5 3 9" xfId="15780"/>
    <cellStyle name="Normal 5 30" xfId="22667"/>
    <cellStyle name="Normal 5 4" xfId="15781"/>
    <cellStyle name="Normal 5 4 10" xfId="22838"/>
    <cellStyle name="Normal 5 4 2" xfId="15782"/>
    <cellStyle name="Normal 5 4 2 2" xfId="15783"/>
    <cellStyle name="Normal 5 4 2 2 2" xfId="15784"/>
    <cellStyle name="Normal 5 4 2 2 2 2" xfId="15785"/>
    <cellStyle name="Normal 5 4 2 2 2 2 2" xfId="22842"/>
    <cellStyle name="Normal 5 4 2 2 2 3" xfId="15786"/>
    <cellStyle name="Normal 5 4 2 2 2 3 2" xfId="22843"/>
    <cellStyle name="Normal 5 4 2 2 2 4" xfId="22841"/>
    <cellStyle name="Normal 5 4 2 2 3" xfId="15787"/>
    <cellStyle name="Normal 5 4 2 2 3 2" xfId="15788"/>
    <cellStyle name="Normal 5 4 2 2 3 2 2" xfId="22845"/>
    <cellStyle name="Normal 5 4 2 2 3 3" xfId="22844"/>
    <cellStyle name="Normal 5 4 2 2 4" xfId="15789"/>
    <cellStyle name="Normal 5 4 2 2 4 2" xfId="22846"/>
    <cellStyle name="Normal 5 4 2 2 5" xfId="22840"/>
    <cellStyle name="Normal 5 4 2 3" xfId="15790"/>
    <cellStyle name="Normal 5 4 2 3 2" xfId="15791"/>
    <cellStyle name="Normal 5 4 2 3 2 2" xfId="15792"/>
    <cellStyle name="Normal 5 4 2 3 2 2 2" xfId="22849"/>
    <cellStyle name="Normal 5 4 2 3 2 3" xfId="22848"/>
    <cellStyle name="Normal 5 4 2 3 3" xfId="15793"/>
    <cellStyle name="Normal 5 4 2 3 3 2" xfId="22850"/>
    <cellStyle name="Normal 5 4 2 3 4" xfId="22847"/>
    <cellStyle name="Normal 5 4 2 4" xfId="15794"/>
    <cellStyle name="Normal 5 4 2 4 2" xfId="15795"/>
    <cellStyle name="Normal 5 4 2 4 2 2" xfId="22852"/>
    <cellStyle name="Normal 5 4 2 4 3" xfId="15796"/>
    <cellStyle name="Normal 5 4 2 4 4" xfId="22851"/>
    <cellStyle name="Normal 5 4 2 5" xfId="15797"/>
    <cellStyle name="Normal 5 4 2 5 2" xfId="15798"/>
    <cellStyle name="Normal 5 4 2 5 3" xfId="22853"/>
    <cellStyle name="Normal 5 4 2 6" xfId="15799"/>
    <cellStyle name="Normal 5 4 2 6 2" xfId="22854"/>
    <cellStyle name="Normal 5 4 2 7" xfId="15800"/>
    <cellStyle name="Normal 5 4 2 7 2" xfId="22855"/>
    <cellStyle name="Normal 5 4 2 8" xfId="15801"/>
    <cellStyle name="Normal 5 4 2 8 2" xfId="22856"/>
    <cellStyle name="Normal 5 4 2 9" xfId="22839"/>
    <cellStyle name="Normal 5 4 3" xfId="15802"/>
    <cellStyle name="Normal 5 4 3 2" xfId="15803"/>
    <cellStyle name="Normal 5 4 3 2 2" xfId="15804"/>
    <cellStyle name="Normal 5 4 3 2 2 2" xfId="22859"/>
    <cellStyle name="Normal 5 4 3 2 3" xfId="15805"/>
    <cellStyle name="Normal 5 4 3 2 3 2" xfId="22860"/>
    <cellStyle name="Normal 5 4 3 2 4" xfId="22858"/>
    <cellStyle name="Normal 5 4 3 3" xfId="15806"/>
    <cellStyle name="Normal 5 4 3 3 2" xfId="15807"/>
    <cellStyle name="Normal 5 4 3 3 2 2" xfId="22862"/>
    <cellStyle name="Normal 5 4 3 3 3" xfId="22861"/>
    <cellStyle name="Normal 5 4 3 4" xfId="15808"/>
    <cellStyle name="Normal 5 4 3 4 2" xfId="22863"/>
    <cellStyle name="Normal 5 4 3 5" xfId="15809"/>
    <cellStyle name="Normal 5 4 3 5 2" xfId="22864"/>
    <cellStyle name="Normal 5 4 3 6" xfId="22857"/>
    <cellStyle name="Normal 5 4 4" xfId="15810"/>
    <cellStyle name="Normal 5 4 4 2" xfId="15811"/>
    <cellStyle name="Normal 5 4 4 2 2" xfId="15812"/>
    <cellStyle name="Normal 5 4 4 2 2 2" xfId="22867"/>
    <cellStyle name="Normal 5 4 4 2 3" xfId="22866"/>
    <cellStyle name="Normal 5 4 4 3" xfId="15813"/>
    <cellStyle name="Normal 5 4 4 3 2" xfId="22868"/>
    <cellStyle name="Normal 5 4 4 4" xfId="15814"/>
    <cellStyle name="Normal 5 4 4 4 2" xfId="22869"/>
    <cellStyle name="Normal 5 4 4 5" xfId="22865"/>
    <cellStyle name="Normal 5 4 5" xfId="15815"/>
    <cellStyle name="Normal 5 4 5 2" xfId="15816"/>
    <cellStyle name="Normal 5 4 5 2 2" xfId="22871"/>
    <cellStyle name="Normal 5 4 5 3" xfId="15817"/>
    <cellStyle name="Normal 5 4 5 4" xfId="22870"/>
    <cellStyle name="Normal 5 4 6" xfId="15818"/>
    <cellStyle name="Normal 5 4 6 2" xfId="15819"/>
    <cellStyle name="Normal 5 4 6 3" xfId="22872"/>
    <cellStyle name="Normal 5 4 7" xfId="15820"/>
    <cellStyle name="Normal 5 4 7 2" xfId="22873"/>
    <cellStyle name="Normal 5 4 8" xfId="15821"/>
    <cellStyle name="Normal 5 4 8 2" xfId="22874"/>
    <cellStyle name="Normal 5 4 9" xfId="15822"/>
    <cellStyle name="Normal 5 4 9 2" xfId="22875"/>
    <cellStyle name="Normal 5 5" xfId="15823"/>
    <cellStyle name="Normal 5 5 2" xfId="15824"/>
    <cellStyle name="Normal 5 5 2 2" xfId="15825"/>
    <cellStyle name="Normal 5 5 2 2 2" xfId="15826"/>
    <cellStyle name="Normal 5 5 2 2 3" xfId="22878"/>
    <cellStyle name="Normal 5 5 2 3" xfId="15827"/>
    <cellStyle name="Normal 5 5 2 4" xfId="15828"/>
    <cellStyle name="Normal 5 5 2 5" xfId="22877"/>
    <cellStyle name="Normal 5 5 3" xfId="15829"/>
    <cellStyle name="Normal 5 5 3 2" xfId="15830"/>
    <cellStyle name="Normal 5 5 3 3" xfId="15831"/>
    <cellStyle name="Normal 5 5 3 4" xfId="15832"/>
    <cellStyle name="Normal 5 5 3 5" xfId="22879"/>
    <cellStyle name="Normal 5 5 4" xfId="15833"/>
    <cellStyle name="Normal 5 5 4 2" xfId="15834"/>
    <cellStyle name="Normal 5 5 4 3" xfId="22880"/>
    <cellStyle name="Normal 5 5 5" xfId="15835"/>
    <cellStyle name="Normal 5 5 5 2" xfId="15836"/>
    <cellStyle name="Normal 5 5 5 3" xfId="22881"/>
    <cellStyle name="Normal 5 5 6" xfId="15837"/>
    <cellStyle name="Normal 5 5 6 2" xfId="22882"/>
    <cellStyle name="Normal 5 5 7" xfId="15838"/>
    <cellStyle name="Normal 5 5 8" xfId="22876"/>
    <cellStyle name="Normal 5 6" xfId="15839"/>
    <cellStyle name="Normal 5 6 10" xfId="15840"/>
    <cellStyle name="Normal 5 6 11" xfId="22883"/>
    <cellStyle name="Normal 5 6 2" xfId="15841"/>
    <cellStyle name="Normal 5 6 2 10" xfId="22884"/>
    <cellStyle name="Normal 5 6 2 2" xfId="15842"/>
    <cellStyle name="Normal 5 6 2 2 2" xfId="15843"/>
    <cellStyle name="Normal 5 6 2 2 2 2" xfId="15844"/>
    <cellStyle name="Normal 5 6 2 2 2 2 2" xfId="22887"/>
    <cellStyle name="Normal 5 6 2 2 2 3" xfId="15845"/>
    <cellStyle name="Normal 5 6 2 2 2 3 2" xfId="22888"/>
    <cellStyle name="Normal 5 6 2 2 2 4" xfId="22886"/>
    <cellStyle name="Normal 5 6 2 2 3" xfId="15846"/>
    <cellStyle name="Normal 5 6 2 2 3 2" xfId="15847"/>
    <cellStyle name="Normal 5 6 2 2 3 2 2" xfId="22890"/>
    <cellStyle name="Normal 5 6 2 2 3 3" xfId="22889"/>
    <cellStyle name="Normal 5 6 2 2 4" xfId="15848"/>
    <cellStyle name="Normal 5 6 2 2 4 2" xfId="22891"/>
    <cellStyle name="Normal 5 6 2 2 5" xfId="22885"/>
    <cellStyle name="Normal 5 6 2 3" xfId="15849"/>
    <cellStyle name="Normal 5 6 2 3 2" xfId="15850"/>
    <cellStyle name="Normal 5 6 2 3 2 2" xfId="15851"/>
    <cellStyle name="Normal 5 6 2 3 2 2 2" xfId="22894"/>
    <cellStyle name="Normal 5 6 2 3 2 3" xfId="22893"/>
    <cellStyle name="Normal 5 6 2 3 3" xfId="15852"/>
    <cellStyle name="Normal 5 6 2 3 3 2" xfId="22895"/>
    <cellStyle name="Normal 5 6 2 3 4" xfId="22892"/>
    <cellStyle name="Normal 5 6 2 4" xfId="15853"/>
    <cellStyle name="Normal 5 6 2 4 2" xfId="15854"/>
    <cellStyle name="Normal 5 6 2 4 2 2" xfId="22897"/>
    <cellStyle name="Normal 5 6 2 4 3" xfId="22896"/>
    <cellStyle name="Normal 5 6 2 5" xfId="15855"/>
    <cellStyle name="Normal 5 6 2 5 2" xfId="22898"/>
    <cellStyle name="Normal 5 6 2 6" xfId="15856"/>
    <cellStyle name="Normal 5 6 2 6 2" xfId="22899"/>
    <cellStyle name="Normal 5 6 2 7" xfId="15857"/>
    <cellStyle name="Normal 5 6 2 7 2" xfId="22900"/>
    <cellStyle name="Normal 5 6 2 8" xfId="15858"/>
    <cellStyle name="Normal 5 6 2 8 2" xfId="22901"/>
    <cellStyle name="Normal 5 6 2 9" xfId="15859"/>
    <cellStyle name="Normal 5 6 3" xfId="15860"/>
    <cellStyle name="Normal 5 6 3 2" xfId="15861"/>
    <cellStyle name="Normal 5 6 3 2 2" xfId="15862"/>
    <cellStyle name="Normal 5 6 3 2 2 2" xfId="22904"/>
    <cellStyle name="Normal 5 6 3 2 3" xfId="15863"/>
    <cellStyle name="Normal 5 6 3 2 3 2" xfId="22905"/>
    <cellStyle name="Normal 5 6 3 2 4" xfId="22903"/>
    <cellStyle name="Normal 5 6 3 3" xfId="15864"/>
    <cellStyle name="Normal 5 6 3 3 2" xfId="15865"/>
    <cellStyle name="Normal 5 6 3 3 2 2" xfId="22907"/>
    <cellStyle name="Normal 5 6 3 3 3" xfId="22906"/>
    <cellStyle name="Normal 5 6 3 4" xfId="15866"/>
    <cellStyle name="Normal 5 6 3 4 2" xfId="22908"/>
    <cellStyle name="Normal 5 6 3 5" xfId="15867"/>
    <cellStyle name="Normal 5 6 3 5 2" xfId="22909"/>
    <cellStyle name="Normal 5 6 3 6" xfId="15868"/>
    <cellStyle name="Normal 5 6 3 7" xfId="22902"/>
    <cellStyle name="Normal 5 6 4" xfId="15869"/>
    <cellStyle name="Normal 5 6 4 2" xfId="15870"/>
    <cellStyle name="Normal 5 6 4 2 2" xfId="15871"/>
    <cellStyle name="Normal 5 6 4 2 2 2" xfId="22912"/>
    <cellStyle name="Normal 5 6 4 2 3" xfId="22911"/>
    <cellStyle name="Normal 5 6 4 3" xfId="15872"/>
    <cellStyle name="Normal 5 6 4 3 2" xfId="22913"/>
    <cellStyle name="Normal 5 6 4 4" xfId="15873"/>
    <cellStyle name="Normal 5 6 4 4 2" xfId="22914"/>
    <cellStyle name="Normal 5 6 4 5" xfId="22910"/>
    <cellStyle name="Normal 5 6 5" xfId="15874"/>
    <cellStyle name="Normal 5 6 5 2" xfId="15875"/>
    <cellStyle name="Normal 5 6 5 2 2" xfId="22916"/>
    <cellStyle name="Normal 5 6 5 3" xfId="22915"/>
    <cellStyle name="Normal 5 6 6" xfId="15876"/>
    <cellStyle name="Normal 5 6 6 2" xfId="22917"/>
    <cellStyle name="Normal 5 6 7" xfId="15877"/>
    <cellStyle name="Normal 5 6 7 2" xfId="22918"/>
    <cellStyle name="Normal 5 6 8" xfId="15878"/>
    <cellStyle name="Normal 5 6 8 2" xfId="22919"/>
    <cellStyle name="Normal 5 6 9" xfId="15879"/>
    <cellStyle name="Normal 5 6 9 2" xfId="22920"/>
    <cellStyle name="Normal 5 7" xfId="15880"/>
    <cellStyle name="Normal 5 7 10" xfId="22921"/>
    <cellStyle name="Normal 5 7 2" xfId="15881"/>
    <cellStyle name="Normal 5 7 2 2" xfId="15882"/>
    <cellStyle name="Normal 5 7 2 2 2" xfId="15883"/>
    <cellStyle name="Normal 5 7 2 2 2 2" xfId="22924"/>
    <cellStyle name="Normal 5 7 2 2 3" xfId="15884"/>
    <cellStyle name="Normal 5 7 2 2 3 2" xfId="22925"/>
    <cellStyle name="Normal 5 7 2 2 4" xfId="22923"/>
    <cellStyle name="Normal 5 7 2 3" xfId="15885"/>
    <cellStyle name="Normal 5 7 2 3 2" xfId="15886"/>
    <cellStyle name="Normal 5 7 2 3 2 2" xfId="22927"/>
    <cellStyle name="Normal 5 7 2 3 3" xfId="22926"/>
    <cellStyle name="Normal 5 7 2 4" xfId="15887"/>
    <cellStyle name="Normal 5 7 2 4 2" xfId="22928"/>
    <cellStyle name="Normal 5 7 2 5" xfId="15888"/>
    <cellStyle name="Normal 5 7 2 5 2" xfId="22929"/>
    <cellStyle name="Normal 5 7 2 6" xfId="15889"/>
    <cellStyle name="Normal 5 7 2 6 2" xfId="22930"/>
    <cellStyle name="Normal 5 7 2 7" xfId="15890"/>
    <cellStyle name="Normal 5 7 2 7 2" xfId="22931"/>
    <cellStyle name="Normal 5 7 2 8" xfId="22922"/>
    <cellStyle name="Normal 5 7 3" xfId="15891"/>
    <cellStyle name="Normal 5 7 3 2" xfId="15892"/>
    <cellStyle name="Normal 5 7 3 2 2" xfId="15893"/>
    <cellStyle name="Normal 5 7 3 2 2 2" xfId="22934"/>
    <cellStyle name="Normal 5 7 3 2 3" xfId="22933"/>
    <cellStyle name="Normal 5 7 3 3" xfId="15894"/>
    <cellStyle name="Normal 5 7 3 3 2" xfId="22935"/>
    <cellStyle name="Normal 5 7 3 4" xfId="15895"/>
    <cellStyle name="Normal 5 7 3 4 2" xfId="22936"/>
    <cellStyle name="Normal 5 7 3 5" xfId="22932"/>
    <cellStyle name="Normal 5 7 4" xfId="15896"/>
    <cellStyle name="Normal 5 7 4 2" xfId="15897"/>
    <cellStyle name="Normal 5 7 4 2 2" xfId="22938"/>
    <cellStyle name="Normal 5 7 4 3" xfId="15898"/>
    <cellStyle name="Normal 5 7 4 3 2" xfId="22939"/>
    <cellStyle name="Normal 5 7 4 4" xfId="22937"/>
    <cellStyle name="Normal 5 7 5" xfId="15899"/>
    <cellStyle name="Normal 5 7 5 2" xfId="22940"/>
    <cellStyle name="Normal 5 7 6" xfId="15900"/>
    <cellStyle name="Normal 5 7 6 2" xfId="22941"/>
    <cellStyle name="Normal 5 7 7" xfId="15901"/>
    <cellStyle name="Normal 5 7 7 2" xfId="22942"/>
    <cellStyle name="Normal 5 7 8" xfId="15902"/>
    <cellStyle name="Normal 5 7 8 2" xfId="22943"/>
    <cellStyle name="Normal 5 7 9" xfId="15903"/>
    <cellStyle name="Normal 5 8" xfId="15904"/>
    <cellStyle name="Normal 5 8 10" xfId="22944"/>
    <cellStyle name="Normal 5 8 2" xfId="15905"/>
    <cellStyle name="Normal 5 8 2 2" xfId="15906"/>
    <cellStyle name="Normal 5 8 2 2 2" xfId="15907"/>
    <cellStyle name="Normal 5 8 2 2 2 2" xfId="22947"/>
    <cellStyle name="Normal 5 8 2 2 3" xfId="15908"/>
    <cellStyle name="Normal 5 8 2 2 3 2" xfId="22948"/>
    <cellStyle name="Normal 5 8 2 2 4" xfId="22946"/>
    <cellStyle name="Normal 5 8 2 3" xfId="15909"/>
    <cellStyle name="Normal 5 8 2 3 2" xfId="22949"/>
    <cellStyle name="Normal 5 8 2 4" xfId="15910"/>
    <cellStyle name="Normal 5 8 2 4 2" xfId="22950"/>
    <cellStyle name="Normal 5 8 2 5" xfId="15911"/>
    <cellStyle name="Normal 5 8 2 5 2" xfId="22951"/>
    <cellStyle name="Normal 5 8 2 6" xfId="15912"/>
    <cellStyle name="Normal 5 8 2 6 2" xfId="22952"/>
    <cellStyle name="Normal 5 8 2 7" xfId="15913"/>
    <cellStyle name="Normal 5 8 2 7 2" xfId="22953"/>
    <cellStyle name="Normal 5 8 2 8" xfId="22945"/>
    <cellStyle name="Normal 5 8 3" xfId="15914"/>
    <cellStyle name="Normal 5 8 3 2" xfId="15915"/>
    <cellStyle name="Normal 5 8 3 2 2" xfId="22955"/>
    <cellStyle name="Normal 5 8 3 3" xfId="15916"/>
    <cellStyle name="Normal 5 8 3 3 2" xfId="22956"/>
    <cellStyle name="Normal 5 8 3 4" xfId="15917"/>
    <cellStyle name="Normal 5 8 3 4 2" xfId="22957"/>
    <cellStyle name="Normal 5 8 3 5" xfId="22954"/>
    <cellStyle name="Normal 5 8 4" xfId="15918"/>
    <cellStyle name="Normal 5 8 4 2" xfId="15919"/>
    <cellStyle name="Normal 5 8 4 2 2" xfId="22959"/>
    <cellStyle name="Normal 5 8 4 3" xfId="22958"/>
    <cellStyle name="Normal 5 8 5" xfId="15920"/>
    <cellStyle name="Normal 5 8 5 2" xfId="22960"/>
    <cellStyle name="Normal 5 8 6" xfId="15921"/>
    <cellStyle name="Normal 5 8 6 2" xfId="22961"/>
    <cellStyle name="Normal 5 8 7" xfId="15922"/>
    <cellStyle name="Normal 5 8 7 2" xfId="22962"/>
    <cellStyle name="Normal 5 8 8" xfId="15923"/>
    <cellStyle name="Normal 5 8 8 2" xfId="22963"/>
    <cellStyle name="Normal 5 8 9" xfId="15924"/>
    <cellStyle name="Normal 5 9" xfId="15925"/>
    <cellStyle name="Normal 5 9 2" xfId="15926"/>
    <cellStyle name="Normal 5 9 2 2" xfId="15927"/>
    <cellStyle name="Normal 5 9 2 2 2" xfId="22966"/>
    <cellStyle name="Normal 5 9 2 3" xfId="15928"/>
    <cellStyle name="Normal 5 9 2 3 2" xfId="22967"/>
    <cellStyle name="Normal 5 9 2 4" xfId="15929"/>
    <cellStyle name="Normal 5 9 2 4 2" xfId="22968"/>
    <cellStyle name="Normal 5 9 2 5" xfId="15930"/>
    <cellStyle name="Normal 5 9 2 5 2" xfId="22969"/>
    <cellStyle name="Normal 5 9 2 6" xfId="15931"/>
    <cellStyle name="Normal 5 9 2 6 2" xfId="22970"/>
    <cellStyle name="Normal 5 9 2 7" xfId="22965"/>
    <cellStyle name="Normal 5 9 3" xfId="15932"/>
    <cellStyle name="Normal 5 9 3 2" xfId="15933"/>
    <cellStyle name="Normal 5 9 3 2 2" xfId="22972"/>
    <cellStyle name="Normal 5 9 3 3" xfId="22971"/>
    <cellStyle name="Normal 5 9 4" xfId="15934"/>
    <cellStyle name="Normal 5 9 4 2" xfId="15935"/>
    <cellStyle name="Normal 5 9 4 2 2" xfId="22974"/>
    <cellStyle name="Normal 5 9 4 3" xfId="22973"/>
    <cellStyle name="Normal 5 9 5" xfId="15936"/>
    <cellStyle name="Normal 5 9 5 2" xfId="22975"/>
    <cellStyle name="Normal 5 9 6" xfId="15937"/>
    <cellStyle name="Normal 5 9 6 2" xfId="22976"/>
    <cellStyle name="Normal 5 9 7" xfId="15938"/>
    <cellStyle name="Normal 5 9 7 2" xfId="22977"/>
    <cellStyle name="Normal 5 9 8" xfId="15939"/>
    <cellStyle name="Normal 5 9 9" xfId="22964"/>
    <cellStyle name="Normal 50" xfId="15940"/>
    <cellStyle name="Normal 50 2" xfId="22978"/>
    <cellStyle name="Normal 500" xfId="15941"/>
    <cellStyle name="Normal 500 2" xfId="22979"/>
    <cellStyle name="Normal 501" xfId="15942"/>
    <cellStyle name="Normal 501 2" xfId="22980"/>
    <cellStyle name="Normal 502" xfId="15943"/>
    <cellStyle name="Normal 502 2" xfId="22981"/>
    <cellStyle name="Normal 503" xfId="15944"/>
    <cellStyle name="Normal 503 2" xfId="22982"/>
    <cellStyle name="Normal 504" xfId="15945"/>
    <cellStyle name="Normal 504 2" xfId="22983"/>
    <cellStyle name="Normal 505" xfId="15946"/>
    <cellStyle name="Normal 505 2" xfId="22984"/>
    <cellStyle name="Normal 506" xfId="15947"/>
    <cellStyle name="Normal 506 2" xfId="22985"/>
    <cellStyle name="Normal 507" xfId="15948"/>
    <cellStyle name="Normal 507 2" xfId="22986"/>
    <cellStyle name="Normal 508" xfId="15949"/>
    <cellStyle name="Normal 509" xfId="15950"/>
    <cellStyle name="Normal 51" xfId="15951"/>
    <cellStyle name="Normal 51 2" xfId="22987"/>
    <cellStyle name="Normal 510" xfId="15952"/>
    <cellStyle name="Normal 511" xfId="15953"/>
    <cellStyle name="Normal 512" xfId="15954"/>
    <cellStyle name="Normal 513" xfId="15955"/>
    <cellStyle name="Normal 514" xfId="15956"/>
    <cellStyle name="Normal 515" xfId="15957"/>
    <cellStyle name="Normal 516" xfId="15958"/>
    <cellStyle name="Normal 517" xfId="15959"/>
    <cellStyle name="Normal 518" xfId="15960"/>
    <cellStyle name="Normal 519" xfId="15961"/>
    <cellStyle name="Normal 52" xfId="15962"/>
    <cellStyle name="Normal 52 2" xfId="22988"/>
    <cellStyle name="Normal 520" xfId="15963"/>
    <cellStyle name="Normal 521" xfId="15964"/>
    <cellStyle name="Normal 522" xfId="15965"/>
    <cellStyle name="Normal 523" xfId="15966"/>
    <cellStyle name="Normal 524" xfId="15967"/>
    <cellStyle name="Normal 525" xfId="15968"/>
    <cellStyle name="Normal 526" xfId="15969"/>
    <cellStyle name="Normal 527" xfId="15970"/>
    <cellStyle name="Normal 528" xfId="15971"/>
    <cellStyle name="Normal 529" xfId="15972"/>
    <cellStyle name="Normal 53" xfId="15973"/>
    <cellStyle name="Normal 53 2" xfId="22989"/>
    <cellStyle name="Normal 530" xfId="15974"/>
    <cellStyle name="Normal 531" xfId="15975"/>
    <cellStyle name="Normal 532" xfId="15976"/>
    <cellStyle name="Normal 533" xfId="15977"/>
    <cellStyle name="Normal 534" xfId="15978"/>
    <cellStyle name="Normal 535" xfId="15979"/>
    <cellStyle name="Normal 536" xfId="15980"/>
    <cellStyle name="Normal 537" xfId="15981"/>
    <cellStyle name="Normal 538" xfId="15982"/>
    <cellStyle name="Normal 539" xfId="15983"/>
    <cellStyle name="Normal 54" xfId="15984"/>
    <cellStyle name="Normal 54 2" xfId="22990"/>
    <cellStyle name="Normal 540" xfId="15985"/>
    <cellStyle name="Normal 541" xfId="15986"/>
    <cellStyle name="Normal 542" xfId="15987"/>
    <cellStyle name="Normal 543" xfId="15988"/>
    <cellStyle name="Normal 544" xfId="15989"/>
    <cellStyle name="Normal 545" xfId="15990"/>
    <cellStyle name="Normal 546" xfId="15991"/>
    <cellStyle name="Normal 547" xfId="15992"/>
    <cellStyle name="Normal 548" xfId="15993"/>
    <cellStyle name="Normal 549" xfId="15994"/>
    <cellStyle name="Normal 55" xfId="15995"/>
    <cellStyle name="Normal 55 2" xfId="22991"/>
    <cellStyle name="Normal 550" xfId="15996"/>
    <cellStyle name="Normal 551" xfId="15997"/>
    <cellStyle name="Normal 552" xfId="15998"/>
    <cellStyle name="Normal 553" xfId="15999"/>
    <cellStyle name="Normal 554" xfId="16000"/>
    <cellStyle name="Normal 555" xfId="16001"/>
    <cellStyle name="Normal 556" xfId="16002"/>
    <cellStyle name="Normal 557" xfId="16003"/>
    <cellStyle name="Normal 558" xfId="16004"/>
    <cellStyle name="Normal 559" xfId="16005"/>
    <cellStyle name="Normal 56" xfId="16006"/>
    <cellStyle name="Normal 56 2" xfId="22992"/>
    <cellStyle name="Normal 560" xfId="16007"/>
    <cellStyle name="Normal 561" xfId="16008"/>
    <cellStyle name="Normal 562" xfId="16009"/>
    <cellStyle name="Normal 563" xfId="16010"/>
    <cellStyle name="Normal 564" xfId="16011"/>
    <cellStyle name="Normal 565" xfId="16012"/>
    <cellStyle name="Normal 566" xfId="16013"/>
    <cellStyle name="Normal 567" xfId="16014"/>
    <cellStyle name="Normal 568" xfId="16015"/>
    <cellStyle name="Normal 569" xfId="16016"/>
    <cellStyle name="Normal 57" xfId="16017"/>
    <cellStyle name="Normal 57 2" xfId="22993"/>
    <cellStyle name="Normal 570" xfId="16018"/>
    <cellStyle name="Normal 571" xfId="16019"/>
    <cellStyle name="Normal 571 2" xfId="16020"/>
    <cellStyle name="Normal 572" xfId="16021"/>
    <cellStyle name="Normal 572 2" xfId="16022"/>
    <cellStyle name="Normal 573" xfId="16023"/>
    <cellStyle name="Normal 573 2" xfId="16024"/>
    <cellStyle name="Normal 574" xfId="16025"/>
    <cellStyle name="Normal 574 2" xfId="16026"/>
    <cellStyle name="Normal 575" xfId="16027"/>
    <cellStyle name="Normal 575 2" xfId="16028"/>
    <cellStyle name="Normal 576" xfId="16029"/>
    <cellStyle name="Normal 576 2" xfId="16030"/>
    <cellStyle name="Normal 577" xfId="16031"/>
    <cellStyle name="Normal 577 2" xfId="16032"/>
    <cellStyle name="Normal 578" xfId="16033"/>
    <cellStyle name="Normal 578 2" xfId="16034"/>
    <cellStyle name="Normal 579" xfId="16035"/>
    <cellStyle name="Normal 579 2" xfId="16036"/>
    <cellStyle name="Normal 58" xfId="16037"/>
    <cellStyle name="Normal 58 2" xfId="16038"/>
    <cellStyle name="Normal 58 2 2" xfId="22995"/>
    <cellStyle name="Normal 58 3" xfId="16039"/>
    <cellStyle name="Normal 58 3 2" xfId="22996"/>
    <cellStyle name="Normal 58 4" xfId="22994"/>
    <cellStyle name="Normal 580" xfId="16040"/>
    <cellStyle name="Normal 580 2" xfId="16041"/>
    <cellStyle name="Normal 581" xfId="16042"/>
    <cellStyle name="Normal 581 2" xfId="16043"/>
    <cellStyle name="Normal 582" xfId="16044"/>
    <cellStyle name="Normal 582 2" xfId="16045"/>
    <cellStyle name="Normal 583" xfId="16046"/>
    <cellStyle name="Normal 583 2" xfId="16047"/>
    <cellStyle name="Normal 584" xfId="16048"/>
    <cellStyle name="Normal 584 2" xfId="16049"/>
    <cellStyle name="Normal 585" xfId="16050"/>
    <cellStyle name="Normal 585 2" xfId="16051"/>
    <cellStyle name="Normal 586" xfId="16052"/>
    <cellStyle name="Normal 586 2" xfId="16053"/>
    <cellStyle name="Normal 587" xfId="16054"/>
    <cellStyle name="Normal 587 2" xfId="16055"/>
    <cellStyle name="Normal 588" xfId="16056"/>
    <cellStyle name="Normal 588 2" xfId="16057"/>
    <cellStyle name="Normal 589" xfId="16058"/>
    <cellStyle name="Normal 589 2" xfId="16059"/>
    <cellStyle name="Normal 59" xfId="16060"/>
    <cellStyle name="Normal 59 2" xfId="16061"/>
    <cellStyle name="Normal 59 2 2" xfId="22998"/>
    <cellStyle name="Normal 59 3" xfId="16062"/>
    <cellStyle name="Normal 59 3 2" xfId="22999"/>
    <cellStyle name="Normal 59 4" xfId="16063"/>
    <cellStyle name="Normal 59 4 2" xfId="23000"/>
    <cellStyle name="Normal 59 5" xfId="22997"/>
    <cellStyle name="Normal 590" xfId="16064"/>
    <cellStyle name="Normal 590 2" xfId="16065"/>
    <cellStyle name="Normal 591" xfId="16066"/>
    <cellStyle name="Normal 591 2" xfId="16067"/>
    <cellStyle name="Normal 592" xfId="16068"/>
    <cellStyle name="Normal 592 2" xfId="16069"/>
    <cellStyle name="Normal 593" xfId="16070"/>
    <cellStyle name="Normal 593 2" xfId="16071"/>
    <cellStyle name="Normal 594" xfId="16072"/>
    <cellStyle name="Normal 594 2" xfId="16073"/>
    <cellStyle name="Normal 595" xfId="16074"/>
    <cellStyle name="Normal 596" xfId="16075"/>
    <cellStyle name="Normal 597" xfId="16076"/>
    <cellStyle name="Normal 598" xfId="16077"/>
    <cellStyle name="Normal 599" xfId="16078"/>
    <cellStyle name="Normal 599 2" xfId="16079"/>
    <cellStyle name="Normal 6" xfId="16080"/>
    <cellStyle name="Normal 6 10" xfId="16081"/>
    <cellStyle name="Normal 6 10 2" xfId="16082"/>
    <cellStyle name="Normal 6 10 2 2" xfId="16083"/>
    <cellStyle name="Normal 6 10 2 2 2" xfId="23003"/>
    <cellStyle name="Normal 6 10 2 3" xfId="16084"/>
    <cellStyle name="Normal 6 10 2 3 2" xfId="23004"/>
    <cellStyle name="Normal 6 10 2 4" xfId="16085"/>
    <cellStyle name="Normal 6 10 2 4 2" xfId="23005"/>
    <cellStyle name="Normal 6 10 2 5" xfId="16086"/>
    <cellStyle name="Normal 6 10 2 5 2" xfId="23006"/>
    <cellStyle name="Normal 6 10 2 6" xfId="23002"/>
    <cellStyle name="Normal 6 10 3" xfId="16087"/>
    <cellStyle name="Normal 6 10 3 2" xfId="16088"/>
    <cellStyle name="Normal 6 10 3 2 2" xfId="23008"/>
    <cellStyle name="Normal 6 10 3 3" xfId="23007"/>
    <cellStyle name="Normal 6 10 4" xfId="16089"/>
    <cellStyle name="Normal 6 10 4 2" xfId="16090"/>
    <cellStyle name="Normal 6 10 4 2 2" xfId="23010"/>
    <cellStyle name="Normal 6 10 4 3" xfId="23009"/>
    <cellStyle name="Normal 6 10 5" xfId="16091"/>
    <cellStyle name="Normal 6 10 5 2" xfId="23011"/>
    <cellStyle name="Normal 6 10 6" xfId="16092"/>
    <cellStyle name="Normal 6 10 6 2" xfId="23012"/>
    <cellStyle name="Normal 6 10 7" xfId="23001"/>
    <cellStyle name="Normal 6 11" xfId="16093"/>
    <cellStyle name="Normal 6 11 2" xfId="16094"/>
    <cellStyle name="Normal 6 11 2 2" xfId="16095"/>
    <cellStyle name="Normal 6 11 2 2 2" xfId="23015"/>
    <cellStyle name="Normal 6 11 2 3" xfId="23014"/>
    <cellStyle name="Normal 6 11 3" xfId="16096"/>
    <cellStyle name="Normal 6 11 3 2" xfId="16097"/>
    <cellStyle name="Normal 6 11 3 2 2" xfId="23017"/>
    <cellStyle name="Normal 6 11 3 3" xfId="23016"/>
    <cellStyle name="Normal 6 11 4" xfId="16098"/>
    <cellStyle name="Normal 6 11 4 2" xfId="16099"/>
    <cellStyle name="Normal 6 11 4 2 2" xfId="23019"/>
    <cellStyle name="Normal 6 11 4 3" xfId="23018"/>
    <cellStyle name="Normal 6 11 5" xfId="16100"/>
    <cellStyle name="Normal 6 11 5 2" xfId="23020"/>
    <cellStyle name="Normal 6 11 6" xfId="16101"/>
    <cellStyle name="Normal 6 11 6 2" xfId="23021"/>
    <cellStyle name="Normal 6 11 7" xfId="23013"/>
    <cellStyle name="Normal 6 12" xfId="16102"/>
    <cellStyle name="Normal 6 12 2" xfId="16103"/>
    <cellStyle name="Normal 6 12 2 2" xfId="16104"/>
    <cellStyle name="Normal 6 12 2 2 2" xfId="23024"/>
    <cellStyle name="Normal 6 12 2 3" xfId="23023"/>
    <cellStyle name="Normal 6 12 3" xfId="16105"/>
    <cellStyle name="Normal 6 12 3 2" xfId="23025"/>
    <cellStyle name="Normal 6 12 4" xfId="16106"/>
    <cellStyle name="Normal 6 12 4 2" xfId="23026"/>
    <cellStyle name="Normal 6 12 5" xfId="16107"/>
    <cellStyle name="Normal 6 12 5 2" xfId="23027"/>
    <cellStyle name="Normal 6 12 6" xfId="23022"/>
    <cellStyle name="Normal 6 13" xfId="16108"/>
    <cellStyle name="Normal 6 13 2" xfId="16109"/>
    <cellStyle name="Normal 6 13 2 2" xfId="16110"/>
    <cellStyle name="Normal 6 13 2 2 2" xfId="23030"/>
    <cellStyle name="Normal 6 13 2 3" xfId="23029"/>
    <cellStyle name="Normal 6 13 3" xfId="16111"/>
    <cellStyle name="Normal 6 13 3 2" xfId="23031"/>
    <cellStyle name="Normal 6 13 4" xfId="16112"/>
    <cellStyle name="Normal 6 13 4 2" xfId="23032"/>
    <cellStyle name="Normal 6 13 5" xfId="16113"/>
    <cellStyle name="Normal 6 13 5 2" xfId="23033"/>
    <cellStyle name="Normal 6 13 6" xfId="23028"/>
    <cellStyle name="Normal 6 14" xfId="16114"/>
    <cellStyle name="Normal 6 14 2" xfId="16115"/>
    <cellStyle name="Normal 6 14 2 2" xfId="16116"/>
    <cellStyle name="Normal 6 14 2 2 2" xfId="23036"/>
    <cellStyle name="Normal 6 14 2 3" xfId="23035"/>
    <cellStyle name="Normal 6 14 3" xfId="16117"/>
    <cellStyle name="Normal 6 14 3 2" xfId="23037"/>
    <cellStyle name="Normal 6 14 4" xfId="16118"/>
    <cellStyle name="Normal 6 14 4 2" xfId="23038"/>
    <cellStyle name="Normal 6 14 5" xfId="16119"/>
    <cellStyle name="Normal 6 14 5 2" xfId="23039"/>
    <cellStyle name="Normal 6 14 6" xfId="23034"/>
    <cellStyle name="Normal 6 15" xfId="16120"/>
    <cellStyle name="Normal 6 15 2" xfId="16121"/>
    <cellStyle name="Normal 6 15 2 2" xfId="16122"/>
    <cellStyle name="Normal 6 15 2 2 2" xfId="23042"/>
    <cellStyle name="Normal 6 15 2 3" xfId="23041"/>
    <cellStyle name="Normal 6 15 3" xfId="16123"/>
    <cellStyle name="Normal 6 15 3 2" xfId="23043"/>
    <cellStyle name="Normal 6 15 4" xfId="16124"/>
    <cellStyle name="Normal 6 15 4 2" xfId="23044"/>
    <cellStyle name="Normal 6 15 5" xfId="16125"/>
    <cellStyle name="Normal 6 15 5 2" xfId="23045"/>
    <cellStyle name="Normal 6 15 6" xfId="23040"/>
    <cellStyle name="Normal 6 16" xfId="16126"/>
    <cellStyle name="Normal 6 16 2" xfId="16127"/>
    <cellStyle name="Normal 6 16 2 2" xfId="16128"/>
    <cellStyle name="Normal 6 16 2 2 2" xfId="23048"/>
    <cellStyle name="Normal 6 16 2 3" xfId="23047"/>
    <cellStyle name="Normal 6 16 3" xfId="16129"/>
    <cellStyle name="Normal 6 16 3 2" xfId="23049"/>
    <cellStyle name="Normal 6 16 4" xfId="16130"/>
    <cellStyle name="Normal 6 16 4 2" xfId="23050"/>
    <cellStyle name="Normal 6 16 5" xfId="16131"/>
    <cellStyle name="Normal 6 16 5 2" xfId="23051"/>
    <cellStyle name="Normal 6 16 6" xfId="23046"/>
    <cellStyle name="Normal 6 17" xfId="16132"/>
    <cellStyle name="Normal 6 17 2" xfId="16133"/>
    <cellStyle name="Normal 6 17 2 2" xfId="16134"/>
    <cellStyle name="Normal 6 17 2 2 2" xfId="23054"/>
    <cellStyle name="Normal 6 17 2 3" xfId="23053"/>
    <cellStyle name="Normal 6 17 3" xfId="16135"/>
    <cellStyle name="Normal 6 17 3 2" xfId="23055"/>
    <cellStyle name="Normal 6 17 4" xfId="16136"/>
    <cellStyle name="Normal 6 17 4 2" xfId="23056"/>
    <cellStyle name="Normal 6 17 5" xfId="16137"/>
    <cellStyle name="Normal 6 17 5 2" xfId="23057"/>
    <cellStyle name="Normal 6 17 6" xfId="23052"/>
    <cellStyle name="Normal 6 18" xfId="16138"/>
    <cellStyle name="Normal 6 18 2" xfId="16139"/>
    <cellStyle name="Normal 6 18 2 2" xfId="16140"/>
    <cellStyle name="Normal 6 18 2 2 2" xfId="16141"/>
    <cellStyle name="Normal 6 18 2 2 2 2" xfId="23061"/>
    <cellStyle name="Normal 6 18 2 2 3" xfId="23060"/>
    <cellStyle name="Normal 6 18 2 3" xfId="16142"/>
    <cellStyle name="Normal 6 18 2 3 2" xfId="23062"/>
    <cellStyle name="Normal 6 18 2 4" xfId="16143"/>
    <cellStyle name="Normal 6 18 2 4 2" xfId="23063"/>
    <cellStyle name="Normal 6 18 2 5" xfId="23059"/>
    <cellStyle name="Normal 6 18 3" xfId="16144"/>
    <cellStyle name="Normal 6 18 3 2" xfId="16145"/>
    <cellStyle name="Normal 6 18 3 2 2" xfId="23065"/>
    <cellStyle name="Normal 6 18 3 3" xfId="23064"/>
    <cellStyle name="Normal 6 18 4" xfId="16146"/>
    <cellStyle name="Normal 6 18 4 2" xfId="23066"/>
    <cellStyle name="Normal 6 18 5" xfId="16147"/>
    <cellStyle name="Normal 6 18 5 2" xfId="23067"/>
    <cellStyle name="Normal 6 18 6" xfId="23058"/>
    <cellStyle name="Normal 6 19" xfId="16148"/>
    <cellStyle name="Normal 6 19 2" xfId="16149"/>
    <cellStyle name="Normal 6 19 2 2" xfId="23069"/>
    <cellStyle name="Normal 6 19 3" xfId="16150"/>
    <cellStyle name="Normal 6 19 3 2" xfId="23070"/>
    <cellStyle name="Normal 6 19 4" xfId="23068"/>
    <cellStyle name="Normal 6 2" xfId="16151"/>
    <cellStyle name="Normal 6 2 10" xfId="16152"/>
    <cellStyle name="Normal 6 2 10 2" xfId="23071"/>
    <cellStyle name="Normal 6 2 11" xfId="16153"/>
    <cellStyle name="Normal 6 2 11 2" xfId="23072"/>
    <cellStyle name="Normal 6 2 2" xfId="16154"/>
    <cellStyle name="Normal 6 2 2 2" xfId="16155"/>
    <cellStyle name="Normal 6 2 2 2 2" xfId="16156"/>
    <cellStyle name="Normal 6 2 2 2 2 2" xfId="16157"/>
    <cellStyle name="Normal 6 2 2 2 2 2 2" xfId="23076"/>
    <cellStyle name="Normal 6 2 2 2 2 3" xfId="16158"/>
    <cellStyle name="Normal 6 2 2 2 2 3 2" xfId="23077"/>
    <cellStyle name="Normal 6 2 2 2 2 4" xfId="16159"/>
    <cellStyle name="Normal 6 2 2 2 2 5" xfId="16160"/>
    <cellStyle name="Normal 6 2 2 2 2 6" xfId="23075"/>
    <cellStyle name="Normal 6 2 2 2 3" xfId="16161"/>
    <cellStyle name="Normal 6 2 2 2 3 2" xfId="16162"/>
    <cellStyle name="Normal 6 2 2 2 3 2 2" xfId="23079"/>
    <cellStyle name="Normal 6 2 2 2 3 3" xfId="23078"/>
    <cellStyle name="Normal 6 2 2 2 4" xfId="16163"/>
    <cellStyle name="Normal 6 2 2 2 4 2" xfId="23080"/>
    <cellStyle name="Normal 6 2 2 2 5" xfId="16164"/>
    <cellStyle name="Normal 6 2 2 2 5 2" xfId="16165"/>
    <cellStyle name="Normal 6 2 2 2 5 3" xfId="23081"/>
    <cellStyle name="Normal 6 2 2 2 6" xfId="16166"/>
    <cellStyle name="Normal 6 2 2 2 6 2" xfId="16167"/>
    <cellStyle name="Normal 6 2 2 2 6 3" xfId="23082"/>
    <cellStyle name="Normal 6 2 2 2 7" xfId="23074"/>
    <cellStyle name="Normal 6 2 2 3" xfId="16168"/>
    <cellStyle name="Normal 6 2 2 3 2" xfId="16169"/>
    <cellStyle name="Normal 6 2 2 3 2 2" xfId="16170"/>
    <cellStyle name="Normal 6 2 2 3 2 2 2" xfId="23085"/>
    <cellStyle name="Normal 6 2 2 3 2 3" xfId="23084"/>
    <cellStyle name="Normal 6 2 2 3 3" xfId="16171"/>
    <cellStyle name="Normal 6 2 2 3 3 2" xfId="23086"/>
    <cellStyle name="Normal 6 2 2 3 4" xfId="16172"/>
    <cellStyle name="Normal 6 2 2 3 5" xfId="16173"/>
    <cellStyle name="Normal 6 2 2 3 6" xfId="23083"/>
    <cellStyle name="Normal 6 2 2 4" xfId="16174"/>
    <cellStyle name="Normal 6 2 2 4 2" xfId="16175"/>
    <cellStyle name="Normal 6 2 2 4 2 2" xfId="23088"/>
    <cellStyle name="Normal 6 2 2 4 3" xfId="23087"/>
    <cellStyle name="Normal 6 2 2 5" xfId="16176"/>
    <cellStyle name="Normal 6 2 2 5 2" xfId="23089"/>
    <cellStyle name="Normal 6 2 2 6" xfId="16177"/>
    <cellStyle name="Normal 6 2 2 6 2" xfId="16178"/>
    <cellStyle name="Normal 6 2 2 6 3" xfId="23090"/>
    <cellStyle name="Normal 6 2 2 7" xfId="16179"/>
    <cellStyle name="Normal 6 2 2 7 2" xfId="16180"/>
    <cellStyle name="Normal 6 2 2 7 3" xfId="23091"/>
    <cellStyle name="Normal 6 2 2 8" xfId="16181"/>
    <cellStyle name="Normal 6 2 2 8 2" xfId="23092"/>
    <cellStyle name="Normal 6 2 2 9" xfId="23073"/>
    <cellStyle name="Normal 6 2 3" xfId="16182"/>
    <cellStyle name="Normal 6 2 3 2" xfId="16183"/>
    <cellStyle name="Normal 6 2 3 2 2" xfId="16184"/>
    <cellStyle name="Normal 6 2 3 2 2 2" xfId="23095"/>
    <cellStyle name="Normal 6 2 3 2 3" xfId="16185"/>
    <cellStyle name="Normal 6 2 3 2 3 2" xfId="23096"/>
    <cellStyle name="Normal 6 2 3 2 4" xfId="16186"/>
    <cellStyle name="Normal 6 2 3 2 5" xfId="16187"/>
    <cellStyle name="Normal 6 2 3 2 6" xfId="23094"/>
    <cellStyle name="Normal 6 2 3 3" xfId="16188"/>
    <cellStyle name="Normal 6 2 3 3 2" xfId="16189"/>
    <cellStyle name="Normal 6 2 3 3 2 2" xfId="23098"/>
    <cellStyle name="Normal 6 2 3 3 3" xfId="23097"/>
    <cellStyle name="Normal 6 2 3 4" xfId="16190"/>
    <cellStyle name="Normal 6 2 3 4 2" xfId="23099"/>
    <cellStyle name="Normal 6 2 3 5" xfId="16191"/>
    <cellStyle name="Normal 6 2 3 5 2" xfId="16192"/>
    <cellStyle name="Normal 6 2 3 5 3" xfId="23100"/>
    <cellStyle name="Normal 6 2 3 6" xfId="16193"/>
    <cellStyle name="Normal 6 2 3 6 2" xfId="16194"/>
    <cellStyle name="Normal 6 2 3 6 3" xfId="23101"/>
    <cellStyle name="Normal 6 2 3 7" xfId="16195"/>
    <cellStyle name="Normal 6 2 3 7 2" xfId="23102"/>
    <cellStyle name="Normal 6 2 3 8" xfId="23093"/>
    <cellStyle name="Normal 6 2 4" xfId="16196"/>
    <cellStyle name="Normal 6 2 4 2" xfId="16197"/>
    <cellStyle name="Normal 6 2 4 2 2" xfId="16198"/>
    <cellStyle name="Normal 6 2 4 2 2 2" xfId="23105"/>
    <cellStyle name="Normal 6 2 4 2 3" xfId="23104"/>
    <cellStyle name="Normal 6 2 4 3" xfId="16199"/>
    <cellStyle name="Normal 6 2 4 3 2" xfId="23106"/>
    <cellStyle name="Normal 6 2 4 4" xfId="16200"/>
    <cellStyle name="Normal 6 2 4 4 2" xfId="16201"/>
    <cellStyle name="Normal 6 2 4 4 3" xfId="23107"/>
    <cellStyle name="Normal 6 2 4 5" xfId="16202"/>
    <cellStyle name="Normal 6 2 4 6" xfId="23103"/>
    <cellStyle name="Normal 6 2 5" xfId="16203"/>
    <cellStyle name="Normal 6 2 5 2" xfId="16204"/>
    <cellStyle name="Normal 6 2 5 2 2" xfId="23109"/>
    <cellStyle name="Normal 6 2 5 3" xfId="16205"/>
    <cellStyle name="Normal 6 2 5 3 2" xfId="23110"/>
    <cellStyle name="Normal 6 2 5 4" xfId="23108"/>
    <cellStyle name="Normal 6 2 6" xfId="16206"/>
    <cellStyle name="Normal 6 2 6 2" xfId="16207"/>
    <cellStyle name="Normal 6 2 6 2 2" xfId="23112"/>
    <cellStyle name="Normal 6 2 6 3" xfId="23111"/>
    <cellStyle name="Normal 6 2 7" xfId="16208"/>
    <cellStyle name="Normal 6 2 7 2" xfId="16209"/>
    <cellStyle name="Normal 6 2 7 3" xfId="23113"/>
    <cellStyle name="Normal 6 2 8" xfId="16210"/>
    <cellStyle name="Normal 6 2 8 2" xfId="16211"/>
    <cellStyle name="Normal 6 2 8 3" xfId="23114"/>
    <cellStyle name="Normal 6 2 9" xfId="16212"/>
    <cellStyle name="Normal 6 2 9 2" xfId="23115"/>
    <cellStyle name="Normal 6 2_EBT" xfId="25610"/>
    <cellStyle name="Normal 6 20" xfId="16213"/>
    <cellStyle name="Normal 6 20 2" xfId="16214"/>
    <cellStyle name="Normal 6 20 2 2" xfId="23117"/>
    <cellStyle name="Normal 6 20 3" xfId="16215"/>
    <cellStyle name="Normal 6 20 3 2" xfId="23118"/>
    <cellStyle name="Normal 6 20 4" xfId="23116"/>
    <cellStyle name="Normal 6 21" xfId="16216"/>
    <cellStyle name="Normal 6 21 2" xfId="16217"/>
    <cellStyle name="Normal 6 21 2 2" xfId="23120"/>
    <cellStyle name="Normal 6 21 3" xfId="16218"/>
    <cellStyle name="Normal 6 21 3 2" xfId="23121"/>
    <cellStyle name="Normal 6 21 4" xfId="23119"/>
    <cellStyle name="Normal 6 22" xfId="16219"/>
    <cellStyle name="Normal 6 22 2" xfId="16220"/>
    <cellStyle name="Normal 6 22 2 2" xfId="23123"/>
    <cellStyle name="Normal 6 22 3" xfId="23122"/>
    <cellStyle name="Normal 6 23" xfId="16221"/>
    <cellStyle name="Normal 6 23 2" xfId="16222"/>
    <cellStyle name="Normal 6 23 2 2" xfId="23125"/>
    <cellStyle name="Normal 6 23 3" xfId="23124"/>
    <cellStyle name="Normal 6 24" xfId="16223"/>
    <cellStyle name="Normal 6 24 2" xfId="16224"/>
    <cellStyle name="Normal 6 24 2 2" xfId="23127"/>
    <cellStyle name="Normal 6 24 3" xfId="23126"/>
    <cellStyle name="Normal 6 25" xfId="16225"/>
    <cellStyle name="Normal 6 25 2" xfId="23128"/>
    <cellStyle name="Normal 6 26" xfId="16226"/>
    <cellStyle name="Normal 6 26 2" xfId="23129"/>
    <cellStyle name="Normal 6 27" xfId="16227"/>
    <cellStyle name="Normal 6 27 2" xfId="23130"/>
    <cellStyle name="Normal 6 28" xfId="16228"/>
    <cellStyle name="Normal 6 28 2" xfId="23131"/>
    <cellStyle name="Normal 6 29" xfId="16229"/>
    <cellStyle name="Normal 6 29 2" xfId="23132"/>
    <cellStyle name="Normal 6 3" xfId="16230"/>
    <cellStyle name="Normal 6 3 10" xfId="16231"/>
    <cellStyle name="Normal 6 3 10 2" xfId="23133"/>
    <cellStyle name="Normal 6 3 2" xfId="16232"/>
    <cellStyle name="Normal 6 3 2 2" xfId="16233"/>
    <cellStyle name="Normal 6 3 2 2 2" xfId="16234"/>
    <cellStyle name="Normal 6 3 2 2 2 2" xfId="23136"/>
    <cellStyle name="Normal 6 3 2 2 3" xfId="16235"/>
    <cellStyle name="Normal 6 3 2 2 3 2" xfId="23137"/>
    <cellStyle name="Normal 6 3 2 2 4" xfId="16236"/>
    <cellStyle name="Normal 6 3 2 2 5" xfId="16237"/>
    <cellStyle name="Normal 6 3 2 2 6" xfId="23135"/>
    <cellStyle name="Normal 6 3 2 3" xfId="16238"/>
    <cellStyle name="Normal 6 3 2 3 2" xfId="16239"/>
    <cellStyle name="Normal 6 3 2 3 2 2" xfId="23139"/>
    <cellStyle name="Normal 6 3 2 3 3" xfId="23138"/>
    <cellStyle name="Normal 6 3 2 4" xfId="16240"/>
    <cellStyle name="Normal 6 3 2 4 2" xfId="23140"/>
    <cellStyle name="Normal 6 3 2 5" xfId="16241"/>
    <cellStyle name="Normal 6 3 2 5 2" xfId="16242"/>
    <cellStyle name="Normal 6 3 2 5 3" xfId="23141"/>
    <cellStyle name="Normal 6 3 2 6" xfId="16243"/>
    <cellStyle name="Normal 6 3 2 6 2" xfId="16244"/>
    <cellStyle name="Normal 6 3 2 6 3" xfId="23142"/>
    <cellStyle name="Normal 6 3 2 7" xfId="16245"/>
    <cellStyle name="Normal 6 3 2 7 2" xfId="23143"/>
    <cellStyle name="Normal 6 3 2 8" xfId="23134"/>
    <cellStyle name="Normal 6 3 3" xfId="16246"/>
    <cellStyle name="Normal 6 3 3 2" xfId="16247"/>
    <cellStyle name="Normal 6 3 3 2 2" xfId="16248"/>
    <cellStyle name="Normal 6 3 3 2 2 2" xfId="23146"/>
    <cellStyle name="Normal 6 3 3 2 3" xfId="23145"/>
    <cellStyle name="Normal 6 3 3 3" xfId="16249"/>
    <cellStyle name="Normal 6 3 3 3 2" xfId="23147"/>
    <cellStyle name="Normal 6 3 3 4" xfId="16250"/>
    <cellStyle name="Normal 6 3 3 4 2" xfId="16251"/>
    <cellStyle name="Normal 6 3 3 4 3" xfId="23148"/>
    <cellStyle name="Normal 6 3 3 5" xfId="16252"/>
    <cellStyle name="Normal 6 3 3 6" xfId="23144"/>
    <cellStyle name="Normal 6 3 4" xfId="16253"/>
    <cellStyle name="Normal 6 3 4 2" xfId="16254"/>
    <cellStyle name="Normal 6 3 4 2 2" xfId="23150"/>
    <cellStyle name="Normal 6 3 4 3" xfId="16255"/>
    <cellStyle name="Normal 6 3 4 3 2" xfId="23151"/>
    <cellStyle name="Normal 6 3 4 4" xfId="23149"/>
    <cellStyle name="Normal 6 3 5" xfId="16256"/>
    <cellStyle name="Normal 6 3 5 2" xfId="23152"/>
    <cellStyle name="Normal 6 3 6" xfId="16257"/>
    <cellStyle name="Normal 6 3 6 2" xfId="16258"/>
    <cellStyle name="Normal 6 3 6 3" xfId="23153"/>
    <cellStyle name="Normal 6 3 7" xfId="16259"/>
    <cellStyle name="Normal 6 3 7 2" xfId="16260"/>
    <cellStyle name="Normal 6 3 7 3" xfId="23154"/>
    <cellStyle name="Normal 6 3 8" xfId="16261"/>
    <cellStyle name="Normal 6 3 8 2" xfId="23155"/>
    <cellStyle name="Normal 6 3 9" xfId="16262"/>
    <cellStyle name="Normal 6 3 9 2" xfId="23156"/>
    <cellStyle name="Normal 6 30" xfId="16263"/>
    <cellStyle name="Normal 6 30 2" xfId="23157"/>
    <cellStyle name="Normal 6 31" xfId="16264"/>
    <cellStyle name="Normal 6 31 2" xfId="23158"/>
    <cellStyle name="Normal 6 4" xfId="16265"/>
    <cellStyle name="Normal 6 4 2" xfId="16266"/>
    <cellStyle name="Normal 6 4 2 2" xfId="16267"/>
    <cellStyle name="Normal 6 4 2 2 2" xfId="16268"/>
    <cellStyle name="Normal 6 4 2 2 2 2" xfId="23162"/>
    <cellStyle name="Normal 6 4 2 2 3" xfId="16269"/>
    <cellStyle name="Normal 6 4 2 2 3 2" xfId="23163"/>
    <cellStyle name="Normal 6 4 2 2 4" xfId="23161"/>
    <cellStyle name="Normal 6 4 2 3" xfId="16270"/>
    <cellStyle name="Normal 6 4 2 3 2" xfId="16271"/>
    <cellStyle name="Normal 6 4 2 3 2 2" xfId="23165"/>
    <cellStyle name="Normal 6 4 2 3 3" xfId="23164"/>
    <cellStyle name="Normal 6 4 2 4" xfId="16272"/>
    <cellStyle name="Normal 6 4 2 4 2" xfId="16273"/>
    <cellStyle name="Normal 6 4 2 4 3" xfId="23166"/>
    <cellStyle name="Normal 6 4 2 5" xfId="16274"/>
    <cellStyle name="Normal 6 4 2 5 2" xfId="16275"/>
    <cellStyle name="Normal 6 4 2 5 3" xfId="23167"/>
    <cellStyle name="Normal 6 4 2 6" xfId="16276"/>
    <cellStyle name="Normal 6 4 2 6 2" xfId="23168"/>
    <cellStyle name="Normal 6 4 2 7" xfId="16277"/>
    <cellStyle name="Normal 6 4 2 7 2" xfId="23169"/>
    <cellStyle name="Normal 6 4 2 8" xfId="23160"/>
    <cellStyle name="Normal 6 4 3" xfId="16278"/>
    <cellStyle name="Normal 6 4 3 2" xfId="16279"/>
    <cellStyle name="Normal 6 4 3 2 2" xfId="16280"/>
    <cellStyle name="Normal 6 4 3 2 2 2" xfId="23172"/>
    <cellStyle name="Normal 6 4 3 2 3" xfId="23171"/>
    <cellStyle name="Normal 6 4 3 3" xfId="16281"/>
    <cellStyle name="Normal 6 4 3 3 2" xfId="23173"/>
    <cellStyle name="Normal 6 4 3 4" xfId="16282"/>
    <cellStyle name="Normal 6 4 3 4 2" xfId="23174"/>
    <cellStyle name="Normal 6 4 3 5" xfId="23170"/>
    <cellStyle name="Normal 6 4 4" xfId="16283"/>
    <cellStyle name="Normal 6 4 4 2" xfId="16284"/>
    <cellStyle name="Normal 6 4 4 2 2" xfId="23176"/>
    <cellStyle name="Normal 6 4 4 3" xfId="16285"/>
    <cellStyle name="Normal 6 4 4 3 2" xfId="23177"/>
    <cellStyle name="Normal 6 4 4 4" xfId="23175"/>
    <cellStyle name="Normal 6 4 5" xfId="16286"/>
    <cellStyle name="Normal 6 4 5 2" xfId="16287"/>
    <cellStyle name="Normal 6 4 5 3" xfId="23178"/>
    <cellStyle name="Normal 6 4 6" xfId="16288"/>
    <cellStyle name="Normal 6 4 6 2" xfId="16289"/>
    <cellStyle name="Normal 6 4 6 3" xfId="23179"/>
    <cellStyle name="Normal 6 4 7" xfId="16290"/>
    <cellStyle name="Normal 6 4 7 2" xfId="23180"/>
    <cellStyle name="Normal 6 4 8" xfId="16291"/>
    <cellStyle name="Normal 6 4 8 2" xfId="23181"/>
    <cellStyle name="Normal 6 4 9" xfId="23159"/>
    <cellStyle name="Normal 6 5" xfId="16292"/>
    <cellStyle name="Normal 6 5 2" xfId="16293"/>
    <cellStyle name="Normal 6 5 2 2" xfId="16294"/>
    <cellStyle name="Normal 6 5 2 2 2" xfId="16295"/>
    <cellStyle name="Normal 6 5 2 2 2 2" xfId="23185"/>
    <cellStyle name="Normal 6 5 2 2 3" xfId="16296"/>
    <cellStyle name="Normal 6 5 2 2 3 2" xfId="23186"/>
    <cellStyle name="Normal 6 5 2 2 4" xfId="23184"/>
    <cellStyle name="Normal 6 5 2 3" xfId="16297"/>
    <cellStyle name="Normal 6 5 2 3 2" xfId="23187"/>
    <cellStyle name="Normal 6 5 2 4" xfId="16298"/>
    <cellStyle name="Normal 6 5 2 4 2" xfId="23188"/>
    <cellStyle name="Normal 6 5 2 5" xfId="16299"/>
    <cellStyle name="Normal 6 5 2 5 2" xfId="23189"/>
    <cellStyle name="Normal 6 5 2 6" xfId="16300"/>
    <cellStyle name="Normal 6 5 2 6 2" xfId="23190"/>
    <cellStyle name="Normal 6 5 2 7" xfId="16301"/>
    <cellStyle name="Normal 6 5 2 7 2" xfId="23191"/>
    <cellStyle name="Normal 6 5 2 8" xfId="23183"/>
    <cellStyle name="Normal 6 5 3" xfId="16302"/>
    <cellStyle name="Normal 6 5 3 2" xfId="16303"/>
    <cellStyle name="Normal 6 5 3 2 2" xfId="23193"/>
    <cellStyle name="Normal 6 5 3 3" xfId="16304"/>
    <cellStyle name="Normal 6 5 3 3 2" xfId="23194"/>
    <cellStyle name="Normal 6 5 3 4" xfId="16305"/>
    <cellStyle name="Normal 6 5 3 4 2" xfId="23195"/>
    <cellStyle name="Normal 6 5 3 5" xfId="23192"/>
    <cellStyle name="Normal 6 5 4" xfId="16306"/>
    <cellStyle name="Normal 6 5 4 2" xfId="16307"/>
    <cellStyle name="Normal 6 5 4 2 2" xfId="23197"/>
    <cellStyle name="Normal 6 5 4 3" xfId="16308"/>
    <cellStyle name="Normal 6 5 4 3 2" xfId="23198"/>
    <cellStyle name="Normal 6 5 4 4" xfId="16309"/>
    <cellStyle name="Normal 6 5 4 5" xfId="23196"/>
    <cellStyle name="Normal 6 5 5" xfId="16310"/>
    <cellStyle name="Normal 6 5 5 2" xfId="16311"/>
    <cellStyle name="Normal 6 5 5 3" xfId="23199"/>
    <cellStyle name="Normal 6 5 6" xfId="16312"/>
    <cellStyle name="Normal 6 5 6 2" xfId="23200"/>
    <cellStyle name="Normal 6 5 7" xfId="16313"/>
    <cellStyle name="Normal 6 5 7 2" xfId="23201"/>
    <cellStyle name="Normal 6 5 8" xfId="16314"/>
    <cellStyle name="Normal 6 5 8 2" xfId="23202"/>
    <cellStyle name="Normal 6 5 9" xfId="23182"/>
    <cellStyle name="Normal 6 6" xfId="16315"/>
    <cellStyle name="Normal 6 6 2" xfId="16316"/>
    <cellStyle name="Normal 6 6 2 2" xfId="16317"/>
    <cellStyle name="Normal 6 6 2 2 2" xfId="23205"/>
    <cellStyle name="Normal 6 6 2 3" xfId="16318"/>
    <cellStyle name="Normal 6 6 2 3 2" xfId="23206"/>
    <cellStyle name="Normal 6 6 2 4" xfId="16319"/>
    <cellStyle name="Normal 6 6 2 4 2" xfId="23207"/>
    <cellStyle name="Normal 6 6 2 5" xfId="16320"/>
    <cellStyle name="Normal 6 6 2 5 2" xfId="23208"/>
    <cellStyle name="Normal 6 6 2 6" xfId="16321"/>
    <cellStyle name="Normal 6 6 2 6 2" xfId="23209"/>
    <cellStyle name="Normal 6 6 2 7" xfId="23204"/>
    <cellStyle name="Normal 6 6 3" xfId="16322"/>
    <cellStyle name="Normal 6 6 3 2" xfId="16323"/>
    <cellStyle name="Normal 6 6 3 2 2" xfId="23211"/>
    <cellStyle name="Normal 6 6 3 3" xfId="16324"/>
    <cellStyle name="Normal 6 6 3 3 2" xfId="23212"/>
    <cellStyle name="Normal 6 6 3 4" xfId="23210"/>
    <cellStyle name="Normal 6 6 4" xfId="16325"/>
    <cellStyle name="Normal 6 6 4 2" xfId="16326"/>
    <cellStyle name="Normal 6 6 4 2 2" xfId="23214"/>
    <cellStyle name="Normal 6 6 4 3" xfId="23213"/>
    <cellStyle name="Normal 6 6 5" xfId="16327"/>
    <cellStyle name="Normal 6 6 5 2" xfId="23215"/>
    <cellStyle name="Normal 6 6 6" xfId="16328"/>
    <cellStyle name="Normal 6 6 6 2" xfId="23216"/>
    <cellStyle name="Normal 6 6 7" xfId="16329"/>
    <cellStyle name="Normal 6 6 7 2" xfId="23217"/>
    <cellStyle name="Normal 6 6 8" xfId="23203"/>
    <cellStyle name="Normal 6 7" xfId="16330"/>
    <cellStyle name="Normal 6 7 2" xfId="16331"/>
    <cellStyle name="Normal 6 7 2 2" xfId="16332"/>
    <cellStyle name="Normal 6 7 2 2 2" xfId="23220"/>
    <cellStyle name="Normal 6 7 2 3" xfId="16333"/>
    <cellStyle name="Normal 6 7 2 3 2" xfId="23221"/>
    <cellStyle name="Normal 6 7 2 4" xfId="16334"/>
    <cellStyle name="Normal 6 7 2 4 2" xfId="23222"/>
    <cellStyle name="Normal 6 7 2 5" xfId="16335"/>
    <cellStyle name="Normal 6 7 2 5 2" xfId="23223"/>
    <cellStyle name="Normal 6 7 2 6" xfId="16336"/>
    <cellStyle name="Normal 6 7 2 6 2" xfId="23224"/>
    <cellStyle name="Normal 6 7 2 7" xfId="23219"/>
    <cellStyle name="Normal 6 7 3" xfId="16337"/>
    <cellStyle name="Normal 6 7 3 2" xfId="16338"/>
    <cellStyle name="Normal 6 7 3 2 2" xfId="23226"/>
    <cellStyle name="Normal 6 7 3 3" xfId="16339"/>
    <cellStyle name="Normal 6 7 3 3 2" xfId="23227"/>
    <cellStyle name="Normal 6 7 3 4" xfId="23225"/>
    <cellStyle name="Normal 6 7 4" xfId="16340"/>
    <cellStyle name="Normal 6 7 4 2" xfId="16341"/>
    <cellStyle name="Normal 6 7 4 2 2" xfId="23229"/>
    <cellStyle name="Normal 6 7 4 3" xfId="23228"/>
    <cellStyle name="Normal 6 7 5" xfId="16342"/>
    <cellStyle name="Normal 6 7 5 2" xfId="23230"/>
    <cellStyle name="Normal 6 7 6" xfId="16343"/>
    <cellStyle name="Normal 6 7 6 2" xfId="23231"/>
    <cellStyle name="Normal 6 7 7" xfId="16344"/>
    <cellStyle name="Normal 6 7 7 2" xfId="23232"/>
    <cellStyle name="Normal 6 7 8" xfId="16345"/>
    <cellStyle name="Normal 6 7 9" xfId="23218"/>
    <cellStyle name="Normal 6 8" xfId="16346"/>
    <cellStyle name="Normal 6 8 2" xfId="16347"/>
    <cellStyle name="Normal 6 8 2 2" xfId="16348"/>
    <cellStyle name="Normal 6 8 2 2 2" xfId="23235"/>
    <cellStyle name="Normal 6 8 2 3" xfId="16349"/>
    <cellStyle name="Normal 6 8 2 3 2" xfId="23236"/>
    <cellStyle name="Normal 6 8 2 4" xfId="16350"/>
    <cellStyle name="Normal 6 8 2 4 2" xfId="23237"/>
    <cellStyle name="Normal 6 8 2 5" xfId="16351"/>
    <cellStyle name="Normal 6 8 2 5 2" xfId="23238"/>
    <cellStyle name="Normal 6 8 2 6" xfId="16352"/>
    <cellStyle name="Normal 6 8 2 6 2" xfId="23239"/>
    <cellStyle name="Normal 6 8 2 7" xfId="23234"/>
    <cellStyle name="Normal 6 8 3" xfId="16353"/>
    <cellStyle name="Normal 6 8 3 2" xfId="16354"/>
    <cellStyle name="Normal 6 8 3 2 2" xfId="23241"/>
    <cellStyle name="Normal 6 8 3 3" xfId="23240"/>
    <cellStyle name="Normal 6 8 4" xfId="16355"/>
    <cellStyle name="Normal 6 8 4 2" xfId="16356"/>
    <cellStyle name="Normal 6 8 4 2 2" xfId="23243"/>
    <cellStyle name="Normal 6 8 4 3" xfId="23242"/>
    <cellStyle name="Normal 6 8 5" xfId="16357"/>
    <cellStyle name="Normal 6 8 5 2" xfId="23244"/>
    <cellStyle name="Normal 6 8 6" xfId="16358"/>
    <cellStyle name="Normal 6 8 6 2" xfId="23245"/>
    <cellStyle name="Normal 6 8 7" xfId="16359"/>
    <cellStyle name="Normal 6 8 7 2" xfId="23246"/>
    <cellStyle name="Normal 6 8 8" xfId="16360"/>
    <cellStyle name="Normal 6 8 9" xfId="23233"/>
    <cellStyle name="Normal 6 9" xfId="16361"/>
    <cellStyle name="Normal 6 9 2" xfId="16362"/>
    <cellStyle name="Normal 6 9 2 2" xfId="16363"/>
    <cellStyle name="Normal 6 9 2 2 2" xfId="23249"/>
    <cellStyle name="Normal 6 9 2 3" xfId="16364"/>
    <cellStyle name="Normal 6 9 2 3 2" xfId="23250"/>
    <cellStyle name="Normal 6 9 2 4" xfId="16365"/>
    <cellStyle name="Normal 6 9 2 4 2" xfId="23251"/>
    <cellStyle name="Normal 6 9 2 5" xfId="16366"/>
    <cellStyle name="Normal 6 9 2 5 2" xfId="23252"/>
    <cellStyle name="Normal 6 9 2 6" xfId="23248"/>
    <cellStyle name="Normal 6 9 3" xfId="16367"/>
    <cellStyle name="Normal 6 9 3 2" xfId="16368"/>
    <cellStyle name="Normal 6 9 3 2 2" xfId="23254"/>
    <cellStyle name="Normal 6 9 3 3" xfId="23253"/>
    <cellStyle name="Normal 6 9 4" xfId="16369"/>
    <cellStyle name="Normal 6 9 4 2" xfId="16370"/>
    <cellStyle name="Normal 6 9 4 2 2" xfId="23256"/>
    <cellStyle name="Normal 6 9 4 3" xfId="23255"/>
    <cellStyle name="Normal 6 9 5" xfId="16371"/>
    <cellStyle name="Normal 6 9 5 2" xfId="23257"/>
    <cellStyle name="Normal 6 9 6" xfId="16372"/>
    <cellStyle name="Normal 6 9 6 2" xfId="23258"/>
    <cellStyle name="Normal 6 9 7" xfId="16373"/>
    <cellStyle name="Normal 6 9 8" xfId="23247"/>
    <cellStyle name="Normal 60" xfId="16374"/>
    <cellStyle name="Normal 60 2" xfId="16375"/>
    <cellStyle name="Normal 60 2 2" xfId="23260"/>
    <cellStyle name="Normal 60 3" xfId="16376"/>
    <cellStyle name="Normal 60 3 2" xfId="23261"/>
    <cellStyle name="Normal 60 4" xfId="16377"/>
    <cellStyle name="Normal 60 4 2" xfId="23262"/>
    <cellStyle name="Normal 60 5" xfId="23259"/>
    <cellStyle name="Normal 600" xfId="16378"/>
    <cellStyle name="Normal 600 2" xfId="16379"/>
    <cellStyle name="Normal 601" xfId="16380"/>
    <cellStyle name="Normal 601 2" xfId="16381"/>
    <cellStyle name="Normal 602" xfId="16382"/>
    <cellStyle name="Normal 603" xfId="16383"/>
    <cellStyle name="Normal 604" xfId="16384"/>
    <cellStyle name="Normal 605" xfId="16385"/>
    <cellStyle name="Normal 606" xfId="16386"/>
    <cellStyle name="Normal 607" xfId="16387"/>
    <cellStyle name="Normal 608" xfId="16388"/>
    <cellStyle name="Normal 609" xfId="16389"/>
    <cellStyle name="Normal 61" xfId="16390"/>
    <cellStyle name="Normal 61 2" xfId="16391"/>
    <cellStyle name="Normal 61 2 2" xfId="23264"/>
    <cellStyle name="Normal 61 3" xfId="23263"/>
    <cellStyle name="Normal 610" xfId="25582"/>
    <cellStyle name="Normal 611" xfId="25591"/>
    <cellStyle name="Normal 612" xfId="25598"/>
    <cellStyle name="Normal 613" xfId="25602"/>
    <cellStyle name="Normal 614" xfId="25603"/>
    <cellStyle name="Normal 615" xfId="25607"/>
    <cellStyle name="Normal 62" xfId="16392"/>
    <cellStyle name="Normal 62 2" xfId="16393"/>
    <cellStyle name="Normal 62 2 2" xfId="23266"/>
    <cellStyle name="Normal 62 3" xfId="23265"/>
    <cellStyle name="Normal 63" xfId="16394"/>
    <cellStyle name="Normal 63 2" xfId="16395"/>
    <cellStyle name="Normal 63 2 2" xfId="23268"/>
    <cellStyle name="Normal 63 3" xfId="23267"/>
    <cellStyle name="Normal 64" xfId="16396"/>
    <cellStyle name="Normal 64 2" xfId="16397"/>
    <cellStyle name="Normal 64 2 2" xfId="23270"/>
    <cellStyle name="Normal 64 3" xfId="23269"/>
    <cellStyle name="Normal 65" xfId="16398"/>
    <cellStyle name="Normal 65 2" xfId="16399"/>
    <cellStyle name="Normal 65 2 2" xfId="23272"/>
    <cellStyle name="Normal 65 3" xfId="23271"/>
    <cellStyle name="Normal 66" xfId="16400"/>
    <cellStyle name="Normal 66 2" xfId="16401"/>
    <cellStyle name="Normal 66 2 2" xfId="23273"/>
    <cellStyle name="Normal 66 3" xfId="16402"/>
    <cellStyle name="Normal 66 3 2" xfId="23274"/>
    <cellStyle name="Normal 66 4" xfId="16403"/>
    <cellStyle name="Normal 66 4 2" xfId="23275"/>
    <cellStyle name="Normal 67" xfId="16404"/>
    <cellStyle name="Normal 67 2" xfId="16405"/>
    <cellStyle name="Normal 67 2 2" xfId="23276"/>
    <cellStyle name="Normal 67 3" xfId="16406"/>
    <cellStyle name="Normal 67 3 2" xfId="23277"/>
    <cellStyle name="Normal 67 4" xfId="16407"/>
    <cellStyle name="Normal 67 4 2" xfId="23278"/>
    <cellStyle name="Normal 68" xfId="16408"/>
    <cellStyle name="Normal 68 2" xfId="16409"/>
    <cellStyle name="Normal 68 2 2" xfId="23279"/>
    <cellStyle name="Normal 68 3" xfId="16410"/>
    <cellStyle name="Normal 68 3 2" xfId="23280"/>
    <cellStyle name="Normal 69" xfId="16411"/>
    <cellStyle name="Normal 69 2" xfId="16412"/>
    <cellStyle name="Normal 69 2 2" xfId="23281"/>
    <cellStyle name="Normal 69 3" xfId="16413"/>
    <cellStyle name="Normal 69 3 2" xfId="23282"/>
    <cellStyle name="Normal 69 4" xfId="25612"/>
    <cellStyle name="Normal 7" xfId="16414"/>
    <cellStyle name="Normal 7 10" xfId="16415"/>
    <cellStyle name="Normal 7 10 2" xfId="16416"/>
    <cellStyle name="Normal 7 10 2 2" xfId="23284"/>
    <cellStyle name="Normal 7 10 3" xfId="16417"/>
    <cellStyle name="Normal 7 10 3 2" xfId="23285"/>
    <cellStyle name="Normal 7 10 4" xfId="16418"/>
    <cellStyle name="Normal 7 10 4 2" xfId="23286"/>
    <cellStyle name="Normal 7 10 5" xfId="16419"/>
    <cellStyle name="Normal 7 10 5 2" xfId="23287"/>
    <cellStyle name="Normal 7 10 6" xfId="16420"/>
    <cellStyle name="Normal 7 10 7" xfId="23283"/>
    <cellStyle name="Normal 7 11" xfId="16421"/>
    <cellStyle name="Normal 7 11 2" xfId="16422"/>
    <cellStyle name="Normal 7 11 2 2" xfId="23289"/>
    <cellStyle name="Normal 7 11 3" xfId="16423"/>
    <cellStyle name="Normal 7 11 3 2" xfId="23290"/>
    <cellStyle name="Normal 7 11 4" xfId="16424"/>
    <cellStyle name="Normal 7 11 4 2" xfId="23291"/>
    <cellStyle name="Normal 7 11 5" xfId="16425"/>
    <cellStyle name="Normal 7 11 5 2" xfId="23292"/>
    <cellStyle name="Normal 7 11 6" xfId="16426"/>
    <cellStyle name="Normal 7 11 7" xfId="23288"/>
    <cellStyle name="Normal 7 12" xfId="16427"/>
    <cellStyle name="Normal 7 12 2" xfId="16428"/>
    <cellStyle name="Normal 7 12 2 2" xfId="23294"/>
    <cellStyle name="Normal 7 12 3" xfId="16429"/>
    <cellStyle name="Normal 7 12 3 2" xfId="23295"/>
    <cellStyle name="Normal 7 12 4" xfId="16430"/>
    <cellStyle name="Normal 7 12 4 2" xfId="23296"/>
    <cellStyle name="Normal 7 12 5" xfId="16431"/>
    <cellStyle name="Normal 7 12 5 2" xfId="23297"/>
    <cellStyle name="Normal 7 12 6" xfId="23293"/>
    <cellStyle name="Normal 7 13" xfId="16432"/>
    <cellStyle name="Normal 7 13 2" xfId="16433"/>
    <cellStyle name="Normal 7 13 2 2" xfId="23299"/>
    <cellStyle name="Normal 7 13 3" xfId="16434"/>
    <cellStyle name="Normal 7 13 3 2" xfId="23300"/>
    <cellStyle name="Normal 7 13 4" xfId="16435"/>
    <cellStyle name="Normal 7 13 4 2" xfId="23301"/>
    <cellStyle name="Normal 7 13 5" xfId="23298"/>
    <cellStyle name="Normal 7 14" xfId="16436"/>
    <cellStyle name="Normal 7 14 2" xfId="16437"/>
    <cellStyle name="Normal 7 14 2 2" xfId="23303"/>
    <cellStyle name="Normal 7 14 3" xfId="16438"/>
    <cellStyle name="Normal 7 14 3 2" xfId="23304"/>
    <cellStyle name="Normal 7 14 4" xfId="16439"/>
    <cellStyle name="Normal 7 14 4 2" xfId="23305"/>
    <cellStyle name="Normal 7 14 5" xfId="23302"/>
    <cellStyle name="Normal 7 15" xfId="16440"/>
    <cellStyle name="Normal 7 15 2" xfId="16441"/>
    <cellStyle name="Normal 7 15 2 2" xfId="23307"/>
    <cellStyle name="Normal 7 15 3" xfId="16442"/>
    <cellStyle name="Normal 7 15 3 2" xfId="23308"/>
    <cellStyle name="Normal 7 15 4" xfId="16443"/>
    <cellStyle name="Normal 7 15 4 2" xfId="23309"/>
    <cellStyle name="Normal 7 15 5" xfId="23306"/>
    <cellStyle name="Normal 7 16" xfId="16444"/>
    <cellStyle name="Normal 7 16 2" xfId="16445"/>
    <cellStyle name="Normal 7 16 2 2" xfId="23311"/>
    <cellStyle name="Normal 7 16 3" xfId="16446"/>
    <cellStyle name="Normal 7 16 3 2" xfId="23312"/>
    <cellStyle name="Normal 7 16 4" xfId="16447"/>
    <cellStyle name="Normal 7 16 4 2" xfId="23313"/>
    <cellStyle name="Normal 7 16 5" xfId="23310"/>
    <cellStyle name="Normal 7 17" xfId="16448"/>
    <cellStyle name="Normal 7 17 2" xfId="16449"/>
    <cellStyle name="Normal 7 17 2 2" xfId="23315"/>
    <cellStyle name="Normal 7 17 3" xfId="16450"/>
    <cellStyle name="Normal 7 17 3 2" xfId="23316"/>
    <cellStyle name="Normal 7 17 4" xfId="16451"/>
    <cellStyle name="Normal 7 17 4 2" xfId="23317"/>
    <cellStyle name="Normal 7 17 5" xfId="23314"/>
    <cellStyle name="Normal 7 18" xfId="16452"/>
    <cellStyle name="Normal 7 18 2" xfId="16453"/>
    <cellStyle name="Normal 7 18 2 2" xfId="16454"/>
    <cellStyle name="Normal 7 18 2 2 2" xfId="16455"/>
    <cellStyle name="Normal 7 18 2 2 2 2" xfId="23321"/>
    <cellStyle name="Normal 7 18 2 2 3" xfId="23320"/>
    <cellStyle name="Normal 7 18 2 3" xfId="16456"/>
    <cellStyle name="Normal 7 18 2 3 2" xfId="23322"/>
    <cellStyle name="Normal 7 18 2 4" xfId="23319"/>
    <cellStyle name="Normal 7 18 3" xfId="16457"/>
    <cellStyle name="Normal 7 18 3 2" xfId="16458"/>
    <cellStyle name="Normal 7 18 3 2 2" xfId="23324"/>
    <cellStyle name="Normal 7 18 3 3" xfId="23323"/>
    <cellStyle name="Normal 7 18 4" xfId="16459"/>
    <cellStyle name="Normal 7 18 4 2" xfId="23325"/>
    <cellStyle name="Normal 7 18 5" xfId="23318"/>
    <cellStyle name="Normal 7 19" xfId="16460"/>
    <cellStyle name="Normal 7 19 2" xfId="23326"/>
    <cellStyle name="Normal 7 2" xfId="16461"/>
    <cellStyle name="Normal 7 2 10" xfId="16462"/>
    <cellStyle name="Normal 7 2 10 2" xfId="16463"/>
    <cellStyle name="Normal 7 2 11" xfId="16464"/>
    <cellStyle name="Normal 7 2 12" xfId="16465"/>
    <cellStyle name="Normal 7 2 13" xfId="16466"/>
    <cellStyle name="Normal 7 2 14" xfId="16467"/>
    <cellStyle name="Normal 7 2 15" xfId="16468"/>
    <cellStyle name="Normal 7 2 16" xfId="16469"/>
    <cellStyle name="Normal 7 2 16 2" xfId="23327"/>
    <cellStyle name="Normal 7 2 17" xfId="16470"/>
    <cellStyle name="Normal 7 2 17 2" xfId="23328"/>
    <cellStyle name="Normal 7 2 2" xfId="16471"/>
    <cellStyle name="Normal 7 2 2 10" xfId="16472"/>
    <cellStyle name="Normal 7 2 2 10 2" xfId="23329"/>
    <cellStyle name="Normal 7 2 2 2" xfId="16473"/>
    <cellStyle name="Normal 7 2 2 2 2" xfId="16474"/>
    <cellStyle name="Normal 7 2 2 2 2 2" xfId="16475"/>
    <cellStyle name="Normal 7 2 2 2 2 2 2" xfId="23332"/>
    <cellStyle name="Normal 7 2 2 2 2 3" xfId="16476"/>
    <cellStyle name="Normal 7 2 2 2 2 3 2" xfId="23333"/>
    <cellStyle name="Normal 7 2 2 2 2 4" xfId="16477"/>
    <cellStyle name="Normal 7 2 2 2 2 5" xfId="16478"/>
    <cellStyle name="Normal 7 2 2 2 2 6" xfId="23331"/>
    <cellStyle name="Normal 7 2 2 2 3" xfId="16479"/>
    <cellStyle name="Normal 7 2 2 2 3 2" xfId="16480"/>
    <cellStyle name="Normal 7 2 2 2 3 2 2" xfId="23335"/>
    <cellStyle name="Normal 7 2 2 2 3 3" xfId="23334"/>
    <cellStyle name="Normal 7 2 2 2 4" xfId="16481"/>
    <cellStyle name="Normal 7 2 2 2 4 2" xfId="23336"/>
    <cellStyle name="Normal 7 2 2 2 5" xfId="16482"/>
    <cellStyle name="Normal 7 2 2 2 6" xfId="16483"/>
    <cellStyle name="Normal 7 2 2 2 7" xfId="23330"/>
    <cellStyle name="Normal 7 2 2 3" xfId="16484"/>
    <cellStyle name="Normal 7 2 2 3 2" xfId="16485"/>
    <cellStyle name="Normal 7 2 2 3 2 2" xfId="16486"/>
    <cellStyle name="Normal 7 2 2 3 2 2 2" xfId="23339"/>
    <cellStyle name="Normal 7 2 2 3 2 3" xfId="23338"/>
    <cellStyle name="Normal 7 2 2 3 3" xfId="16487"/>
    <cellStyle name="Normal 7 2 2 3 3 2" xfId="23340"/>
    <cellStyle name="Normal 7 2 2 3 4" xfId="16488"/>
    <cellStyle name="Normal 7 2 2 3 5" xfId="16489"/>
    <cellStyle name="Normal 7 2 2 3 6" xfId="23337"/>
    <cellStyle name="Normal 7 2 2 4" xfId="16490"/>
    <cellStyle name="Normal 7 2 2 4 2" xfId="16491"/>
    <cellStyle name="Normal 7 2 2 4 2 2" xfId="23342"/>
    <cellStyle name="Normal 7 2 2 4 3" xfId="23341"/>
    <cellStyle name="Normal 7 2 2 5" xfId="16492"/>
    <cellStyle name="Normal 7 2 2 5 2" xfId="23343"/>
    <cellStyle name="Normal 7 2 2 6" xfId="16493"/>
    <cellStyle name="Normal 7 2 2 6 2" xfId="16494"/>
    <cellStyle name="Normal 7 2 2 6 3" xfId="23344"/>
    <cellStyle name="Normal 7 2 2 7" xfId="16495"/>
    <cellStyle name="Normal 7 2 2 7 2" xfId="16496"/>
    <cellStyle name="Normal 7 2 2 7 3" xfId="23345"/>
    <cellStyle name="Normal 7 2 2 8" xfId="16497"/>
    <cellStyle name="Normal 7 2 2 8 2" xfId="23346"/>
    <cellStyle name="Normal 7 2 2 9" xfId="16498"/>
    <cellStyle name="Normal 7 2 2 9 2" xfId="23347"/>
    <cellStyle name="Normal 7 2 3" xfId="16499"/>
    <cellStyle name="Normal 7 2 3 2" xfId="16500"/>
    <cellStyle name="Normal 7 2 3 2 2" xfId="16501"/>
    <cellStyle name="Normal 7 2 3 2 2 2" xfId="23349"/>
    <cellStyle name="Normal 7 2 3 2 3" xfId="16502"/>
    <cellStyle name="Normal 7 2 3 2 3 2" xfId="23350"/>
    <cellStyle name="Normal 7 2 3 2 4" xfId="16503"/>
    <cellStyle name="Normal 7 2 3 2 5" xfId="16504"/>
    <cellStyle name="Normal 7 2 3 2 6" xfId="23348"/>
    <cellStyle name="Normal 7 2 3 3" xfId="16505"/>
    <cellStyle name="Normal 7 2 3 3 2" xfId="16506"/>
    <cellStyle name="Normal 7 2 3 3 2 2" xfId="23352"/>
    <cellStyle name="Normal 7 2 3 3 3" xfId="23351"/>
    <cellStyle name="Normal 7 2 3 4" xfId="16507"/>
    <cellStyle name="Normal 7 2 3 4 2" xfId="23353"/>
    <cellStyle name="Normal 7 2 3 5" xfId="16508"/>
    <cellStyle name="Normal 7 2 3 5 2" xfId="16509"/>
    <cellStyle name="Normal 7 2 3 5 3" xfId="23354"/>
    <cellStyle name="Normal 7 2 3 6" xfId="16510"/>
    <cellStyle name="Normal 7 2 3 6 2" xfId="16511"/>
    <cellStyle name="Normal 7 2 3 6 3" xfId="23355"/>
    <cellStyle name="Normal 7 2 3 7" xfId="16512"/>
    <cellStyle name="Normal 7 2 3 7 2" xfId="23356"/>
    <cellStyle name="Normal 7 2 4" xfId="16513"/>
    <cellStyle name="Normal 7 2 4 2" xfId="16514"/>
    <cellStyle name="Normal 7 2 4 2 2" xfId="16515"/>
    <cellStyle name="Normal 7 2 4 2 2 2" xfId="23358"/>
    <cellStyle name="Normal 7 2 4 2 3" xfId="23357"/>
    <cellStyle name="Normal 7 2 4 3" xfId="16516"/>
    <cellStyle name="Normal 7 2 4 3 2" xfId="23359"/>
    <cellStyle name="Normal 7 2 4 4" xfId="16517"/>
    <cellStyle name="Normal 7 2 4 4 2" xfId="16518"/>
    <cellStyle name="Normal 7 2 4 4 3" xfId="23360"/>
    <cellStyle name="Normal 7 2 4 5" xfId="16519"/>
    <cellStyle name="Normal 7 2 4 5 2" xfId="16520"/>
    <cellStyle name="Normal 7 2 4 5 3" xfId="23361"/>
    <cellStyle name="Normal 7 2 4 6" xfId="16521"/>
    <cellStyle name="Normal 7 2 4 6 2" xfId="23362"/>
    <cellStyle name="Normal 7 2 5" xfId="16522"/>
    <cellStyle name="Normal 7 2 5 2" xfId="16523"/>
    <cellStyle name="Normal 7 2 5 2 2" xfId="16524"/>
    <cellStyle name="Normal 7 2 5 2 2 2" xfId="16525"/>
    <cellStyle name="Normal 7 2 5 2 2 2 2" xfId="23365"/>
    <cellStyle name="Normal 7 2 5 2 2 3" xfId="23364"/>
    <cellStyle name="Normal 7 2 5 2 3" xfId="16526"/>
    <cellStyle name="Normal 7 2 5 2 3 2" xfId="23366"/>
    <cellStyle name="Normal 7 2 5 2 4" xfId="16527"/>
    <cellStyle name="Normal 7 2 5 2 4 2" xfId="23367"/>
    <cellStyle name="Normal 7 2 5 2 5" xfId="23363"/>
    <cellStyle name="Normal 7 2 5 3" xfId="16528"/>
    <cellStyle name="Normal 7 2 5 3 2" xfId="16529"/>
    <cellStyle name="Normal 7 2 5 3 2 2" xfId="23369"/>
    <cellStyle name="Normal 7 2 5 3 3" xfId="23368"/>
    <cellStyle name="Normal 7 2 5 4" xfId="16530"/>
    <cellStyle name="Normal 7 2 5 4 2" xfId="23370"/>
    <cellStyle name="Normal 7 2 5 5" xfId="16531"/>
    <cellStyle name="Normal 7 2 5 5 2" xfId="23371"/>
    <cellStyle name="Normal 7 2 5 6" xfId="16532"/>
    <cellStyle name="Normal 7 2 5 6 2" xfId="23372"/>
    <cellStyle name="Normal 7 2 5 7" xfId="16533"/>
    <cellStyle name="Normal 7 2 5 7 2" xfId="23373"/>
    <cellStyle name="Normal 7 2 6" xfId="16534"/>
    <cellStyle name="Normal 7 2 6 2" xfId="16535"/>
    <cellStyle name="Normal 7 2 6 2 2" xfId="23374"/>
    <cellStyle name="Normal 7 2 6 3" xfId="16536"/>
    <cellStyle name="Normal 7 2 6 3 2" xfId="23375"/>
    <cellStyle name="Normal 7 2 6 4" xfId="16537"/>
    <cellStyle name="Normal 7 2 6 4 2" xfId="23376"/>
    <cellStyle name="Normal 7 2 7" xfId="16538"/>
    <cellStyle name="Normal 7 2 7 2" xfId="16539"/>
    <cellStyle name="Normal 7 2 7 2 2" xfId="23377"/>
    <cellStyle name="Normal 7 2 7 3" xfId="16540"/>
    <cellStyle name="Normal 7 2 7 3 2" xfId="23378"/>
    <cellStyle name="Normal 7 2 7 4" xfId="16541"/>
    <cellStyle name="Normal 7 2 8" xfId="16542"/>
    <cellStyle name="Normal 7 2 8 2" xfId="16543"/>
    <cellStyle name="Normal 7 2 8 2 2" xfId="16544"/>
    <cellStyle name="Normal 7 2 8 2 3" xfId="23379"/>
    <cellStyle name="Normal 7 2 8 3" xfId="16545"/>
    <cellStyle name="Normal 7 2 8 3 2" xfId="16546"/>
    <cellStyle name="Normal 7 2 8 3 3" xfId="23380"/>
    <cellStyle name="Normal 7 2 8 4" xfId="16547"/>
    <cellStyle name="Normal 7 2 9" xfId="16548"/>
    <cellStyle name="Normal 7 2 9 2" xfId="16549"/>
    <cellStyle name="Normal 7 2 9 2 2" xfId="23381"/>
    <cellStyle name="Normal 7 2 9 3" xfId="16550"/>
    <cellStyle name="Normal 7 2 9 3 2" xfId="23382"/>
    <cellStyle name="Normal 7 2 9 4" xfId="16551"/>
    <cellStyle name="Normal 7 20" xfId="16552"/>
    <cellStyle name="Normal 7 20 2" xfId="16553"/>
    <cellStyle name="Normal 7 20 2 2" xfId="16554"/>
    <cellStyle name="Normal 7 20 2 2 2" xfId="23385"/>
    <cellStyle name="Normal 7 20 2 3" xfId="23384"/>
    <cellStyle name="Normal 7 20 3" xfId="16555"/>
    <cellStyle name="Normal 7 20 3 2" xfId="23386"/>
    <cellStyle name="Normal 7 20 4" xfId="23383"/>
    <cellStyle name="Normal 7 21" xfId="16556"/>
    <cellStyle name="Normal 7 21 2" xfId="16557"/>
    <cellStyle name="Normal 7 21 2 2" xfId="23388"/>
    <cellStyle name="Normal 7 21 3" xfId="23387"/>
    <cellStyle name="Normal 7 22" xfId="16558"/>
    <cellStyle name="Normal 7 22 2" xfId="23389"/>
    <cellStyle name="Normal 7 23" xfId="16559"/>
    <cellStyle name="Normal 7 23 2" xfId="23390"/>
    <cellStyle name="Normal 7 24" xfId="16560"/>
    <cellStyle name="Normal 7 24 2" xfId="23391"/>
    <cellStyle name="Normal 7 25" xfId="16561"/>
    <cellStyle name="Normal 7 25 2" xfId="23392"/>
    <cellStyle name="Normal 7 26" xfId="16562"/>
    <cellStyle name="Normal 7 26 2" xfId="23393"/>
    <cellStyle name="Normal 7 27" xfId="25592"/>
    <cellStyle name="Normal 7 3" xfId="16563"/>
    <cellStyle name="Normal 7 3 10" xfId="16564"/>
    <cellStyle name="Normal 7 3 10 2" xfId="23394"/>
    <cellStyle name="Normal 7 3 2" xfId="16565"/>
    <cellStyle name="Normal 7 3 2 2" xfId="16566"/>
    <cellStyle name="Normal 7 3 2 2 2" xfId="16567"/>
    <cellStyle name="Normal 7 3 2 2 2 2" xfId="23397"/>
    <cellStyle name="Normal 7 3 2 2 3" xfId="16568"/>
    <cellStyle name="Normal 7 3 2 2 3 2" xfId="23398"/>
    <cellStyle name="Normal 7 3 2 2 4" xfId="16569"/>
    <cellStyle name="Normal 7 3 2 2 5" xfId="16570"/>
    <cellStyle name="Normal 7 3 2 2 6" xfId="23396"/>
    <cellStyle name="Normal 7 3 2 3" xfId="16571"/>
    <cellStyle name="Normal 7 3 2 3 2" xfId="16572"/>
    <cellStyle name="Normal 7 3 2 3 2 2" xfId="23400"/>
    <cellStyle name="Normal 7 3 2 3 3" xfId="23399"/>
    <cellStyle name="Normal 7 3 2 4" xfId="16573"/>
    <cellStyle name="Normal 7 3 2 4 2" xfId="23401"/>
    <cellStyle name="Normal 7 3 2 5" xfId="16574"/>
    <cellStyle name="Normal 7 3 2 5 2" xfId="16575"/>
    <cellStyle name="Normal 7 3 2 5 3" xfId="23402"/>
    <cellStyle name="Normal 7 3 2 6" xfId="16576"/>
    <cellStyle name="Normal 7 3 2 7" xfId="23395"/>
    <cellStyle name="Normal 7 3 3" xfId="16577"/>
    <cellStyle name="Normal 7 3 3 2" xfId="16578"/>
    <cellStyle name="Normal 7 3 3 2 2" xfId="16579"/>
    <cellStyle name="Normal 7 3 3 2 2 2" xfId="23405"/>
    <cellStyle name="Normal 7 3 3 2 3" xfId="23404"/>
    <cellStyle name="Normal 7 3 3 3" xfId="16580"/>
    <cellStyle name="Normal 7 3 3 3 2" xfId="23406"/>
    <cellStyle name="Normal 7 3 3 4" xfId="16581"/>
    <cellStyle name="Normal 7 3 3 4 2" xfId="16582"/>
    <cellStyle name="Normal 7 3 3 4 3" xfId="23407"/>
    <cellStyle name="Normal 7 3 3 5" xfId="16583"/>
    <cellStyle name="Normal 7 3 3 6" xfId="23403"/>
    <cellStyle name="Normal 7 3 4" xfId="16584"/>
    <cellStyle name="Normal 7 3 4 2" xfId="16585"/>
    <cellStyle name="Normal 7 3 4 2 2" xfId="23409"/>
    <cellStyle name="Normal 7 3 4 3" xfId="16586"/>
    <cellStyle name="Normal 7 3 4 3 2" xfId="23410"/>
    <cellStyle name="Normal 7 3 4 4" xfId="23408"/>
    <cellStyle name="Normal 7 3 5" xfId="16587"/>
    <cellStyle name="Normal 7 3 5 2" xfId="23411"/>
    <cellStyle name="Normal 7 3 6" xfId="16588"/>
    <cellStyle name="Normal 7 3 6 2" xfId="16589"/>
    <cellStyle name="Normal 7 3 6 3" xfId="23412"/>
    <cellStyle name="Normal 7 3 7" xfId="16590"/>
    <cellStyle name="Normal 7 3 7 2" xfId="16591"/>
    <cellStyle name="Normal 7 3 7 3" xfId="23413"/>
    <cellStyle name="Normal 7 3 8" xfId="16592"/>
    <cellStyle name="Normal 7 3 8 2" xfId="23414"/>
    <cellStyle name="Normal 7 3 9" xfId="16593"/>
    <cellStyle name="Normal 7 3 9 2" xfId="23415"/>
    <cellStyle name="Normal 7 4" xfId="16594"/>
    <cellStyle name="Normal 7 4 2" xfId="16595"/>
    <cellStyle name="Normal 7 4 2 2" xfId="16596"/>
    <cellStyle name="Normal 7 4 2 2 2" xfId="16597"/>
    <cellStyle name="Normal 7 4 2 2 2 2" xfId="23419"/>
    <cellStyle name="Normal 7 4 2 2 3" xfId="16598"/>
    <cellStyle name="Normal 7 4 2 2 3 2" xfId="23420"/>
    <cellStyle name="Normal 7 4 2 2 4" xfId="23418"/>
    <cellStyle name="Normal 7 4 2 3" xfId="16599"/>
    <cellStyle name="Normal 7 4 2 3 2" xfId="23421"/>
    <cellStyle name="Normal 7 4 2 4" xfId="16600"/>
    <cellStyle name="Normal 7 4 2 4 2" xfId="16601"/>
    <cellStyle name="Normal 7 4 2 4 3" xfId="23422"/>
    <cellStyle name="Normal 7 4 2 5" xfId="16602"/>
    <cellStyle name="Normal 7 4 2 5 2" xfId="16603"/>
    <cellStyle name="Normal 7 4 2 5 3" xfId="23423"/>
    <cellStyle name="Normal 7 4 2 6" xfId="23417"/>
    <cellStyle name="Normal 7 4 3" xfId="16604"/>
    <cellStyle name="Normal 7 4 3 2" xfId="16605"/>
    <cellStyle name="Normal 7 4 3 2 2" xfId="23425"/>
    <cellStyle name="Normal 7 4 3 3" xfId="16606"/>
    <cellStyle name="Normal 7 4 3 3 2" xfId="23426"/>
    <cellStyle name="Normal 7 4 3 4" xfId="16607"/>
    <cellStyle name="Normal 7 4 3 4 2" xfId="23427"/>
    <cellStyle name="Normal 7 4 3 5" xfId="23424"/>
    <cellStyle name="Normal 7 4 4" xfId="16608"/>
    <cellStyle name="Normal 7 4 4 2" xfId="16609"/>
    <cellStyle name="Normal 7 4 4 2 2" xfId="23429"/>
    <cellStyle name="Normal 7 4 4 3" xfId="16610"/>
    <cellStyle name="Normal 7 4 4 3 2" xfId="23430"/>
    <cellStyle name="Normal 7 4 4 4" xfId="23428"/>
    <cellStyle name="Normal 7 4 5" xfId="16611"/>
    <cellStyle name="Normal 7 4 5 2" xfId="16612"/>
    <cellStyle name="Normal 7 4 5 3" xfId="23431"/>
    <cellStyle name="Normal 7 4 6" xfId="16613"/>
    <cellStyle name="Normal 7 4 6 2" xfId="16614"/>
    <cellStyle name="Normal 7 4 6 3" xfId="23432"/>
    <cellStyle name="Normal 7 4 7" xfId="23416"/>
    <cellStyle name="Normal 7 5" xfId="16615"/>
    <cellStyle name="Normal 7 5 2" xfId="16616"/>
    <cellStyle name="Normal 7 5 2 2" xfId="16617"/>
    <cellStyle name="Normal 7 5 2 2 2" xfId="23435"/>
    <cellStyle name="Normal 7 5 2 3" xfId="23434"/>
    <cellStyle name="Normal 7 5 3" xfId="16618"/>
    <cellStyle name="Normal 7 5 3 2" xfId="16619"/>
    <cellStyle name="Normal 7 5 3 2 2" xfId="23437"/>
    <cellStyle name="Normal 7 5 3 3" xfId="16620"/>
    <cellStyle name="Normal 7 5 3 3 2" xfId="23438"/>
    <cellStyle name="Normal 7 5 3 4" xfId="16621"/>
    <cellStyle name="Normal 7 5 3 4 2" xfId="23439"/>
    <cellStyle name="Normal 7 5 3 5" xfId="23436"/>
    <cellStyle name="Normal 7 5 4" xfId="16622"/>
    <cellStyle name="Normal 7 5 4 2" xfId="16623"/>
    <cellStyle name="Normal 7 5 4 2 2" xfId="23441"/>
    <cellStyle name="Normal 7 5 4 3" xfId="16624"/>
    <cellStyle name="Normal 7 5 4 3 2" xfId="23442"/>
    <cellStyle name="Normal 7 5 4 4" xfId="16625"/>
    <cellStyle name="Normal 7 5 4 5" xfId="23440"/>
    <cellStyle name="Normal 7 5 5" xfId="16626"/>
    <cellStyle name="Normal 7 5 5 2" xfId="16627"/>
    <cellStyle name="Normal 7 5 5 3" xfId="23443"/>
    <cellStyle name="Normal 7 5 6" xfId="16628"/>
    <cellStyle name="Normal 7 5 6 2" xfId="23444"/>
    <cellStyle name="Normal 7 5 7" xfId="23433"/>
    <cellStyle name="Normal 7 6" xfId="16629"/>
    <cellStyle name="Normal 7 6 2" xfId="16630"/>
    <cellStyle name="Normal 7 6 2 2" xfId="16631"/>
    <cellStyle name="Normal 7 6 2 2 2" xfId="16632"/>
    <cellStyle name="Normal 7 6 2 2 3" xfId="16633"/>
    <cellStyle name="Normal 7 6 2 2 4" xfId="16634"/>
    <cellStyle name="Normal 7 6 2 2 5" xfId="23447"/>
    <cellStyle name="Normal 7 6 2 3" xfId="16635"/>
    <cellStyle name="Normal 7 6 2 3 2" xfId="16636"/>
    <cellStyle name="Normal 7 6 2 3 3" xfId="23448"/>
    <cellStyle name="Normal 7 6 2 4" xfId="16637"/>
    <cellStyle name="Normal 7 6 2 4 2" xfId="16638"/>
    <cellStyle name="Normal 7 6 2 4 3" xfId="23449"/>
    <cellStyle name="Normal 7 6 2 5" xfId="16639"/>
    <cellStyle name="Normal 7 6 2 6" xfId="23446"/>
    <cellStyle name="Normal 7 6 3" xfId="16640"/>
    <cellStyle name="Normal 7 6 3 2" xfId="16641"/>
    <cellStyle name="Normal 7 6 3 2 2" xfId="23451"/>
    <cellStyle name="Normal 7 6 3 3" xfId="23450"/>
    <cellStyle name="Normal 7 6 4" xfId="16642"/>
    <cellStyle name="Normal 7 6 4 2" xfId="16643"/>
    <cellStyle name="Normal 7 6 4 2 2" xfId="23453"/>
    <cellStyle name="Normal 7 6 4 3" xfId="16644"/>
    <cellStyle name="Normal 7 6 4 4" xfId="23452"/>
    <cellStyle name="Normal 7 6 5" xfId="16645"/>
    <cellStyle name="Normal 7 6 5 2" xfId="16646"/>
    <cellStyle name="Normal 7 6 5 3" xfId="23454"/>
    <cellStyle name="Normal 7 6 6" xfId="16647"/>
    <cellStyle name="Normal 7 6 7" xfId="16648"/>
    <cellStyle name="Normal 7 6 8" xfId="23445"/>
    <cellStyle name="Normal 7 7" xfId="16649"/>
    <cellStyle name="Normal 7 7 2" xfId="16650"/>
    <cellStyle name="Normal 7 7 2 2" xfId="16651"/>
    <cellStyle name="Normal 7 7 2 2 2" xfId="23457"/>
    <cellStyle name="Normal 7 7 2 3" xfId="23456"/>
    <cellStyle name="Normal 7 7 3" xfId="16652"/>
    <cellStyle name="Normal 7 7 3 2" xfId="23458"/>
    <cellStyle name="Normal 7 7 4" xfId="16653"/>
    <cellStyle name="Normal 7 7 4 2" xfId="23459"/>
    <cellStyle name="Normal 7 7 5" xfId="16654"/>
    <cellStyle name="Normal 7 7 5 2" xfId="23460"/>
    <cellStyle name="Normal 7 7 6" xfId="16655"/>
    <cellStyle name="Normal 7 7 7" xfId="23455"/>
    <cellStyle name="Normal 7 8" xfId="16656"/>
    <cellStyle name="Normal 7 8 2" xfId="16657"/>
    <cellStyle name="Normal 7 8 2 2" xfId="23462"/>
    <cellStyle name="Normal 7 8 3" xfId="16658"/>
    <cellStyle name="Normal 7 8 3 2" xfId="23463"/>
    <cellStyle name="Normal 7 8 4" xfId="16659"/>
    <cellStyle name="Normal 7 8 4 2" xfId="23464"/>
    <cellStyle name="Normal 7 8 5" xfId="16660"/>
    <cellStyle name="Normal 7 8 5 2" xfId="23465"/>
    <cellStyle name="Normal 7 8 6" xfId="23461"/>
    <cellStyle name="Normal 7 9" xfId="16661"/>
    <cellStyle name="Normal 7 9 2" xfId="16662"/>
    <cellStyle name="Normal 7 9 2 2" xfId="23467"/>
    <cellStyle name="Normal 7 9 3" xfId="16663"/>
    <cellStyle name="Normal 7 9 3 2" xfId="23468"/>
    <cellStyle name="Normal 7 9 4" xfId="16664"/>
    <cellStyle name="Normal 7 9 4 2" xfId="23469"/>
    <cellStyle name="Normal 7 9 5" xfId="16665"/>
    <cellStyle name="Normal 7 9 5 2" xfId="23470"/>
    <cellStyle name="Normal 7 9 6" xfId="16666"/>
    <cellStyle name="Normal 7 9 7" xfId="23466"/>
    <cellStyle name="Normal 70" xfId="16667"/>
    <cellStyle name="Normal 70 2" xfId="16668"/>
    <cellStyle name="Normal 70 2 2" xfId="23471"/>
    <cellStyle name="Normal 70 3" xfId="16669"/>
    <cellStyle name="Normal 70 3 2" xfId="23472"/>
    <cellStyle name="Normal 71" xfId="16670"/>
    <cellStyle name="Normal 71 2" xfId="16671"/>
    <cellStyle name="Normal 71 2 2" xfId="23473"/>
    <cellStyle name="Normal 71 3" xfId="16672"/>
    <cellStyle name="Normal 71 3 2" xfId="23474"/>
    <cellStyle name="Normal 72" xfId="16673"/>
    <cellStyle name="Normal 72 2" xfId="16674"/>
    <cellStyle name="Normal 72 2 2" xfId="23475"/>
    <cellStyle name="Normal 72 3" xfId="16675"/>
    <cellStyle name="Normal 72 3 2" xfId="23476"/>
    <cellStyle name="Normal 73" xfId="16676"/>
    <cellStyle name="Normal 73 2" xfId="16677"/>
    <cellStyle name="Normal 73 2 2" xfId="23477"/>
    <cellStyle name="Normal 73 3" xfId="16678"/>
    <cellStyle name="Normal 73 3 2" xfId="23478"/>
    <cellStyle name="Normal 74" xfId="16679"/>
    <cellStyle name="Normal 74 2" xfId="16680"/>
    <cellStyle name="Normal 74 2 2" xfId="23479"/>
    <cellStyle name="Normal 74 3" xfId="16681"/>
    <cellStyle name="Normal 74 3 2" xfId="23480"/>
    <cellStyle name="Normal 75" xfId="16682"/>
    <cellStyle name="Normal 75 2" xfId="16683"/>
    <cellStyle name="Normal 75 2 2" xfId="23481"/>
    <cellStyle name="Normal 75 3" xfId="16684"/>
    <cellStyle name="Normal 75 3 2" xfId="23482"/>
    <cellStyle name="Normal 76" xfId="16685"/>
    <cellStyle name="Normal 76 2" xfId="16686"/>
    <cellStyle name="Normal 76 2 2" xfId="23483"/>
    <cellStyle name="Normal 76 3" xfId="16687"/>
    <cellStyle name="Normal 76 3 2" xfId="23484"/>
    <cellStyle name="Normal 77" xfId="16688"/>
    <cellStyle name="Normal 77 2" xfId="16689"/>
    <cellStyle name="Normal 77 2 2" xfId="23485"/>
    <cellStyle name="Normal 77 3" xfId="16690"/>
    <cellStyle name="Normal 77 3 2" xfId="23486"/>
    <cellStyle name="Normal 78" xfId="16691"/>
    <cellStyle name="Normal 78 2" xfId="16692"/>
    <cellStyle name="Normal 78 2 2" xfId="23487"/>
    <cellStyle name="Normal 78 3" xfId="16693"/>
    <cellStyle name="Normal 78 3 2" xfId="23488"/>
    <cellStyle name="Normal 79" xfId="16694"/>
    <cellStyle name="Normal 79 2" xfId="16695"/>
    <cellStyle name="Normal 79 2 2" xfId="23489"/>
    <cellStyle name="Normal 79 3" xfId="16696"/>
    <cellStyle name="Normal 79 3 2" xfId="23490"/>
    <cellStyle name="Normal 8" xfId="16697"/>
    <cellStyle name="Normal 8 10" xfId="16698"/>
    <cellStyle name="Normal 8 10 2" xfId="16699"/>
    <cellStyle name="Normal 8 10 2 2" xfId="16700"/>
    <cellStyle name="Normal 8 10 2 2 2" xfId="23493"/>
    <cellStyle name="Normal 8 10 2 3" xfId="23492"/>
    <cellStyle name="Normal 8 10 3" xfId="16701"/>
    <cellStyle name="Normal 8 10 3 2" xfId="16702"/>
    <cellStyle name="Normal 8 10 3 2 2" xfId="23495"/>
    <cellStyle name="Normal 8 10 3 3" xfId="23494"/>
    <cellStyle name="Normal 8 10 4" xfId="16703"/>
    <cellStyle name="Normal 8 10 4 2" xfId="16704"/>
    <cellStyle name="Normal 8 10 4 2 2" xfId="23497"/>
    <cellStyle name="Normal 8 10 4 3" xfId="23496"/>
    <cellStyle name="Normal 8 10 5" xfId="16705"/>
    <cellStyle name="Normal 8 10 5 2" xfId="23498"/>
    <cellStyle name="Normal 8 10 6" xfId="16706"/>
    <cellStyle name="Normal 8 10 6 2" xfId="23499"/>
    <cellStyle name="Normal 8 10 7" xfId="16707"/>
    <cellStyle name="Normal 8 10 8" xfId="23491"/>
    <cellStyle name="Normal 8 11" xfId="16708"/>
    <cellStyle name="Normal 8 11 2" xfId="16709"/>
    <cellStyle name="Normal 8 11 2 2" xfId="16710"/>
    <cellStyle name="Normal 8 11 2 2 2" xfId="23502"/>
    <cellStyle name="Normal 8 11 2 3" xfId="23501"/>
    <cellStyle name="Normal 8 11 3" xfId="16711"/>
    <cellStyle name="Normal 8 11 3 2" xfId="16712"/>
    <cellStyle name="Normal 8 11 3 2 2" xfId="23504"/>
    <cellStyle name="Normal 8 11 3 3" xfId="23503"/>
    <cellStyle name="Normal 8 11 4" xfId="16713"/>
    <cellStyle name="Normal 8 11 4 2" xfId="16714"/>
    <cellStyle name="Normal 8 11 4 2 2" xfId="23506"/>
    <cellStyle name="Normal 8 11 4 3" xfId="23505"/>
    <cellStyle name="Normal 8 11 5" xfId="16715"/>
    <cellStyle name="Normal 8 11 5 2" xfId="23507"/>
    <cellStyle name="Normal 8 11 6" xfId="16716"/>
    <cellStyle name="Normal 8 11 6 2" xfId="23508"/>
    <cellStyle name="Normal 8 11 7" xfId="23500"/>
    <cellStyle name="Normal 8 12" xfId="16717"/>
    <cellStyle name="Normal 8 12 2" xfId="16718"/>
    <cellStyle name="Normal 8 12 2 2" xfId="16719"/>
    <cellStyle name="Normal 8 12 2 2 2" xfId="23511"/>
    <cellStyle name="Normal 8 12 2 3" xfId="23510"/>
    <cellStyle name="Normal 8 12 3" xfId="16720"/>
    <cellStyle name="Normal 8 12 3 2" xfId="23512"/>
    <cellStyle name="Normal 8 12 4" xfId="16721"/>
    <cellStyle name="Normal 8 12 4 2" xfId="23513"/>
    <cellStyle name="Normal 8 12 5" xfId="16722"/>
    <cellStyle name="Normal 8 12 5 2" xfId="23514"/>
    <cellStyle name="Normal 8 12 6" xfId="23509"/>
    <cellStyle name="Normal 8 13" xfId="16723"/>
    <cellStyle name="Normal 8 13 2" xfId="16724"/>
    <cellStyle name="Normal 8 13 2 2" xfId="16725"/>
    <cellStyle name="Normal 8 13 2 2 2" xfId="23517"/>
    <cellStyle name="Normal 8 13 2 3" xfId="23516"/>
    <cellStyle name="Normal 8 13 3" xfId="16726"/>
    <cellStyle name="Normal 8 13 3 2" xfId="23518"/>
    <cellStyle name="Normal 8 13 4" xfId="16727"/>
    <cellStyle name="Normal 8 13 4 2" xfId="23519"/>
    <cellStyle name="Normal 8 13 5" xfId="16728"/>
    <cellStyle name="Normal 8 13 5 2" xfId="23520"/>
    <cellStyle name="Normal 8 13 6" xfId="23515"/>
    <cellStyle name="Normal 8 14" xfId="16729"/>
    <cellStyle name="Normal 8 14 2" xfId="16730"/>
    <cellStyle name="Normal 8 14 2 2" xfId="16731"/>
    <cellStyle name="Normal 8 14 2 2 2" xfId="23523"/>
    <cellStyle name="Normal 8 14 2 3" xfId="23522"/>
    <cellStyle name="Normal 8 14 3" xfId="16732"/>
    <cellStyle name="Normal 8 14 3 2" xfId="23524"/>
    <cellStyle name="Normal 8 14 4" xfId="16733"/>
    <cellStyle name="Normal 8 14 4 2" xfId="23525"/>
    <cellStyle name="Normal 8 14 5" xfId="16734"/>
    <cellStyle name="Normal 8 14 5 2" xfId="23526"/>
    <cellStyle name="Normal 8 14 6" xfId="23521"/>
    <cellStyle name="Normal 8 15" xfId="16735"/>
    <cellStyle name="Normal 8 15 2" xfId="16736"/>
    <cellStyle name="Normal 8 15 2 2" xfId="16737"/>
    <cellStyle name="Normal 8 15 2 2 2" xfId="23529"/>
    <cellStyle name="Normal 8 15 2 3" xfId="23528"/>
    <cellStyle name="Normal 8 15 3" xfId="16738"/>
    <cellStyle name="Normal 8 15 3 2" xfId="23530"/>
    <cellStyle name="Normal 8 15 4" xfId="16739"/>
    <cellStyle name="Normal 8 15 4 2" xfId="23531"/>
    <cellStyle name="Normal 8 15 5" xfId="16740"/>
    <cellStyle name="Normal 8 15 5 2" xfId="23532"/>
    <cellStyle name="Normal 8 15 6" xfId="23527"/>
    <cellStyle name="Normal 8 16" xfId="16741"/>
    <cellStyle name="Normal 8 16 2" xfId="16742"/>
    <cellStyle name="Normal 8 16 2 2" xfId="16743"/>
    <cellStyle name="Normal 8 16 2 2 2" xfId="23535"/>
    <cellStyle name="Normal 8 16 2 3" xfId="23534"/>
    <cellStyle name="Normal 8 16 3" xfId="16744"/>
    <cellStyle name="Normal 8 16 3 2" xfId="23536"/>
    <cellStyle name="Normal 8 16 4" xfId="16745"/>
    <cellStyle name="Normal 8 16 4 2" xfId="23537"/>
    <cellStyle name="Normal 8 16 5" xfId="16746"/>
    <cellStyle name="Normal 8 16 5 2" xfId="23538"/>
    <cellStyle name="Normal 8 16 6" xfId="23533"/>
    <cellStyle name="Normal 8 17" xfId="16747"/>
    <cellStyle name="Normal 8 17 2" xfId="16748"/>
    <cellStyle name="Normal 8 17 2 2" xfId="16749"/>
    <cellStyle name="Normal 8 17 2 2 2" xfId="23541"/>
    <cellStyle name="Normal 8 17 2 3" xfId="23540"/>
    <cellStyle name="Normal 8 17 3" xfId="16750"/>
    <cellStyle name="Normal 8 17 3 2" xfId="23542"/>
    <cellStyle name="Normal 8 17 4" xfId="16751"/>
    <cellStyle name="Normal 8 17 4 2" xfId="23543"/>
    <cellStyle name="Normal 8 17 5" xfId="16752"/>
    <cellStyle name="Normal 8 17 5 2" xfId="23544"/>
    <cellStyle name="Normal 8 17 6" xfId="23539"/>
    <cellStyle name="Normal 8 18" xfId="16753"/>
    <cellStyle name="Normal 8 18 2" xfId="16754"/>
    <cellStyle name="Normal 8 18 2 2" xfId="16755"/>
    <cellStyle name="Normal 8 18 2 2 2" xfId="16756"/>
    <cellStyle name="Normal 8 18 2 2 2 2" xfId="23548"/>
    <cellStyle name="Normal 8 18 2 2 3" xfId="23547"/>
    <cellStyle name="Normal 8 18 2 3" xfId="16757"/>
    <cellStyle name="Normal 8 18 2 3 2" xfId="23549"/>
    <cellStyle name="Normal 8 18 2 4" xfId="16758"/>
    <cellStyle name="Normal 8 18 2 4 2" xfId="23550"/>
    <cellStyle name="Normal 8 18 2 5" xfId="23546"/>
    <cellStyle name="Normal 8 18 3" xfId="16759"/>
    <cellStyle name="Normal 8 18 3 2" xfId="16760"/>
    <cellStyle name="Normal 8 18 3 2 2" xfId="23552"/>
    <cellStyle name="Normal 8 18 3 3" xfId="23551"/>
    <cellStyle name="Normal 8 18 4" xfId="16761"/>
    <cellStyle name="Normal 8 18 4 2" xfId="23553"/>
    <cellStyle name="Normal 8 18 5" xfId="16762"/>
    <cellStyle name="Normal 8 18 5 2" xfId="23554"/>
    <cellStyle name="Normal 8 18 6" xfId="23545"/>
    <cellStyle name="Normal 8 19" xfId="16763"/>
    <cellStyle name="Normal 8 19 2" xfId="16764"/>
    <cellStyle name="Normal 8 19 2 2" xfId="23556"/>
    <cellStyle name="Normal 8 19 3" xfId="16765"/>
    <cellStyle name="Normal 8 19 3 2" xfId="23557"/>
    <cellStyle name="Normal 8 19 4" xfId="23555"/>
    <cellStyle name="Normal 8 2" xfId="16766"/>
    <cellStyle name="Normal 8 2 10" xfId="23558"/>
    <cellStyle name="Normal 8 2 2" xfId="16767"/>
    <cellStyle name="Normal 8 2 2 2" xfId="16768"/>
    <cellStyle name="Normal 8 2 2 2 2" xfId="16769"/>
    <cellStyle name="Normal 8 2 2 2 2 2" xfId="16770"/>
    <cellStyle name="Normal 8 2 2 2 2 2 2" xfId="23562"/>
    <cellStyle name="Normal 8 2 2 2 2 3" xfId="16771"/>
    <cellStyle name="Normal 8 2 2 2 2 3 2" xfId="23563"/>
    <cellStyle name="Normal 8 2 2 2 2 4" xfId="16772"/>
    <cellStyle name="Normal 8 2 2 2 2 5" xfId="16773"/>
    <cellStyle name="Normal 8 2 2 2 2 6" xfId="23561"/>
    <cellStyle name="Normal 8 2 2 2 3" xfId="16774"/>
    <cellStyle name="Normal 8 2 2 2 3 2" xfId="16775"/>
    <cellStyle name="Normal 8 2 2 2 3 2 2" xfId="23565"/>
    <cellStyle name="Normal 8 2 2 2 3 3" xfId="23564"/>
    <cellStyle name="Normal 8 2 2 2 4" xfId="16776"/>
    <cellStyle name="Normal 8 2 2 2 4 2" xfId="23566"/>
    <cellStyle name="Normal 8 2 2 2 5" xfId="16777"/>
    <cellStyle name="Normal 8 2 2 2 6" xfId="16778"/>
    <cellStyle name="Normal 8 2 2 2 7" xfId="23560"/>
    <cellStyle name="Normal 8 2 2 3" xfId="16779"/>
    <cellStyle name="Normal 8 2 2 3 2" xfId="16780"/>
    <cellStyle name="Normal 8 2 2 3 2 2" xfId="16781"/>
    <cellStyle name="Normal 8 2 2 3 2 2 2" xfId="23569"/>
    <cellStyle name="Normal 8 2 2 3 2 3" xfId="23568"/>
    <cellStyle name="Normal 8 2 2 3 3" xfId="16782"/>
    <cellStyle name="Normal 8 2 2 3 3 2" xfId="23570"/>
    <cellStyle name="Normal 8 2 2 3 4" xfId="16783"/>
    <cellStyle name="Normal 8 2 2 3 5" xfId="16784"/>
    <cellStyle name="Normal 8 2 2 3 6" xfId="23567"/>
    <cellStyle name="Normal 8 2 2 4" xfId="16785"/>
    <cellStyle name="Normal 8 2 2 4 2" xfId="16786"/>
    <cellStyle name="Normal 8 2 2 4 2 2" xfId="23572"/>
    <cellStyle name="Normal 8 2 2 4 3" xfId="23571"/>
    <cellStyle name="Normal 8 2 2 5" xfId="16787"/>
    <cellStyle name="Normal 8 2 2 5 2" xfId="23573"/>
    <cellStyle name="Normal 8 2 2 6" xfId="16788"/>
    <cellStyle name="Normal 8 2 2 6 2" xfId="16789"/>
    <cellStyle name="Normal 8 2 2 6 3" xfId="23574"/>
    <cellStyle name="Normal 8 2 2 7" xfId="16790"/>
    <cellStyle name="Normal 8 2 2 7 2" xfId="16791"/>
    <cellStyle name="Normal 8 2 2 7 3" xfId="23575"/>
    <cellStyle name="Normal 8 2 2 8" xfId="16792"/>
    <cellStyle name="Normal 8 2 2 8 2" xfId="23576"/>
    <cellStyle name="Normal 8 2 2 9" xfId="23559"/>
    <cellStyle name="Normal 8 2 3" xfId="16793"/>
    <cellStyle name="Normal 8 2 3 2" xfId="16794"/>
    <cellStyle name="Normal 8 2 3 2 2" xfId="16795"/>
    <cellStyle name="Normal 8 2 3 2 2 2" xfId="23579"/>
    <cellStyle name="Normal 8 2 3 2 3" xfId="16796"/>
    <cellStyle name="Normal 8 2 3 2 3 2" xfId="23580"/>
    <cellStyle name="Normal 8 2 3 2 4" xfId="16797"/>
    <cellStyle name="Normal 8 2 3 2 5" xfId="16798"/>
    <cellStyle name="Normal 8 2 3 2 6" xfId="23578"/>
    <cellStyle name="Normal 8 2 3 3" xfId="16799"/>
    <cellStyle name="Normal 8 2 3 3 2" xfId="16800"/>
    <cellStyle name="Normal 8 2 3 3 2 2" xfId="23582"/>
    <cellStyle name="Normal 8 2 3 3 3" xfId="23581"/>
    <cellStyle name="Normal 8 2 3 4" xfId="16801"/>
    <cellStyle name="Normal 8 2 3 4 2" xfId="23583"/>
    <cellStyle name="Normal 8 2 3 5" xfId="16802"/>
    <cellStyle name="Normal 8 2 3 5 2" xfId="16803"/>
    <cellStyle name="Normal 8 2 3 5 3" xfId="23584"/>
    <cellStyle name="Normal 8 2 3 6" xfId="16804"/>
    <cellStyle name="Normal 8 2 3 7" xfId="23577"/>
    <cellStyle name="Normal 8 2 4" xfId="16805"/>
    <cellStyle name="Normal 8 2 4 2" xfId="16806"/>
    <cellStyle name="Normal 8 2 4 2 2" xfId="16807"/>
    <cellStyle name="Normal 8 2 4 2 2 2" xfId="23587"/>
    <cellStyle name="Normal 8 2 4 2 3" xfId="23586"/>
    <cellStyle name="Normal 8 2 4 3" xfId="16808"/>
    <cellStyle name="Normal 8 2 4 3 2" xfId="23588"/>
    <cellStyle name="Normal 8 2 4 4" xfId="16809"/>
    <cellStyle name="Normal 8 2 4 4 2" xfId="16810"/>
    <cellStyle name="Normal 8 2 4 4 3" xfId="23589"/>
    <cellStyle name="Normal 8 2 4 5" xfId="16811"/>
    <cellStyle name="Normal 8 2 4 6" xfId="23585"/>
    <cellStyle name="Normal 8 2 5" xfId="16812"/>
    <cellStyle name="Normal 8 2 5 2" xfId="16813"/>
    <cellStyle name="Normal 8 2 5 2 2" xfId="23591"/>
    <cellStyle name="Normal 8 2 5 3" xfId="23590"/>
    <cellStyle name="Normal 8 2 6" xfId="16814"/>
    <cellStyle name="Normal 8 2 6 2" xfId="23592"/>
    <cellStyle name="Normal 8 2 7" xfId="16815"/>
    <cellStyle name="Normal 8 2 7 2" xfId="16816"/>
    <cellStyle name="Normal 8 2 7 3" xfId="23593"/>
    <cellStyle name="Normal 8 2 8" xfId="16817"/>
    <cellStyle name="Normal 8 2 8 2" xfId="16818"/>
    <cellStyle name="Normal 8 2 8 3" xfId="23594"/>
    <cellStyle name="Normal 8 2 9" xfId="16819"/>
    <cellStyle name="Normal 8 2 9 2" xfId="23595"/>
    <cellStyle name="Normal 8 20" xfId="16820"/>
    <cellStyle name="Normal 8 20 2" xfId="16821"/>
    <cellStyle name="Normal 8 20 2 2" xfId="23597"/>
    <cellStyle name="Normal 8 20 3" xfId="23596"/>
    <cellStyle name="Normal 8 21" xfId="16822"/>
    <cellStyle name="Normal 8 21 2" xfId="16823"/>
    <cellStyle name="Normal 8 21 2 2" xfId="23599"/>
    <cellStyle name="Normal 8 21 3" xfId="23598"/>
    <cellStyle name="Normal 8 22" xfId="16824"/>
    <cellStyle name="Normal 8 22 2" xfId="16825"/>
    <cellStyle name="Normal 8 22 2 2" xfId="23601"/>
    <cellStyle name="Normal 8 22 3" xfId="23600"/>
    <cellStyle name="Normal 8 23" xfId="16826"/>
    <cellStyle name="Normal 8 23 2" xfId="16827"/>
    <cellStyle name="Normal 8 23 2 2" xfId="23603"/>
    <cellStyle name="Normal 8 23 3" xfId="23602"/>
    <cellStyle name="Normal 8 24" xfId="16828"/>
    <cellStyle name="Normal 8 24 2" xfId="16829"/>
    <cellStyle name="Normal 8 24 2 2" xfId="23605"/>
    <cellStyle name="Normal 8 24 3" xfId="23604"/>
    <cellStyle name="Normal 8 25" xfId="16830"/>
    <cellStyle name="Normal 8 25 2" xfId="23606"/>
    <cellStyle name="Normal 8 26" xfId="16831"/>
    <cellStyle name="Normal 8 26 2" xfId="23607"/>
    <cellStyle name="Normal 8 27" xfId="16832"/>
    <cellStyle name="Normal 8 27 2" xfId="23608"/>
    <cellStyle name="Normal 8 28" xfId="16833"/>
    <cellStyle name="Normal 8 28 2" xfId="23609"/>
    <cellStyle name="Normal 8 29" xfId="16834"/>
    <cellStyle name="Normal 8 29 2" xfId="23610"/>
    <cellStyle name="Normal 8 3" xfId="16835"/>
    <cellStyle name="Normal 8 3 2" xfId="16836"/>
    <cellStyle name="Normal 8 3 2 2" xfId="16837"/>
    <cellStyle name="Normal 8 3 2 2 2" xfId="16838"/>
    <cellStyle name="Normal 8 3 2 2 2 2" xfId="23614"/>
    <cellStyle name="Normal 8 3 2 2 3" xfId="16839"/>
    <cellStyle name="Normal 8 3 2 2 3 2" xfId="23615"/>
    <cellStyle name="Normal 8 3 2 2 4" xfId="16840"/>
    <cellStyle name="Normal 8 3 2 2 5" xfId="16841"/>
    <cellStyle name="Normal 8 3 2 2 6" xfId="23613"/>
    <cellStyle name="Normal 8 3 2 3" xfId="16842"/>
    <cellStyle name="Normal 8 3 2 3 2" xfId="16843"/>
    <cellStyle name="Normal 8 3 2 3 2 2" xfId="23617"/>
    <cellStyle name="Normal 8 3 2 3 3" xfId="23616"/>
    <cellStyle name="Normal 8 3 2 4" xfId="16844"/>
    <cellStyle name="Normal 8 3 2 4 2" xfId="23618"/>
    <cellStyle name="Normal 8 3 2 5" xfId="16845"/>
    <cellStyle name="Normal 8 3 2 5 2" xfId="16846"/>
    <cellStyle name="Normal 8 3 2 5 3" xfId="23619"/>
    <cellStyle name="Normal 8 3 2 6" xfId="16847"/>
    <cellStyle name="Normal 8 3 2 6 2" xfId="16848"/>
    <cellStyle name="Normal 8 3 2 6 3" xfId="23620"/>
    <cellStyle name="Normal 8 3 2 7" xfId="16849"/>
    <cellStyle name="Normal 8 3 2 7 2" xfId="23621"/>
    <cellStyle name="Normal 8 3 2 8" xfId="23612"/>
    <cellStyle name="Normal 8 3 3" xfId="16850"/>
    <cellStyle name="Normal 8 3 3 2" xfId="16851"/>
    <cellStyle name="Normal 8 3 3 2 2" xfId="16852"/>
    <cellStyle name="Normal 8 3 3 2 2 2" xfId="23624"/>
    <cellStyle name="Normal 8 3 3 2 3" xfId="23623"/>
    <cellStyle name="Normal 8 3 3 3" xfId="16853"/>
    <cellStyle name="Normal 8 3 3 3 2" xfId="23625"/>
    <cellStyle name="Normal 8 3 3 4" xfId="16854"/>
    <cellStyle name="Normal 8 3 3 4 2" xfId="16855"/>
    <cellStyle name="Normal 8 3 3 4 3" xfId="23626"/>
    <cellStyle name="Normal 8 3 3 5" xfId="16856"/>
    <cellStyle name="Normal 8 3 3 6" xfId="23622"/>
    <cellStyle name="Normal 8 3 4" xfId="16857"/>
    <cellStyle name="Normal 8 3 4 2" xfId="16858"/>
    <cellStyle name="Normal 8 3 4 2 2" xfId="23628"/>
    <cellStyle name="Normal 8 3 4 3" xfId="16859"/>
    <cellStyle name="Normal 8 3 4 3 2" xfId="23629"/>
    <cellStyle name="Normal 8 3 4 4" xfId="23627"/>
    <cellStyle name="Normal 8 3 5" xfId="16860"/>
    <cellStyle name="Normal 8 3 5 2" xfId="23630"/>
    <cellStyle name="Normal 8 3 6" xfId="16861"/>
    <cellStyle name="Normal 8 3 6 2" xfId="16862"/>
    <cellStyle name="Normal 8 3 6 3" xfId="23631"/>
    <cellStyle name="Normal 8 3 7" xfId="16863"/>
    <cellStyle name="Normal 8 3 7 2" xfId="16864"/>
    <cellStyle name="Normal 8 3 7 3" xfId="23632"/>
    <cellStyle name="Normal 8 3 8" xfId="16865"/>
    <cellStyle name="Normal 8 3 8 2" xfId="23633"/>
    <cellStyle name="Normal 8 3 9" xfId="23611"/>
    <cellStyle name="Normal 8 30" xfId="25593"/>
    <cellStyle name="Normal 8 4" xfId="16866"/>
    <cellStyle name="Normal 8 4 2" xfId="16867"/>
    <cellStyle name="Normal 8 4 2 2" xfId="16868"/>
    <cellStyle name="Normal 8 4 2 2 2" xfId="16869"/>
    <cellStyle name="Normal 8 4 2 2 2 2" xfId="23637"/>
    <cellStyle name="Normal 8 4 2 2 3" xfId="16870"/>
    <cellStyle name="Normal 8 4 2 2 3 2" xfId="23638"/>
    <cellStyle name="Normal 8 4 2 2 4" xfId="23636"/>
    <cellStyle name="Normal 8 4 2 3" xfId="16871"/>
    <cellStyle name="Normal 8 4 2 3 2" xfId="23639"/>
    <cellStyle name="Normal 8 4 2 4" xfId="16872"/>
    <cellStyle name="Normal 8 4 2 4 2" xfId="16873"/>
    <cellStyle name="Normal 8 4 2 4 3" xfId="23640"/>
    <cellStyle name="Normal 8 4 2 5" xfId="16874"/>
    <cellStyle name="Normal 8 4 2 5 2" xfId="16875"/>
    <cellStyle name="Normal 8 4 2 5 3" xfId="23641"/>
    <cellStyle name="Normal 8 4 2 6" xfId="16876"/>
    <cellStyle name="Normal 8 4 2 6 2" xfId="23642"/>
    <cellStyle name="Normal 8 4 2 7" xfId="16877"/>
    <cellStyle name="Normal 8 4 2 7 2" xfId="23643"/>
    <cellStyle name="Normal 8 4 2 8" xfId="23635"/>
    <cellStyle name="Normal 8 4 3" xfId="16878"/>
    <cellStyle name="Normal 8 4 3 2" xfId="16879"/>
    <cellStyle name="Normal 8 4 3 2 2" xfId="23645"/>
    <cellStyle name="Normal 8 4 3 3" xfId="16880"/>
    <cellStyle name="Normal 8 4 3 3 2" xfId="23646"/>
    <cellStyle name="Normal 8 4 3 4" xfId="16881"/>
    <cellStyle name="Normal 8 4 3 4 2" xfId="23647"/>
    <cellStyle name="Normal 8 4 3 5" xfId="23644"/>
    <cellStyle name="Normal 8 4 4" xfId="16882"/>
    <cellStyle name="Normal 8 4 4 2" xfId="16883"/>
    <cellStyle name="Normal 8 4 4 2 2" xfId="23649"/>
    <cellStyle name="Normal 8 4 4 3" xfId="16884"/>
    <cellStyle name="Normal 8 4 4 3 2" xfId="23650"/>
    <cellStyle name="Normal 8 4 4 4" xfId="23648"/>
    <cellStyle name="Normal 8 4 5" xfId="16885"/>
    <cellStyle name="Normal 8 4 5 2" xfId="16886"/>
    <cellStyle name="Normal 8 4 5 3" xfId="23651"/>
    <cellStyle name="Normal 8 4 6" xfId="16887"/>
    <cellStyle name="Normal 8 4 6 2" xfId="16888"/>
    <cellStyle name="Normal 8 4 6 3" xfId="23652"/>
    <cellStyle name="Normal 8 4 7" xfId="16889"/>
    <cellStyle name="Normal 8 4 7 2" xfId="23653"/>
    <cellStyle name="Normal 8 4 8" xfId="16890"/>
    <cellStyle name="Normal 8 4 8 2" xfId="23654"/>
    <cellStyle name="Normal 8 4 9" xfId="23634"/>
    <cellStyle name="Normal 8 5" xfId="16891"/>
    <cellStyle name="Normal 8 5 2" xfId="16892"/>
    <cellStyle name="Normal 8 5 2 2" xfId="16893"/>
    <cellStyle name="Normal 8 5 2 2 2" xfId="23657"/>
    <cellStyle name="Normal 8 5 2 3" xfId="16894"/>
    <cellStyle name="Normal 8 5 2 3 2" xfId="23658"/>
    <cellStyle name="Normal 8 5 2 4" xfId="16895"/>
    <cellStyle name="Normal 8 5 2 4 2" xfId="23659"/>
    <cellStyle name="Normal 8 5 2 5" xfId="16896"/>
    <cellStyle name="Normal 8 5 2 5 2" xfId="23660"/>
    <cellStyle name="Normal 8 5 2 6" xfId="23656"/>
    <cellStyle name="Normal 8 5 3" xfId="16897"/>
    <cellStyle name="Normal 8 5 3 2" xfId="16898"/>
    <cellStyle name="Normal 8 5 3 2 2" xfId="23662"/>
    <cellStyle name="Normal 8 5 3 3" xfId="16899"/>
    <cellStyle name="Normal 8 5 3 3 2" xfId="23663"/>
    <cellStyle name="Normal 8 5 3 4" xfId="16900"/>
    <cellStyle name="Normal 8 5 3 4 2" xfId="23664"/>
    <cellStyle name="Normal 8 5 3 5" xfId="23661"/>
    <cellStyle name="Normal 8 5 4" xfId="16901"/>
    <cellStyle name="Normal 8 5 4 2" xfId="16902"/>
    <cellStyle name="Normal 8 5 4 2 2" xfId="23666"/>
    <cellStyle name="Normal 8 5 4 3" xfId="16903"/>
    <cellStyle name="Normal 8 5 4 3 2" xfId="23667"/>
    <cellStyle name="Normal 8 5 4 4" xfId="16904"/>
    <cellStyle name="Normal 8 5 4 5" xfId="23665"/>
    <cellStyle name="Normal 8 5 5" xfId="16905"/>
    <cellStyle name="Normal 8 5 5 2" xfId="16906"/>
    <cellStyle name="Normal 8 5 5 3" xfId="23668"/>
    <cellStyle name="Normal 8 5 6" xfId="16907"/>
    <cellStyle name="Normal 8 5 6 2" xfId="23669"/>
    <cellStyle name="Normal 8 5 7" xfId="23655"/>
    <cellStyle name="Normal 8 6" xfId="16908"/>
    <cellStyle name="Normal 8 6 2" xfId="16909"/>
    <cellStyle name="Normal 8 6 2 2" xfId="16910"/>
    <cellStyle name="Normal 8 6 2 2 2" xfId="16911"/>
    <cellStyle name="Normal 8 6 2 2 3" xfId="16912"/>
    <cellStyle name="Normal 8 6 2 2 4" xfId="16913"/>
    <cellStyle name="Normal 8 6 2 2 5" xfId="23672"/>
    <cellStyle name="Normal 8 6 2 3" xfId="16914"/>
    <cellStyle name="Normal 8 6 2 3 2" xfId="16915"/>
    <cellStyle name="Normal 8 6 2 3 3" xfId="23673"/>
    <cellStyle name="Normal 8 6 2 4" xfId="16916"/>
    <cellStyle name="Normal 8 6 2 4 2" xfId="16917"/>
    <cellStyle name="Normal 8 6 2 4 3" xfId="23674"/>
    <cellStyle name="Normal 8 6 2 5" xfId="16918"/>
    <cellStyle name="Normal 8 6 2 5 2" xfId="23675"/>
    <cellStyle name="Normal 8 6 2 6" xfId="16919"/>
    <cellStyle name="Normal 8 6 2 6 2" xfId="23676"/>
    <cellStyle name="Normal 8 6 2 7" xfId="16920"/>
    <cellStyle name="Normal 8 6 2 7 2" xfId="23677"/>
    <cellStyle name="Normal 8 6 2 8" xfId="16921"/>
    <cellStyle name="Normal 8 6 2 9" xfId="23671"/>
    <cellStyle name="Normal 8 6 3" xfId="16922"/>
    <cellStyle name="Normal 8 6 3 2" xfId="16923"/>
    <cellStyle name="Normal 8 6 3 2 2" xfId="23679"/>
    <cellStyle name="Normal 8 6 3 3" xfId="23678"/>
    <cellStyle name="Normal 8 6 4" xfId="16924"/>
    <cellStyle name="Normal 8 6 4 2" xfId="16925"/>
    <cellStyle name="Normal 8 6 4 2 2" xfId="23681"/>
    <cellStyle name="Normal 8 6 4 3" xfId="23680"/>
    <cellStyle name="Normal 8 6 5" xfId="16926"/>
    <cellStyle name="Normal 8 6 5 2" xfId="23682"/>
    <cellStyle name="Normal 8 6 6" xfId="16927"/>
    <cellStyle name="Normal 8 6 7" xfId="23670"/>
    <cellStyle name="Normal 8 7" xfId="16928"/>
    <cellStyle name="Normal 8 7 2" xfId="16929"/>
    <cellStyle name="Normal 8 7 2 2" xfId="16930"/>
    <cellStyle name="Normal 8 7 2 2 2" xfId="23685"/>
    <cellStyle name="Normal 8 7 2 3" xfId="16931"/>
    <cellStyle name="Normal 8 7 2 3 2" xfId="23686"/>
    <cellStyle name="Normal 8 7 2 4" xfId="16932"/>
    <cellStyle name="Normal 8 7 2 4 2" xfId="23687"/>
    <cellStyle name="Normal 8 7 2 5" xfId="16933"/>
    <cellStyle name="Normal 8 7 2 5 2" xfId="23688"/>
    <cellStyle name="Normal 8 7 2 6" xfId="23684"/>
    <cellStyle name="Normal 8 7 3" xfId="16934"/>
    <cellStyle name="Normal 8 7 3 2" xfId="16935"/>
    <cellStyle name="Normal 8 7 3 2 2" xfId="23690"/>
    <cellStyle name="Normal 8 7 3 3" xfId="23689"/>
    <cellStyle name="Normal 8 7 4" xfId="16936"/>
    <cellStyle name="Normal 8 7 4 2" xfId="16937"/>
    <cellStyle name="Normal 8 7 4 2 2" xfId="23692"/>
    <cellStyle name="Normal 8 7 4 3" xfId="23691"/>
    <cellStyle name="Normal 8 7 5" xfId="16938"/>
    <cellStyle name="Normal 8 7 5 2" xfId="23693"/>
    <cellStyle name="Normal 8 7 6" xfId="16939"/>
    <cellStyle name="Normal 8 7 6 2" xfId="23694"/>
    <cellStyle name="Normal 8 7 7" xfId="16940"/>
    <cellStyle name="Normal 8 7 8" xfId="23683"/>
    <cellStyle name="Normal 8 8" xfId="16941"/>
    <cellStyle name="Normal 8 8 2" xfId="16942"/>
    <cellStyle name="Normal 8 8 2 2" xfId="16943"/>
    <cellStyle name="Normal 8 8 2 2 2" xfId="23697"/>
    <cellStyle name="Normal 8 8 2 3" xfId="23696"/>
    <cellStyle name="Normal 8 8 3" xfId="16944"/>
    <cellStyle name="Normal 8 8 3 2" xfId="16945"/>
    <cellStyle name="Normal 8 8 3 2 2" xfId="23699"/>
    <cellStyle name="Normal 8 8 3 3" xfId="23698"/>
    <cellStyle name="Normal 8 8 4" xfId="16946"/>
    <cellStyle name="Normal 8 8 4 2" xfId="16947"/>
    <cellStyle name="Normal 8 8 4 2 2" xfId="23701"/>
    <cellStyle name="Normal 8 8 4 3" xfId="23700"/>
    <cellStyle name="Normal 8 8 5" xfId="16948"/>
    <cellStyle name="Normal 8 8 5 2" xfId="23702"/>
    <cellStyle name="Normal 8 8 6" xfId="16949"/>
    <cellStyle name="Normal 8 8 6 2" xfId="23703"/>
    <cellStyle name="Normal 8 8 7" xfId="16950"/>
    <cellStyle name="Normal 8 8 8" xfId="23695"/>
    <cellStyle name="Normal 8 9" xfId="16951"/>
    <cellStyle name="Normal 8 9 2" xfId="16952"/>
    <cellStyle name="Normal 8 9 2 2" xfId="16953"/>
    <cellStyle name="Normal 8 9 2 2 2" xfId="23706"/>
    <cellStyle name="Normal 8 9 2 3" xfId="23705"/>
    <cellStyle name="Normal 8 9 3" xfId="16954"/>
    <cellStyle name="Normal 8 9 3 2" xfId="16955"/>
    <cellStyle name="Normal 8 9 3 2 2" xfId="23708"/>
    <cellStyle name="Normal 8 9 3 3" xfId="23707"/>
    <cellStyle name="Normal 8 9 4" xfId="16956"/>
    <cellStyle name="Normal 8 9 4 2" xfId="16957"/>
    <cellStyle name="Normal 8 9 4 2 2" xfId="23710"/>
    <cellStyle name="Normal 8 9 4 3" xfId="23709"/>
    <cellStyle name="Normal 8 9 5" xfId="16958"/>
    <cellStyle name="Normal 8 9 5 2" xfId="23711"/>
    <cellStyle name="Normal 8 9 6" xfId="16959"/>
    <cellStyle name="Normal 8 9 6 2" xfId="23712"/>
    <cellStyle name="Normal 8 9 7" xfId="16960"/>
    <cellStyle name="Normal 8 9 8" xfId="23704"/>
    <cellStyle name="Normal 8_EBT" xfId="25611"/>
    <cellStyle name="Normal 80" xfId="16961"/>
    <cellStyle name="Normal 80 2" xfId="16962"/>
    <cellStyle name="Normal 80 2 2" xfId="23713"/>
    <cellStyle name="Normal 80 3" xfId="16963"/>
    <cellStyle name="Normal 80 3 2" xfId="23714"/>
    <cellStyle name="Normal 81" xfId="16964"/>
    <cellStyle name="Normal 81 2" xfId="16965"/>
    <cellStyle name="Normal 81 2 2" xfId="23715"/>
    <cellStyle name="Normal 81 3" xfId="16966"/>
    <cellStyle name="Normal 81 3 2" xfId="23716"/>
    <cellStyle name="Normal 82" xfId="16967"/>
    <cellStyle name="Normal 82 2" xfId="16968"/>
    <cellStyle name="Normal 82 2 2" xfId="23717"/>
    <cellStyle name="Normal 82 3" xfId="16969"/>
    <cellStyle name="Normal 82 3 2" xfId="23718"/>
    <cellStyle name="Normal 83" xfId="16970"/>
    <cellStyle name="Normal 83 2" xfId="16971"/>
    <cellStyle name="Normal 83 2 2" xfId="23719"/>
    <cellStyle name="Normal 83 3" xfId="16972"/>
    <cellStyle name="Normal 83 3 2" xfId="23720"/>
    <cellStyle name="Normal 84" xfId="16973"/>
    <cellStyle name="Normal 84 2" xfId="16974"/>
    <cellStyle name="Normal 84 2 2" xfId="23721"/>
    <cellStyle name="Normal 84 3" xfId="16975"/>
    <cellStyle name="Normal 84 3 2" xfId="23722"/>
    <cellStyle name="Normal 85" xfId="16976"/>
    <cellStyle name="Normal 85 2" xfId="16977"/>
    <cellStyle name="Normal 85 2 2" xfId="23723"/>
    <cellStyle name="Normal 85 3" xfId="16978"/>
    <cellStyle name="Normal 85 3 2" xfId="23724"/>
    <cellStyle name="Normal 86" xfId="16979"/>
    <cellStyle name="Normal 86 2" xfId="16980"/>
    <cellStyle name="Normal 86 2 2" xfId="23725"/>
    <cellStyle name="Normal 86 3" xfId="16981"/>
    <cellStyle name="Normal 86 3 2" xfId="23726"/>
    <cellStyle name="Normal 87" xfId="16982"/>
    <cellStyle name="Normal 87 2" xfId="16983"/>
    <cellStyle name="Normal 87 2 2" xfId="23727"/>
    <cellStyle name="Normal 87 3" xfId="16984"/>
    <cellStyle name="Normal 87 3 2" xfId="23728"/>
    <cellStyle name="Normal 88" xfId="16985"/>
    <cellStyle name="Normal 88 2" xfId="16986"/>
    <cellStyle name="Normal 88 2 2" xfId="23729"/>
    <cellStyle name="Normal 88 3" xfId="16987"/>
    <cellStyle name="Normal 88 3 2" xfId="23730"/>
    <cellStyle name="Normal 89" xfId="16988"/>
    <cellStyle name="Normal 89 2" xfId="16989"/>
    <cellStyle name="Normal 89 2 2" xfId="23731"/>
    <cellStyle name="Normal 89 3" xfId="16990"/>
    <cellStyle name="Normal 89 3 2" xfId="23732"/>
    <cellStyle name="Normal 9" xfId="16991"/>
    <cellStyle name="Normal 9 10" xfId="16992"/>
    <cellStyle name="Normal 9 10 2" xfId="16993"/>
    <cellStyle name="Normal 9 10 2 2" xfId="23734"/>
    <cellStyle name="Normal 9 10 3" xfId="16994"/>
    <cellStyle name="Normal 9 10 3 2" xfId="23735"/>
    <cellStyle name="Normal 9 10 4" xfId="16995"/>
    <cellStyle name="Normal 9 10 4 2" xfId="23736"/>
    <cellStyle name="Normal 9 10 5" xfId="16996"/>
    <cellStyle name="Normal 9 10 5 2" xfId="23737"/>
    <cellStyle name="Normal 9 10 6" xfId="16997"/>
    <cellStyle name="Normal 9 10 7" xfId="23733"/>
    <cellStyle name="Normal 9 11" xfId="16998"/>
    <cellStyle name="Normal 9 11 2" xfId="16999"/>
    <cellStyle name="Normal 9 11 2 2" xfId="23739"/>
    <cellStyle name="Normal 9 11 3" xfId="17000"/>
    <cellStyle name="Normal 9 11 3 2" xfId="23740"/>
    <cellStyle name="Normal 9 11 4" xfId="17001"/>
    <cellStyle name="Normal 9 11 4 2" xfId="23741"/>
    <cellStyle name="Normal 9 11 5" xfId="17002"/>
    <cellStyle name="Normal 9 11 5 2" xfId="23742"/>
    <cellStyle name="Normal 9 11 6" xfId="23738"/>
    <cellStyle name="Normal 9 12" xfId="17003"/>
    <cellStyle name="Normal 9 12 2" xfId="17004"/>
    <cellStyle name="Normal 9 12 2 2" xfId="23744"/>
    <cellStyle name="Normal 9 12 3" xfId="17005"/>
    <cellStyle name="Normal 9 12 3 2" xfId="23745"/>
    <cellStyle name="Normal 9 12 4" xfId="17006"/>
    <cellStyle name="Normal 9 12 4 2" xfId="23746"/>
    <cellStyle name="Normal 9 12 5" xfId="23743"/>
    <cellStyle name="Normal 9 13" xfId="17007"/>
    <cellStyle name="Normal 9 13 2" xfId="17008"/>
    <cellStyle name="Normal 9 13 2 2" xfId="23748"/>
    <cellStyle name="Normal 9 13 3" xfId="17009"/>
    <cellStyle name="Normal 9 13 3 2" xfId="23749"/>
    <cellStyle name="Normal 9 13 4" xfId="17010"/>
    <cellStyle name="Normal 9 13 4 2" xfId="23750"/>
    <cellStyle name="Normal 9 13 5" xfId="23747"/>
    <cellStyle name="Normal 9 14" xfId="17011"/>
    <cellStyle name="Normal 9 14 2" xfId="17012"/>
    <cellStyle name="Normal 9 14 2 2" xfId="23752"/>
    <cellStyle name="Normal 9 14 3" xfId="17013"/>
    <cellStyle name="Normal 9 14 3 2" xfId="23753"/>
    <cellStyle name="Normal 9 14 4" xfId="17014"/>
    <cellStyle name="Normal 9 14 4 2" xfId="23754"/>
    <cellStyle name="Normal 9 14 5" xfId="23751"/>
    <cellStyle name="Normal 9 15" xfId="17015"/>
    <cellStyle name="Normal 9 15 2" xfId="17016"/>
    <cellStyle name="Normal 9 15 2 2" xfId="23756"/>
    <cellStyle name="Normal 9 15 3" xfId="17017"/>
    <cellStyle name="Normal 9 15 3 2" xfId="23757"/>
    <cellStyle name="Normal 9 15 4" xfId="17018"/>
    <cellStyle name="Normal 9 15 4 2" xfId="23758"/>
    <cellStyle name="Normal 9 15 5" xfId="23755"/>
    <cellStyle name="Normal 9 16" xfId="17019"/>
    <cellStyle name="Normal 9 16 2" xfId="17020"/>
    <cellStyle name="Normal 9 16 2 2" xfId="23760"/>
    <cellStyle name="Normal 9 16 3" xfId="17021"/>
    <cellStyle name="Normal 9 16 3 2" xfId="23761"/>
    <cellStyle name="Normal 9 16 4" xfId="17022"/>
    <cellStyle name="Normal 9 16 4 2" xfId="23762"/>
    <cellStyle name="Normal 9 16 5" xfId="23759"/>
    <cellStyle name="Normal 9 17" xfId="17023"/>
    <cellStyle name="Normal 9 17 2" xfId="17024"/>
    <cellStyle name="Normal 9 17 2 2" xfId="23764"/>
    <cellStyle name="Normal 9 17 3" xfId="17025"/>
    <cellStyle name="Normal 9 17 3 2" xfId="23765"/>
    <cellStyle name="Normal 9 17 4" xfId="17026"/>
    <cellStyle name="Normal 9 17 4 2" xfId="23766"/>
    <cellStyle name="Normal 9 17 5" xfId="23763"/>
    <cellStyle name="Normal 9 18" xfId="17027"/>
    <cellStyle name="Normal 9 18 2" xfId="17028"/>
    <cellStyle name="Normal 9 18 2 2" xfId="17029"/>
    <cellStyle name="Normal 9 18 2 2 2" xfId="17030"/>
    <cellStyle name="Normal 9 18 2 2 2 2" xfId="23770"/>
    <cellStyle name="Normal 9 18 2 2 3" xfId="23769"/>
    <cellStyle name="Normal 9 18 2 3" xfId="17031"/>
    <cellStyle name="Normal 9 18 2 3 2" xfId="23771"/>
    <cellStyle name="Normal 9 18 2 4" xfId="23768"/>
    <cellStyle name="Normal 9 18 3" xfId="17032"/>
    <cellStyle name="Normal 9 18 3 2" xfId="17033"/>
    <cellStyle name="Normal 9 18 3 2 2" xfId="23773"/>
    <cellStyle name="Normal 9 18 3 3" xfId="23772"/>
    <cellStyle name="Normal 9 18 4" xfId="17034"/>
    <cellStyle name="Normal 9 18 4 2" xfId="23774"/>
    <cellStyle name="Normal 9 18 5" xfId="23767"/>
    <cellStyle name="Normal 9 19" xfId="17035"/>
    <cellStyle name="Normal 9 19 2" xfId="23775"/>
    <cellStyle name="Normal 9 2" xfId="17036"/>
    <cellStyle name="Normal 9 2 10" xfId="23776"/>
    <cellStyle name="Normal 9 2 2" xfId="17037"/>
    <cellStyle name="Normal 9 2 2 10" xfId="17038"/>
    <cellStyle name="Normal 9 2 2 10 2" xfId="23778"/>
    <cellStyle name="Normal 9 2 2 11" xfId="17039"/>
    <cellStyle name="Normal 9 2 2 11 2" xfId="23779"/>
    <cellStyle name="Normal 9 2 2 12" xfId="23777"/>
    <cellStyle name="Normal 9 2 2 2" xfId="17040"/>
    <cellStyle name="Normal 9 2 2 2 2" xfId="17041"/>
    <cellStyle name="Normal 9 2 2 2 2 2" xfId="17042"/>
    <cellStyle name="Normal 9 2 2 2 2 2 2" xfId="23782"/>
    <cellStyle name="Normal 9 2 2 2 2 3" xfId="17043"/>
    <cellStyle name="Normal 9 2 2 2 2 3 2" xfId="23783"/>
    <cellStyle name="Normal 9 2 2 2 2 4" xfId="17044"/>
    <cellStyle name="Normal 9 2 2 2 2 5" xfId="17045"/>
    <cellStyle name="Normal 9 2 2 2 2 6" xfId="23781"/>
    <cellStyle name="Normal 9 2 2 2 3" xfId="17046"/>
    <cellStyle name="Normal 9 2 2 2 3 2" xfId="23784"/>
    <cellStyle name="Normal 9 2 2 2 4" xfId="17047"/>
    <cellStyle name="Normal 9 2 2 2 4 2" xfId="23785"/>
    <cellStyle name="Normal 9 2 2 2 5" xfId="17048"/>
    <cellStyle name="Normal 9 2 2 2 5 2" xfId="17049"/>
    <cellStyle name="Normal 9 2 2 2 5 3" xfId="23786"/>
    <cellStyle name="Normal 9 2 2 2 6" xfId="17050"/>
    <cellStyle name="Normal 9 2 2 2 6 2" xfId="17051"/>
    <cellStyle name="Normal 9 2 2 2 6 3" xfId="23787"/>
    <cellStyle name="Normal 9 2 2 2 7" xfId="23780"/>
    <cellStyle name="Normal 9 2 2 3" xfId="17052"/>
    <cellStyle name="Normal 9 2 2 3 2" xfId="17053"/>
    <cellStyle name="Normal 9 2 2 3 2 2" xfId="17054"/>
    <cellStyle name="Normal 9 2 2 3 2 2 2" xfId="23790"/>
    <cellStyle name="Normal 9 2 2 3 2 3" xfId="23789"/>
    <cellStyle name="Normal 9 2 2 3 3" xfId="17055"/>
    <cellStyle name="Normal 9 2 2 3 3 2" xfId="23791"/>
    <cellStyle name="Normal 9 2 2 3 4" xfId="17056"/>
    <cellStyle name="Normal 9 2 2 3 4 2" xfId="17057"/>
    <cellStyle name="Normal 9 2 2 3 4 3" xfId="23792"/>
    <cellStyle name="Normal 9 2 2 3 5" xfId="17058"/>
    <cellStyle name="Normal 9 2 2 3 6" xfId="23788"/>
    <cellStyle name="Normal 9 2 2 4" xfId="17059"/>
    <cellStyle name="Normal 9 2 2 4 2" xfId="23793"/>
    <cellStyle name="Normal 9 2 2 5" xfId="17060"/>
    <cellStyle name="Normal 9 2 2 5 2" xfId="23794"/>
    <cellStyle name="Normal 9 2 2 6" xfId="17061"/>
    <cellStyle name="Normal 9 2 2 6 2" xfId="17062"/>
    <cellStyle name="Normal 9 2 2 6 3" xfId="23795"/>
    <cellStyle name="Normal 9 2 2 7" xfId="17063"/>
    <cellStyle name="Normal 9 2 2 7 2" xfId="17064"/>
    <cellStyle name="Normal 9 2 2 7 3" xfId="23796"/>
    <cellStyle name="Normal 9 2 2 8" xfId="17065"/>
    <cellStyle name="Normal 9 2 2 8 2" xfId="23797"/>
    <cellStyle name="Normal 9 2 2 9" xfId="17066"/>
    <cellStyle name="Normal 9 2 2 9 2" xfId="23798"/>
    <cellStyle name="Normal 9 2 3" xfId="17067"/>
    <cellStyle name="Normal 9 2 3 2" xfId="17068"/>
    <cellStyle name="Normal 9 2 3 2 2" xfId="17069"/>
    <cellStyle name="Normal 9 2 3 2 2 2" xfId="23801"/>
    <cellStyle name="Normal 9 2 3 2 3" xfId="17070"/>
    <cellStyle name="Normal 9 2 3 2 3 2" xfId="23802"/>
    <cellStyle name="Normal 9 2 3 2 4" xfId="17071"/>
    <cellStyle name="Normal 9 2 3 2 5" xfId="17072"/>
    <cellStyle name="Normal 9 2 3 2 6" xfId="23800"/>
    <cellStyle name="Normal 9 2 3 3" xfId="17073"/>
    <cellStyle name="Normal 9 2 3 3 2" xfId="23803"/>
    <cellStyle name="Normal 9 2 3 4" xfId="17074"/>
    <cellStyle name="Normal 9 2 3 4 2" xfId="23804"/>
    <cellStyle name="Normal 9 2 3 5" xfId="17075"/>
    <cellStyle name="Normal 9 2 3 6" xfId="17076"/>
    <cellStyle name="Normal 9 2 3 7" xfId="23799"/>
    <cellStyle name="Normal 9 2 4" xfId="17077"/>
    <cellStyle name="Normal 9 2 4 2" xfId="17078"/>
    <cellStyle name="Normal 9 2 4 2 2" xfId="23806"/>
    <cellStyle name="Normal 9 2 4 3" xfId="17079"/>
    <cellStyle name="Normal 9 2 4 3 2" xfId="23807"/>
    <cellStyle name="Normal 9 2 4 4" xfId="17080"/>
    <cellStyle name="Normal 9 2 4 5" xfId="17081"/>
    <cellStyle name="Normal 9 2 4 6" xfId="23805"/>
    <cellStyle name="Normal 9 2 5" xfId="17082"/>
    <cellStyle name="Normal 9 2 5 2" xfId="23808"/>
    <cellStyle name="Normal 9 2 6" xfId="17083"/>
    <cellStyle name="Normal 9 2 6 2" xfId="23809"/>
    <cellStyle name="Normal 9 2 7" xfId="17084"/>
    <cellStyle name="Normal 9 2 7 2" xfId="17085"/>
    <cellStyle name="Normal 9 2 7 3" xfId="23810"/>
    <cellStyle name="Normal 9 2 8" xfId="17086"/>
    <cellStyle name="Normal 9 2 8 2" xfId="17087"/>
    <cellStyle name="Normal 9 2 8 3" xfId="17088"/>
    <cellStyle name="Normal 9 2 8 4" xfId="23811"/>
    <cellStyle name="Normal 9 2 9" xfId="17089"/>
    <cellStyle name="Normal 9 20" xfId="17090"/>
    <cellStyle name="Normal 9 20 2" xfId="23812"/>
    <cellStyle name="Normal 9 21" xfId="17091"/>
    <cellStyle name="Normal 9 21 2" xfId="23813"/>
    <cellStyle name="Normal 9 22" xfId="17092"/>
    <cellStyle name="Normal 9 22 2" xfId="23814"/>
    <cellStyle name="Normal 9 3" xfId="17093"/>
    <cellStyle name="Normal 9 3 2" xfId="17094"/>
    <cellStyle name="Normal 9 3 2 2" xfId="17095"/>
    <cellStyle name="Normal 9 3 2 2 2" xfId="17096"/>
    <cellStyle name="Normal 9 3 2 2 2 2" xfId="23818"/>
    <cellStyle name="Normal 9 3 2 2 3" xfId="17097"/>
    <cellStyle name="Normal 9 3 2 2 3 2" xfId="23819"/>
    <cellStyle name="Normal 9 3 2 2 4" xfId="17098"/>
    <cellStyle name="Normal 9 3 2 2 5" xfId="17099"/>
    <cellStyle name="Normal 9 3 2 2 6" xfId="23817"/>
    <cellStyle name="Normal 9 3 2 3" xfId="17100"/>
    <cellStyle name="Normal 9 3 2 3 2" xfId="17101"/>
    <cellStyle name="Normal 9 3 2 3 2 2" xfId="23821"/>
    <cellStyle name="Normal 9 3 2 3 3" xfId="23820"/>
    <cellStyle name="Normal 9 3 2 4" xfId="17102"/>
    <cellStyle name="Normal 9 3 2 4 2" xfId="23822"/>
    <cellStyle name="Normal 9 3 2 5" xfId="17103"/>
    <cellStyle name="Normal 9 3 2 5 2" xfId="17104"/>
    <cellStyle name="Normal 9 3 2 5 3" xfId="23823"/>
    <cellStyle name="Normal 9 3 2 6" xfId="17105"/>
    <cellStyle name="Normal 9 3 2 6 2" xfId="17106"/>
    <cellStyle name="Normal 9 3 2 6 3" xfId="23824"/>
    <cellStyle name="Normal 9 3 2 7" xfId="17107"/>
    <cellStyle name="Normal 9 3 2 7 2" xfId="23825"/>
    <cellStyle name="Normal 9 3 2 8" xfId="23816"/>
    <cellStyle name="Normal 9 3 3" xfId="17108"/>
    <cellStyle name="Normal 9 3 3 2" xfId="17109"/>
    <cellStyle name="Normal 9 3 3 2 2" xfId="17110"/>
    <cellStyle name="Normal 9 3 3 2 2 2" xfId="23828"/>
    <cellStyle name="Normal 9 3 3 2 3" xfId="23827"/>
    <cellStyle name="Normal 9 3 3 3" xfId="17111"/>
    <cellStyle name="Normal 9 3 3 3 2" xfId="23829"/>
    <cellStyle name="Normal 9 3 3 4" xfId="17112"/>
    <cellStyle name="Normal 9 3 3 4 2" xfId="17113"/>
    <cellStyle name="Normal 9 3 3 4 3" xfId="23830"/>
    <cellStyle name="Normal 9 3 3 5" xfId="17114"/>
    <cellStyle name="Normal 9 3 3 6" xfId="23826"/>
    <cellStyle name="Normal 9 3 4" xfId="17115"/>
    <cellStyle name="Normal 9 3 4 2" xfId="17116"/>
    <cellStyle name="Normal 9 3 4 2 2" xfId="23832"/>
    <cellStyle name="Normal 9 3 4 3" xfId="17117"/>
    <cellStyle name="Normal 9 3 4 3 2" xfId="23833"/>
    <cellStyle name="Normal 9 3 4 4" xfId="23831"/>
    <cellStyle name="Normal 9 3 5" xfId="17118"/>
    <cellStyle name="Normal 9 3 5 2" xfId="23834"/>
    <cellStyle name="Normal 9 3 6" xfId="17119"/>
    <cellStyle name="Normal 9 3 6 2" xfId="17120"/>
    <cellStyle name="Normal 9 3 6 3" xfId="23835"/>
    <cellStyle name="Normal 9 3 7" xfId="17121"/>
    <cellStyle name="Normal 9 3 7 2" xfId="17122"/>
    <cellStyle name="Normal 9 3 7 3" xfId="23836"/>
    <cellStyle name="Normal 9 3 8" xfId="17123"/>
    <cellStyle name="Normal 9 3 8 2" xfId="23837"/>
    <cellStyle name="Normal 9 3 9" xfId="23815"/>
    <cellStyle name="Normal 9 4" xfId="17124"/>
    <cellStyle name="Normal 9 4 2" xfId="17125"/>
    <cellStyle name="Normal 9 4 2 2" xfId="17126"/>
    <cellStyle name="Normal 9 4 2 2 2" xfId="23840"/>
    <cellStyle name="Normal 9 4 2 3" xfId="17127"/>
    <cellStyle name="Normal 9 4 2 3 2" xfId="23841"/>
    <cellStyle name="Normal 9 4 2 4" xfId="17128"/>
    <cellStyle name="Normal 9 4 2 4 2" xfId="17129"/>
    <cellStyle name="Normal 9 4 2 4 3" xfId="23842"/>
    <cellStyle name="Normal 9 4 2 5" xfId="17130"/>
    <cellStyle name="Normal 9 4 2 5 2" xfId="17131"/>
    <cellStyle name="Normal 9 4 2 5 3" xfId="23843"/>
    <cellStyle name="Normal 9 4 2 6" xfId="23839"/>
    <cellStyle name="Normal 9 4 3" xfId="17132"/>
    <cellStyle name="Normal 9 4 3 2" xfId="23844"/>
    <cellStyle name="Normal 9 4 4" xfId="17133"/>
    <cellStyle name="Normal 9 4 4 2" xfId="23845"/>
    <cellStyle name="Normal 9 4 5" xfId="17134"/>
    <cellStyle name="Normal 9 4 5 2" xfId="17135"/>
    <cellStyle name="Normal 9 4 5 3" xfId="23846"/>
    <cellStyle name="Normal 9 4 6" xfId="17136"/>
    <cellStyle name="Normal 9 4 7" xfId="23838"/>
    <cellStyle name="Normal 9 5" xfId="17137"/>
    <cellStyle name="Normal 9 5 2" xfId="17138"/>
    <cellStyle name="Normal 9 5 2 2" xfId="17139"/>
    <cellStyle name="Normal 9 5 2 2 2" xfId="23849"/>
    <cellStyle name="Normal 9 5 2 3" xfId="17140"/>
    <cellStyle name="Normal 9 5 2 3 2" xfId="23850"/>
    <cellStyle name="Normal 9 5 2 4" xfId="17141"/>
    <cellStyle name="Normal 9 5 2 4 2" xfId="23851"/>
    <cellStyle name="Normal 9 5 2 5" xfId="17142"/>
    <cellStyle name="Normal 9 5 2 5 2" xfId="23852"/>
    <cellStyle name="Normal 9 5 2 6" xfId="23848"/>
    <cellStyle name="Normal 9 5 3" xfId="17143"/>
    <cellStyle name="Normal 9 5 3 2" xfId="17144"/>
    <cellStyle name="Normal 9 5 3 2 2" xfId="23854"/>
    <cellStyle name="Normal 9 5 3 3" xfId="17145"/>
    <cellStyle name="Normal 9 5 3 3 2" xfId="23855"/>
    <cellStyle name="Normal 9 5 3 4" xfId="17146"/>
    <cellStyle name="Normal 9 5 3 4 2" xfId="23856"/>
    <cellStyle name="Normal 9 5 3 5" xfId="23853"/>
    <cellStyle name="Normal 9 5 4" xfId="17147"/>
    <cellStyle name="Normal 9 5 4 2" xfId="17148"/>
    <cellStyle name="Normal 9 5 4 2 2" xfId="23858"/>
    <cellStyle name="Normal 9 5 4 3" xfId="17149"/>
    <cellStyle name="Normal 9 5 4 3 2" xfId="23859"/>
    <cellStyle name="Normal 9 5 4 4" xfId="17150"/>
    <cellStyle name="Normal 9 5 4 5" xfId="23857"/>
    <cellStyle name="Normal 9 5 5" xfId="17151"/>
    <cellStyle name="Normal 9 5 5 2" xfId="17152"/>
    <cellStyle name="Normal 9 5 5 3" xfId="23860"/>
    <cellStyle name="Normal 9 5 6" xfId="17153"/>
    <cellStyle name="Normal 9 5 6 2" xfId="23861"/>
    <cellStyle name="Normal 9 5 7" xfId="23847"/>
    <cellStyle name="Normal 9 6" xfId="17154"/>
    <cellStyle name="Normal 9 6 2" xfId="17155"/>
    <cellStyle name="Normal 9 6 2 2" xfId="17156"/>
    <cellStyle name="Normal 9 6 2 2 2" xfId="23864"/>
    <cellStyle name="Normal 9 6 2 3" xfId="17157"/>
    <cellStyle name="Normal 9 6 2 3 2" xfId="23865"/>
    <cellStyle name="Normal 9 6 2 4" xfId="17158"/>
    <cellStyle name="Normal 9 6 2 4 2" xfId="23866"/>
    <cellStyle name="Normal 9 6 2 5" xfId="23863"/>
    <cellStyle name="Normal 9 6 3" xfId="17159"/>
    <cellStyle name="Normal 9 6 3 2" xfId="17160"/>
    <cellStyle name="Normal 9 6 3 2 2" xfId="23868"/>
    <cellStyle name="Normal 9 6 3 3" xfId="23867"/>
    <cellStyle name="Normal 9 6 4" xfId="17161"/>
    <cellStyle name="Normal 9 6 4 2" xfId="17162"/>
    <cellStyle name="Normal 9 6 4 2 2" xfId="23870"/>
    <cellStyle name="Normal 9 6 4 3" xfId="23869"/>
    <cellStyle name="Normal 9 6 5" xfId="17163"/>
    <cellStyle name="Normal 9 6 5 2" xfId="23871"/>
    <cellStyle name="Normal 9 6 6" xfId="17164"/>
    <cellStyle name="Normal 9 6 6 2" xfId="23872"/>
    <cellStyle name="Normal 9 6 7" xfId="17165"/>
    <cellStyle name="Normal 9 6 7 2" xfId="23873"/>
    <cellStyle name="Normal 9 6 8" xfId="23862"/>
    <cellStyle name="Normal 9 7" xfId="17166"/>
    <cellStyle name="Normal 9 7 2" xfId="17167"/>
    <cellStyle name="Normal 9 7 2 2" xfId="17168"/>
    <cellStyle name="Normal 9 7 2 2 2" xfId="23876"/>
    <cellStyle name="Normal 9 7 2 3" xfId="23875"/>
    <cellStyle name="Normal 9 7 3" xfId="17169"/>
    <cellStyle name="Normal 9 7 3 2" xfId="23877"/>
    <cellStyle name="Normal 9 7 4" xfId="17170"/>
    <cellStyle name="Normal 9 7 4 2" xfId="23878"/>
    <cellStyle name="Normal 9 7 5" xfId="17171"/>
    <cellStyle name="Normal 9 7 5 2" xfId="23879"/>
    <cellStyle name="Normal 9 7 6" xfId="23874"/>
    <cellStyle name="Normal 9 8" xfId="17172"/>
    <cellStyle name="Normal 9 8 2" xfId="17173"/>
    <cellStyle name="Normal 9 8 2 2" xfId="23881"/>
    <cellStyle name="Normal 9 8 3" xfId="17174"/>
    <cellStyle name="Normal 9 8 3 2" xfId="23882"/>
    <cellStyle name="Normal 9 8 4" xfId="17175"/>
    <cellStyle name="Normal 9 8 4 2" xfId="23883"/>
    <cellStyle name="Normal 9 8 5" xfId="17176"/>
    <cellStyle name="Normal 9 8 5 2" xfId="23884"/>
    <cellStyle name="Normal 9 8 6" xfId="17177"/>
    <cellStyle name="Normal 9 8 7" xfId="23880"/>
    <cellStyle name="Normal 9 9" xfId="17178"/>
    <cellStyle name="Normal 9 9 2" xfId="17179"/>
    <cellStyle name="Normal 9 9 2 2" xfId="17180"/>
    <cellStyle name="Normal 9 9 2 3" xfId="23886"/>
    <cellStyle name="Normal 9 9 3" xfId="17181"/>
    <cellStyle name="Normal 9 9 3 2" xfId="17182"/>
    <cellStyle name="Normal 9 9 3 3" xfId="23887"/>
    <cellStyle name="Normal 9 9 4" xfId="17183"/>
    <cellStyle name="Normal 9 9 4 2" xfId="23888"/>
    <cellStyle name="Normal 9 9 5" xfId="17184"/>
    <cellStyle name="Normal 9 9 5 2" xfId="23889"/>
    <cellStyle name="Normal 9 9 6" xfId="17185"/>
    <cellStyle name="Normal 9 9 7" xfId="23885"/>
    <cellStyle name="Normal 90" xfId="17186"/>
    <cellStyle name="Normal 90 2" xfId="17187"/>
    <cellStyle name="Normal 90 2 2" xfId="23890"/>
    <cellStyle name="Normal 90 3" xfId="17188"/>
    <cellStyle name="Normal 90 3 2" xfId="23891"/>
    <cellStyle name="Normal 91" xfId="17189"/>
    <cellStyle name="Normal 91 2" xfId="17190"/>
    <cellStyle name="Normal 91 2 2" xfId="23892"/>
    <cellStyle name="Normal 91 3" xfId="17191"/>
    <cellStyle name="Normal 91 3 2" xfId="23893"/>
    <cellStyle name="Normal 92" xfId="17192"/>
    <cellStyle name="Normal 92 2" xfId="17193"/>
    <cellStyle name="Normal 92 2 2" xfId="23894"/>
    <cellStyle name="Normal 92 3" xfId="17194"/>
    <cellStyle name="Normal 92 3 2" xfId="23895"/>
    <cellStyle name="Normal 93" xfId="17195"/>
    <cellStyle name="Normal 93 2" xfId="17196"/>
    <cellStyle name="Normal 93 2 2" xfId="23896"/>
    <cellStyle name="Normal 93 3" xfId="17197"/>
    <cellStyle name="Normal 93 3 2" xfId="23897"/>
    <cellStyle name="Normal 94" xfId="17198"/>
    <cellStyle name="Normal 94 2" xfId="17199"/>
    <cellStyle name="Normal 94 2 2" xfId="23898"/>
    <cellStyle name="Normal 94 3" xfId="17200"/>
    <cellStyle name="Normal 94 3 2" xfId="23899"/>
    <cellStyle name="Normal 95" xfId="17201"/>
    <cellStyle name="Normal 95 2" xfId="17202"/>
    <cellStyle name="Normal 95 2 2" xfId="23900"/>
    <cellStyle name="Normal 95 3" xfId="17203"/>
    <cellStyle name="Normal 95 3 2" xfId="23901"/>
    <cellStyle name="Normal 96" xfId="17204"/>
    <cellStyle name="Normal 96 2" xfId="17205"/>
    <cellStyle name="Normal 96 2 2" xfId="23902"/>
    <cellStyle name="Normal 96 3" xfId="17206"/>
    <cellStyle name="Normal 96 3 2" xfId="23903"/>
    <cellStyle name="Normal 97" xfId="17207"/>
    <cellStyle name="Normal 97 2" xfId="17208"/>
    <cellStyle name="Normal 97 2 2" xfId="23904"/>
    <cellStyle name="Normal 97 3" xfId="17209"/>
    <cellStyle name="Normal 97 3 2" xfId="23905"/>
    <cellStyle name="Normal 97 4" xfId="17210"/>
    <cellStyle name="Normal 97 4 2" xfId="23906"/>
    <cellStyle name="Normal 98" xfId="17211"/>
    <cellStyle name="Normal 98 2" xfId="17212"/>
    <cellStyle name="Normal 98 2 2" xfId="23907"/>
    <cellStyle name="Normal 98 3" xfId="17213"/>
    <cellStyle name="Normal 98 3 2" xfId="23908"/>
    <cellStyle name="Normal 99" xfId="17214"/>
    <cellStyle name="Normal 99 2" xfId="17215"/>
    <cellStyle name="Normal 99 2 2" xfId="17216"/>
    <cellStyle name="Normal 99 2 3" xfId="23909"/>
    <cellStyle name="Normal 99 3" xfId="17217"/>
    <cellStyle name="Normal 99 3 2" xfId="23910"/>
    <cellStyle name="Normal 99 4" xfId="17218"/>
    <cellStyle name="Normal[0]" xfId="17219"/>
    <cellStyle name="Normal[0] 2" xfId="23911"/>
    <cellStyle name="Normal[hi" xfId="17220"/>
    <cellStyle name="Normal[hi 2" xfId="23912"/>
    <cellStyle name="NormalRO" xfId="17221"/>
    <cellStyle name="NormalRO 2" xfId="23913"/>
    <cellStyle name="NormalUP" xfId="17222"/>
    <cellStyle name="NormalUP 2" xfId="17223"/>
    <cellStyle name="NormalUP 2 2" xfId="23915"/>
    <cellStyle name="NormalUP 3" xfId="17224"/>
    <cellStyle name="NormalUP 3 2" xfId="17225"/>
    <cellStyle name="NormalUP 3 2 2" xfId="23917"/>
    <cellStyle name="NormalUP 3 3" xfId="23916"/>
    <cellStyle name="NormalUP 4" xfId="17226"/>
    <cellStyle name="NormalUP 4 2" xfId="17227"/>
    <cellStyle name="NormalUP 4 2 2" xfId="23919"/>
    <cellStyle name="NormalUP 4 3" xfId="23918"/>
    <cellStyle name="NormalUP 5" xfId="17228"/>
    <cellStyle name="NormalUP 5 2" xfId="17229"/>
    <cellStyle name="NormalUP 5 2 2" xfId="23921"/>
    <cellStyle name="NormalUP 5 3" xfId="23920"/>
    <cellStyle name="NormalUP 6" xfId="23914"/>
    <cellStyle name="Note 10" xfId="17230"/>
    <cellStyle name="Note 10 2" xfId="17231"/>
    <cellStyle name="Note 10 3" xfId="23922"/>
    <cellStyle name="Note 11" xfId="17232"/>
    <cellStyle name="Note 11 2" xfId="17233"/>
    <cellStyle name="Note 2" xfId="17234"/>
    <cellStyle name="Note 2 10" xfId="17235"/>
    <cellStyle name="Note 2 10 2" xfId="23923"/>
    <cellStyle name="Note 2 11" xfId="17236"/>
    <cellStyle name="Note 2 11 2" xfId="23924"/>
    <cellStyle name="Note 2 12" xfId="17237"/>
    <cellStyle name="Note 2 12 2" xfId="23925"/>
    <cellStyle name="Note 2 13" xfId="17238"/>
    <cellStyle name="Note 2 13 2" xfId="23926"/>
    <cellStyle name="Note 2 14" xfId="17239"/>
    <cellStyle name="Note 2 14 2" xfId="23927"/>
    <cellStyle name="Note 2 15" xfId="17240"/>
    <cellStyle name="Note 2 16" xfId="17241"/>
    <cellStyle name="Note 2 2" xfId="17242"/>
    <cellStyle name="Note 2 2 10" xfId="17243"/>
    <cellStyle name="Note 2 2 10 2" xfId="23928"/>
    <cellStyle name="Note 2 2 11" xfId="17244"/>
    <cellStyle name="Note 2 2 11 2" xfId="23929"/>
    <cellStyle name="Note 2 2 12" xfId="17245"/>
    <cellStyle name="Note 2 2 12 2" xfId="23930"/>
    <cellStyle name="Note 2 2 13" xfId="17246"/>
    <cellStyle name="Note 2 2 2" xfId="17247"/>
    <cellStyle name="Note 2 2 2 2" xfId="17248"/>
    <cellStyle name="Note 2 2 2 2 2" xfId="17249"/>
    <cellStyle name="Note 2 2 2 2 2 2" xfId="17250"/>
    <cellStyle name="Note 2 2 2 2 2 2 2" xfId="23934"/>
    <cellStyle name="Note 2 2 2 2 2 3" xfId="23933"/>
    <cellStyle name="Note 2 2 2 2 3" xfId="17251"/>
    <cellStyle name="Note 2 2 2 2 3 2" xfId="23935"/>
    <cellStyle name="Note 2 2 2 2 4" xfId="17252"/>
    <cellStyle name="Note 2 2 2 2 4 2" xfId="23936"/>
    <cellStyle name="Note 2 2 2 2 5" xfId="17253"/>
    <cellStyle name="Note 2 2 2 2 5 2" xfId="23937"/>
    <cellStyle name="Note 2 2 2 2 6" xfId="17254"/>
    <cellStyle name="Note 2 2 2 2 6 2" xfId="23938"/>
    <cellStyle name="Note 2 2 2 2 7" xfId="17255"/>
    <cellStyle name="Note 2 2 2 2 8" xfId="23932"/>
    <cellStyle name="Note 2 2 2 3" xfId="17256"/>
    <cellStyle name="Note 2 2 2 3 2" xfId="17257"/>
    <cellStyle name="Note 2 2 2 3 2 2" xfId="23940"/>
    <cellStyle name="Note 2 2 2 3 3" xfId="17258"/>
    <cellStyle name="Note 2 2 2 3 4" xfId="23939"/>
    <cellStyle name="Note 2 2 2 4" xfId="17259"/>
    <cellStyle name="Note 2 2 2 4 2" xfId="23941"/>
    <cellStyle name="Note 2 2 2 5" xfId="17260"/>
    <cellStyle name="Note 2 2 2 5 2" xfId="23942"/>
    <cellStyle name="Note 2 2 2 6" xfId="17261"/>
    <cellStyle name="Note 2 2 2 6 2" xfId="23943"/>
    <cellStyle name="Note 2 2 2 7" xfId="17262"/>
    <cellStyle name="Note 2 2 2 7 2" xfId="23944"/>
    <cellStyle name="Note 2 2 2 8" xfId="17263"/>
    <cellStyle name="Note 2 2 2 9" xfId="23931"/>
    <cellStyle name="Note 2 2 3" xfId="17264"/>
    <cellStyle name="Note 2 2 3 2" xfId="17265"/>
    <cellStyle name="Note 2 2 3 2 2" xfId="23946"/>
    <cellStyle name="Note 2 2 3 3" xfId="17266"/>
    <cellStyle name="Note 2 2 3 3 2" xfId="23947"/>
    <cellStyle name="Note 2 2 3 4" xfId="17267"/>
    <cellStyle name="Note 2 2 3 4 2" xfId="23948"/>
    <cellStyle name="Note 2 2 3 5" xfId="17268"/>
    <cellStyle name="Note 2 2 3 6" xfId="23945"/>
    <cellStyle name="Note 2 2 4" xfId="17269"/>
    <cellStyle name="Note 2 2 4 2" xfId="17270"/>
    <cellStyle name="Note 2 2 4 3" xfId="23949"/>
    <cellStyle name="Note 2 2 5" xfId="17271"/>
    <cellStyle name="Note 2 2 5 2" xfId="17272"/>
    <cellStyle name="Note 2 2 5 3" xfId="23950"/>
    <cellStyle name="Note 2 2 6" xfId="17273"/>
    <cellStyle name="Note 2 2 6 2" xfId="23951"/>
    <cellStyle name="Note 2 2 7" xfId="17274"/>
    <cellStyle name="Note 2 2 7 2" xfId="23952"/>
    <cellStyle name="Note 2 2 8" xfId="17275"/>
    <cellStyle name="Note 2 2 8 2" xfId="23953"/>
    <cellStyle name="Note 2 2 9" xfId="17276"/>
    <cellStyle name="Note 2 2 9 2" xfId="23954"/>
    <cellStyle name="Note 2 3" xfId="17277"/>
    <cellStyle name="Note 2 3 2" xfId="17278"/>
    <cellStyle name="Note 2 3 2 2" xfId="17279"/>
    <cellStyle name="Note 2 3 2 3" xfId="17280"/>
    <cellStyle name="Note 2 3 2 4" xfId="17281"/>
    <cellStyle name="Note 2 3 2 5" xfId="23956"/>
    <cellStyle name="Note 2 3 3" xfId="17282"/>
    <cellStyle name="Note 2 3 4" xfId="17283"/>
    <cellStyle name="Note 2 3 5" xfId="17284"/>
    <cellStyle name="Note 2 3 6" xfId="23955"/>
    <cellStyle name="Note 2 4" xfId="17285"/>
    <cellStyle name="Note 2 4 2" xfId="17286"/>
    <cellStyle name="Note 2 4 2 2" xfId="17287"/>
    <cellStyle name="Note 2 4 2 2 2" xfId="23959"/>
    <cellStyle name="Note 2 4 2 3" xfId="23958"/>
    <cellStyle name="Note 2 4 3" xfId="17288"/>
    <cellStyle name="Note 2 4 3 2" xfId="23960"/>
    <cellStyle name="Note 2 4 4" xfId="17289"/>
    <cellStyle name="Note 2 4 4 2" xfId="23961"/>
    <cellStyle name="Note 2 4 5" xfId="17290"/>
    <cellStyle name="Note 2 4 5 2" xfId="23962"/>
    <cellStyle name="Note 2 4 6" xfId="17291"/>
    <cellStyle name="Note 2 4 6 2" xfId="23963"/>
    <cellStyle name="Note 2 4 7" xfId="17292"/>
    <cellStyle name="Note 2 4 7 2" xfId="23964"/>
    <cellStyle name="Note 2 4 8" xfId="17293"/>
    <cellStyle name="Note 2 4 9" xfId="23957"/>
    <cellStyle name="Note 2 5" xfId="17294"/>
    <cellStyle name="Note 2 5 2" xfId="17295"/>
    <cellStyle name="Note 2 5 2 2" xfId="23966"/>
    <cellStyle name="Note 2 5 3" xfId="17296"/>
    <cellStyle name="Note 2 5 3 2" xfId="23967"/>
    <cellStyle name="Note 2 5 4" xfId="17297"/>
    <cellStyle name="Note 2 5 5" xfId="23965"/>
    <cellStyle name="Note 2 6" xfId="17298"/>
    <cellStyle name="Note 2 6 2" xfId="17299"/>
    <cellStyle name="Note 2 6 3" xfId="23968"/>
    <cellStyle name="Note 2 7" xfId="17300"/>
    <cellStyle name="Note 2 7 2" xfId="17301"/>
    <cellStyle name="Note 2 7 3" xfId="23969"/>
    <cellStyle name="Note 2 8" xfId="17302"/>
    <cellStyle name="Note 2 8 2" xfId="23970"/>
    <cellStyle name="Note 2 9" xfId="17303"/>
    <cellStyle name="Note 2 9 2" xfId="23971"/>
    <cellStyle name="Note 3" xfId="17304"/>
    <cellStyle name="Note 3 2" xfId="17305"/>
    <cellStyle name="Note 3 2 2" xfId="17306"/>
    <cellStyle name="Note 3 2 2 2" xfId="17307"/>
    <cellStyle name="Note 3 2 2 3" xfId="17308"/>
    <cellStyle name="Note 3 2 2 4" xfId="17309"/>
    <cellStyle name="Note 3 2 2 5" xfId="23974"/>
    <cellStyle name="Note 3 2 3" xfId="17310"/>
    <cellStyle name="Note 3 2 3 2" xfId="17311"/>
    <cellStyle name="Note 3 2 3 3" xfId="23975"/>
    <cellStyle name="Note 3 2 4" xfId="17312"/>
    <cellStyle name="Note 3 2 4 2" xfId="17313"/>
    <cellStyle name="Note 3 2 4 3" xfId="23976"/>
    <cellStyle name="Note 3 2 5" xfId="17314"/>
    <cellStyle name="Note 3 2 5 2" xfId="17315"/>
    <cellStyle name="Note 3 2 5 3" xfId="23977"/>
    <cellStyle name="Note 3 2 6" xfId="17316"/>
    <cellStyle name="Note 3 2 6 2" xfId="23978"/>
    <cellStyle name="Note 3 2 7" xfId="17317"/>
    <cellStyle name="Note 3 2 8" xfId="23973"/>
    <cellStyle name="Note 3 3" xfId="17318"/>
    <cellStyle name="Note 3 3 2" xfId="17319"/>
    <cellStyle name="Note 3 3 2 2" xfId="17320"/>
    <cellStyle name="Note 3 3 2 3" xfId="17321"/>
    <cellStyle name="Note 3 3 2 4" xfId="17322"/>
    <cellStyle name="Note 3 3 2 5" xfId="23980"/>
    <cellStyle name="Note 3 3 3" xfId="17323"/>
    <cellStyle name="Note 3 3 4" xfId="17324"/>
    <cellStyle name="Note 3 3 5" xfId="17325"/>
    <cellStyle name="Note 3 3 6" xfId="23979"/>
    <cellStyle name="Note 3 4" xfId="17326"/>
    <cellStyle name="Note 3 4 2" xfId="17327"/>
    <cellStyle name="Note 3 4 2 2" xfId="23983"/>
    <cellStyle name="Note 3 4 3" xfId="17328"/>
    <cellStyle name="Note 3 4 4" xfId="23982"/>
    <cellStyle name="Note 3 5" xfId="17329"/>
    <cellStyle name="Note 3 5 2" xfId="17330"/>
    <cellStyle name="Note 3 5 3" xfId="23984"/>
    <cellStyle name="Note 3 6" xfId="17331"/>
    <cellStyle name="Note 3 6 2" xfId="17332"/>
    <cellStyle name="Note 3 6 3" xfId="23985"/>
    <cellStyle name="Note 3 7" xfId="17333"/>
    <cellStyle name="Note 3 7 2" xfId="17334"/>
    <cellStyle name="Note 3 7 3" xfId="23986"/>
    <cellStyle name="Note 3 8" xfId="17335"/>
    <cellStyle name="Note 3 9" xfId="23972"/>
    <cellStyle name="Note 4" xfId="17336"/>
    <cellStyle name="Note 4 2" xfId="17337"/>
    <cellStyle name="Note 4 2 2" xfId="17338"/>
    <cellStyle name="Note 4 2 2 2" xfId="17339"/>
    <cellStyle name="Note 4 2 2 2 2" xfId="17340"/>
    <cellStyle name="Note 4 2 2 2 2 2" xfId="23991"/>
    <cellStyle name="Note 4 2 2 2 3" xfId="17341"/>
    <cellStyle name="Note 4 2 2 2 4" xfId="23990"/>
    <cellStyle name="Note 4 2 2 3" xfId="17342"/>
    <cellStyle name="Note 4 2 2 3 2" xfId="17343"/>
    <cellStyle name="Note 4 2 2 3 3" xfId="23992"/>
    <cellStyle name="Note 4 2 2 4" xfId="17344"/>
    <cellStyle name="Note 4 2 2 5" xfId="23989"/>
    <cellStyle name="Note 4 2 3" xfId="17345"/>
    <cellStyle name="Note 4 2 3 2" xfId="17346"/>
    <cellStyle name="Note 4 2 3 2 2" xfId="23994"/>
    <cellStyle name="Note 4 2 3 3" xfId="17347"/>
    <cellStyle name="Note 4 2 3 4" xfId="23993"/>
    <cellStyle name="Note 4 2 4" xfId="17348"/>
    <cellStyle name="Note 4 2 4 2" xfId="17349"/>
    <cellStyle name="Note 4 2 4 3" xfId="23995"/>
    <cellStyle name="Note 4 2 5" xfId="17350"/>
    <cellStyle name="Note 4 2 5 2" xfId="23996"/>
    <cellStyle name="Note 4 2 6" xfId="17351"/>
    <cellStyle name="Note 4 2 7" xfId="23988"/>
    <cellStyle name="Note 4 3" xfId="17352"/>
    <cellStyle name="Note 4 3 2" xfId="17353"/>
    <cellStyle name="Note 4 3 3" xfId="23997"/>
    <cellStyle name="Note 4 4" xfId="17354"/>
    <cellStyle name="Note 4 4 2" xfId="17355"/>
    <cellStyle name="Note 4 4 3" xfId="23998"/>
    <cellStyle name="Note 4 5" xfId="17356"/>
    <cellStyle name="Note 4 5 2" xfId="23999"/>
    <cellStyle name="Note 4 6" xfId="17357"/>
    <cellStyle name="Note 4 6 2" xfId="24000"/>
    <cellStyle name="Note 4 7" xfId="17358"/>
    <cellStyle name="Note 4 7 2" xfId="24001"/>
    <cellStyle name="Note 4 8" xfId="17359"/>
    <cellStyle name="Note 4 9" xfId="23987"/>
    <cellStyle name="Note 5" xfId="17360"/>
    <cellStyle name="Note 5 2" xfId="17361"/>
    <cellStyle name="Note 5 2 2" xfId="17362"/>
    <cellStyle name="Note 5 2 2 2" xfId="17363"/>
    <cellStyle name="Note 5 2 2 2 2" xfId="17364"/>
    <cellStyle name="Note 5 2 2 2 2 2" xfId="24006"/>
    <cellStyle name="Note 5 2 2 2 3" xfId="24005"/>
    <cellStyle name="Note 5 2 2 3" xfId="17365"/>
    <cellStyle name="Note 5 2 2 3 2" xfId="24007"/>
    <cellStyle name="Note 5 2 2 4" xfId="24004"/>
    <cellStyle name="Note 5 2 3" xfId="17366"/>
    <cellStyle name="Note 5 2 3 2" xfId="17367"/>
    <cellStyle name="Note 5 2 3 2 2" xfId="24009"/>
    <cellStyle name="Note 5 2 3 3" xfId="24008"/>
    <cellStyle name="Note 5 2 4" xfId="17368"/>
    <cellStyle name="Note 5 2 4 2" xfId="24010"/>
    <cellStyle name="Note 5 2 5" xfId="17369"/>
    <cellStyle name="Note 5 2 5 2" xfId="24011"/>
    <cellStyle name="Note 5 2 6" xfId="17370"/>
    <cellStyle name="Note 5 2 7" xfId="24003"/>
    <cellStyle name="Note 5 3" xfId="17371"/>
    <cellStyle name="Note 5 3 2" xfId="17372"/>
    <cellStyle name="Note 5 3 3" xfId="24012"/>
    <cellStyle name="Note 5 4" xfId="17373"/>
    <cellStyle name="Note 5 4 2" xfId="24013"/>
    <cellStyle name="Note 5 5" xfId="17374"/>
    <cellStyle name="Note 5 5 2" xfId="24014"/>
    <cellStyle name="Note 5 6" xfId="17375"/>
    <cellStyle name="Note 5 6 2" xfId="24015"/>
    <cellStyle name="Note 5 7" xfId="17376"/>
    <cellStyle name="Note 5 8" xfId="24002"/>
    <cellStyle name="Note 6" xfId="17377"/>
    <cellStyle name="Note 6 2" xfId="17378"/>
    <cellStyle name="Note 6 2 2" xfId="17379"/>
    <cellStyle name="Note 6 2 3" xfId="24017"/>
    <cellStyle name="Note 6 3" xfId="17380"/>
    <cellStyle name="Note 6 3 2" xfId="17381"/>
    <cellStyle name="Note 6 3 2 2" xfId="17382"/>
    <cellStyle name="Note 6 3 2 2 2" xfId="24020"/>
    <cellStyle name="Note 6 3 2 3" xfId="24019"/>
    <cellStyle name="Note 6 3 3" xfId="17383"/>
    <cellStyle name="Note 6 3 3 2" xfId="24021"/>
    <cellStyle name="Note 6 3 4" xfId="17384"/>
    <cellStyle name="Note 6 3 5" xfId="24018"/>
    <cellStyle name="Note 6 4" xfId="17385"/>
    <cellStyle name="Note 6 4 2" xfId="17386"/>
    <cellStyle name="Note 6 4 2 2" xfId="24023"/>
    <cellStyle name="Note 6 4 3" xfId="24022"/>
    <cellStyle name="Note 6 5" xfId="17387"/>
    <cellStyle name="Note 6 5 2" xfId="24024"/>
    <cellStyle name="Note 6 6" xfId="17388"/>
    <cellStyle name="Note 6 6 2" xfId="24025"/>
    <cellStyle name="Note 6 7" xfId="17389"/>
    <cellStyle name="Note 6 8" xfId="24016"/>
    <cellStyle name="Note 7" xfId="17390"/>
    <cellStyle name="Note 7 2" xfId="17391"/>
    <cellStyle name="Note 7 2 2" xfId="17392"/>
    <cellStyle name="Note 7 2 2 2" xfId="17393"/>
    <cellStyle name="Note 7 2 2 2 2" xfId="24029"/>
    <cellStyle name="Note 7 2 2 3" xfId="24028"/>
    <cellStyle name="Note 7 2 3" xfId="17394"/>
    <cellStyle name="Note 7 2 3 2" xfId="24030"/>
    <cellStyle name="Note 7 2 4" xfId="17395"/>
    <cellStyle name="Note 7 2 5" xfId="24027"/>
    <cellStyle name="Note 7 3" xfId="17396"/>
    <cellStyle name="Note 7 3 2" xfId="17397"/>
    <cellStyle name="Note 7 3 2 2" xfId="24032"/>
    <cellStyle name="Note 7 3 3" xfId="17398"/>
    <cellStyle name="Note 7 3 4" xfId="24031"/>
    <cellStyle name="Note 7 4" xfId="17399"/>
    <cellStyle name="Note 7 4 2" xfId="24033"/>
    <cellStyle name="Note 7 5" xfId="17400"/>
    <cellStyle name="Note 7 5 2" xfId="24034"/>
    <cellStyle name="Note 7 6" xfId="17401"/>
    <cellStyle name="Note 7 7" xfId="24026"/>
    <cellStyle name="Note 8" xfId="17402"/>
    <cellStyle name="Note 8 2" xfId="17403"/>
    <cellStyle name="Note 8 2 2" xfId="24036"/>
    <cellStyle name="Note 8 3" xfId="17404"/>
    <cellStyle name="Note 8 4" xfId="24035"/>
    <cellStyle name="Note 9" xfId="17405"/>
    <cellStyle name="Note 9 2" xfId="17406"/>
    <cellStyle name="Note 9 3" xfId="24037"/>
    <cellStyle name="nPlodedDetails" xfId="17407"/>
    <cellStyle name="nPlodedDetails 2" xfId="24038"/>
    <cellStyle name="NullValueStyle" xfId="17408"/>
    <cellStyle name="NullValueStyle 2" xfId="17409"/>
    <cellStyle name="NullValueStyle 2 2" xfId="24040"/>
    <cellStyle name="NullValueStyle 3" xfId="17410"/>
    <cellStyle name="NullValueStyle 3 2" xfId="24041"/>
    <cellStyle name="NullValueStyle 4" xfId="17411"/>
    <cellStyle name="NullValueStyle 4 2" xfId="24042"/>
    <cellStyle name="NullValueStyle 5" xfId="24039"/>
    <cellStyle name="Number" xfId="25581"/>
    <cellStyle name="ook63" xfId="17412"/>
    <cellStyle name="ook63 2" xfId="24043"/>
    <cellStyle name="ook6D" xfId="17413"/>
    <cellStyle name="ook6D 2" xfId="24044"/>
    <cellStyle name="Output 10" xfId="17414"/>
    <cellStyle name="Output 10 2" xfId="24045"/>
    <cellStyle name="Output 11" xfId="17415"/>
    <cellStyle name="Output 12" xfId="17416"/>
    <cellStyle name="Output 2" xfId="17417"/>
    <cellStyle name="Output 2 2" xfId="17418"/>
    <cellStyle name="Output 2 2 2" xfId="17419"/>
    <cellStyle name="Output 2 2 2 2" xfId="24047"/>
    <cellStyle name="Output 2 2 3" xfId="17420"/>
    <cellStyle name="Output 2 2 3 2" xfId="24048"/>
    <cellStyle name="Output 2 2 4" xfId="24046"/>
    <cellStyle name="Output 2 3" xfId="17421"/>
    <cellStyle name="Output 2 3 2" xfId="17422"/>
    <cellStyle name="Output 2 3 2 2" xfId="24050"/>
    <cellStyle name="Output 2 3 3" xfId="24049"/>
    <cellStyle name="Output 2 4" xfId="17423"/>
    <cellStyle name="Output 2 4 2" xfId="24051"/>
    <cellStyle name="Output 2 5" xfId="17424"/>
    <cellStyle name="Output 2 5 2" xfId="24052"/>
    <cellStyle name="Output 2 6" xfId="17425"/>
    <cellStyle name="Output 2 6 2" xfId="24053"/>
    <cellStyle name="Output 2 7" xfId="17426"/>
    <cellStyle name="Output 2 7 2" xfId="24054"/>
    <cellStyle name="Output 2 8" xfId="17427"/>
    <cellStyle name="Output 2 8 2" xfId="24055"/>
    <cellStyle name="Output 3" xfId="17428"/>
    <cellStyle name="Output 3 2" xfId="17429"/>
    <cellStyle name="Output 3 2 2" xfId="17430"/>
    <cellStyle name="Output 3 2 2 2" xfId="24058"/>
    <cellStyle name="Output 3 2 3" xfId="24057"/>
    <cellStyle name="Output 3 3" xfId="17431"/>
    <cellStyle name="Output 3 3 2" xfId="24059"/>
    <cellStyle name="Output 3 4" xfId="17432"/>
    <cellStyle name="Output 3 4 2" xfId="24060"/>
    <cellStyle name="Output 3 5" xfId="17433"/>
    <cellStyle name="Output 3 5 2" xfId="24061"/>
    <cellStyle name="Output 3 6" xfId="17434"/>
    <cellStyle name="Output 3 7" xfId="24056"/>
    <cellStyle name="Output 4" xfId="17435"/>
    <cellStyle name="Output 4 2" xfId="17436"/>
    <cellStyle name="Output 4 2 2" xfId="17437"/>
    <cellStyle name="Output 4 2 2 2" xfId="24064"/>
    <cellStyle name="Output 4 2 3" xfId="24063"/>
    <cellStyle name="Output 4 3" xfId="17438"/>
    <cellStyle name="Output 4 3 2" xfId="24065"/>
    <cellStyle name="Output 4 4" xfId="17439"/>
    <cellStyle name="Output 4 5" xfId="24062"/>
    <cellStyle name="Output 5" xfId="17440"/>
    <cellStyle name="Output 5 2" xfId="17441"/>
    <cellStyle name="Output 5 2 2" xfId="24067"/>
    <cellStyle name="Output 5 3" xfId="17442"/>
    <cellStyle name="Output 5 4" xfId="24066"/>
    <cellStyle name="Output 6" xfId="17443"/>
    <cellStyle name="Output 6 2" xfId="24068"/>
    <cellStyle name="Output 7" xfId="17444"/>
    <cellStyle name="Output 7 2" xfId="24069"/>
    <cellStyle name="Output 8" xfId="17445"/>
    <cellStyle name="Output 8 2" xfId="24070"/>
    <cellStyle name="Output 9" xfId="17446"/>
    <cellStyle name="Output 9 2" xfId="24071"/>
    <cellStyle name="pb_page_heading_LS" xfId="17447"/>
    <cellStyle name="Percen - Style1" xfId="17448"/>
    <cellStyle name="Percen - Style1 2" xfId="24072"/>
    <cellStyle name="Percen - Style2" xfId="17449"/>
    <cellStyle name="Percent" xfId="25617" builtinId="5"/>
    <cellStyle name="Percent (0)" xfId="17450"/>
    <cellStyle name="Percent (0) 2" xfId="24073"/>
    <cellStyle name="Percent (2)" xfId="17451"/>
    <cellStyle name="Percent (2) 2" xfId="24074"/>
    <cellStyle name="Percent .00" xfId="17452"/>
    <cellStyle name="Percent .00 2" xfId="17453"/>
    <cellStyle name="Percent .00 2 2" xfId="24076"/>
    <cellStyle name="Percent .00 3" xfId="17454"/>
    <cellStyle name="Percent .00 3 2" xfId="17455"/>
    <cellStyle name="Percent .00 3 2 2" xfId="24078"/>
    <cellStyle name="Percent .00 3 3" xfId="24077"/>
    <cellStyle name="Percent .00 4" xfId="17456"/>
    <cellStyle name="Percent .00 4 2" xfId="17457"/>
    <cellStyle name="Percent .00 4 2 2" xfId="24080"/>
    <cellStyle name="Percent .00 4 3" xfId="24079"/>
    <cellStyle name="Percent .00 5" xfId="17458"/>
    <cellStyle name="Percent .00 5 2" xfId="17459"/>
    <cellStyle name="Percent .00 5 2 2" xfId="24082"/>
    <cellStyle name="Percent .00 5 3" xfId="24081"/>
    <cellStyle name="Percent .00 6" xfId="24075"/>
    <cellStyle name="Percent .n" xfId="17460"/>
    <cellStyle name="Percent .n 2" xfId="24083"/>
    <cellStyle name="Percent [0%]" xfId="17461"/>
    <cellStyle name="Percent [0.00%]" xfId="17462"/>
    <cellStyle name="Percent [2]" xfId="17463"/>
    <cellStyle name="Percent [2] 10" xfId="17464"/>
    <cellStyle name="Percent [2] 10 2" xfId="24084"/>
    <cellStyle name="Percent [2] 11" xfId="17465"/>
    <cellStyle name="Percent [2] 11 2" xfId="24085"/>
    <cellStyle name="Percent [2] 12" xfId="17466"/>
    <cellStyle name="Percent [2] 12 2" xfId="24086"/>
    <cellStyle name="Percent [2] 13" xfId="17467"/>
    <cellStyle name="Percent [2] 13 2" xfId="24087"/>
    <cellStyle name="Percent [2] 14" xfId="17468"/>
    <cellStyle name="Percent [2] 14 2" xfId="24088"/>
    <cellStyle name="Percent [2] 15" xfId="17469"/>
    <cellStyle name="Percent [2] 15 2" xfId="24089"/>
    <cellStyle name="Percent [2] 16" xfId="17470"/>
    <cellStyle name="Percent [2] 16 2" xfId="24090"/>
    <cellStyle name="Percent [2] 17" xfId="17471"/>
    <cellStyle name="Percent [2] 17 2" xfId="24091"/>
    <cellStyle name="Percent [2] 18" xfId="17472"/>
    <cellStyle name="Percent [2] 18 2" xfId="24092"/>
    <cellStyle name="Percent [2] 19" xfId="17473"/>
    <cellStyle name="Percent [2] 19 2" xfId="24093"/>
    <cellStyle name="Percent [2] 2" xfId="17474"/>
    <cellStyle name="Percent [2] 2 2" xfId="24094"/>
    <cellStyle name="Percent [2] 20" xfId="17475"/>
    <cellStyle name="Percent [2] 20 2" xfId="24095"/>
    <cellStyle name="Percent [2] 21" xfId="17476"/>
    <cellStyle name="Percent [2] 21 2" xfId="24096"/>
    <cellStyle name="Percent [2] 22" xfId="17477"/>
    <cellStyle name="Percent [2] 22 2" xfId="24097"/>
    <cellStyle name="Percent [2] 23" xfId="17478"/>
    <cellStyle name="Percent [2] 23 2" xfId="24098"/>
    <cellStyle name="Percent [2] 24" xfId="17479"/>
    <cellStyle name="Percent [2] 24 2" xfId="24099"/>
    <cellStyle name="Percent [2] 25" xfId="17480"/>
    <cellStyle name="Percent [2] 25 2" xfId="24100"/>
    <cellStyle name="Percent [2] 26" xfId="17481"/>
    <cellStyle name="Percent [2] 26 2" xfId="24101"/>
    <cellStyle name="Percent [2] 27" xfId="17482"/>
    <cellStyle name="Percent [2] 27 2" xfId="24102"/>
    <cellStyle name="Percent [2] 28" xfId="17483"/>
    <cellStyle name="Percent [2] 28 2" xfId="24103"/>
    <cellStyle name="Percent [2] 29" xfId="17484"/>
    <cellStyle name="Percent [2] 29 2" xfId="24104"/>
    <cellStyle name="Percent [2] 3" xfId="17485"/>
    <cellStyle name="Percent [2] 3 2" xfId="17486"/>
    <cellStyle name="Percent [2] 3 2 2" xfId="24106"/>
    <cellStyle name="Percent [2] 3 3" xfId="24105"/>
    <cellStyle name="Percent [2] 30" xfId="17487"/>
    <cellStyle name="Percent [2] 30 2" xfId="24107"/>
    <cellStyle name="Percent [2] 31" xfId="17488"/>
    <cellStyle name="Percent [2] 31 2" xfId="24108"/>
    <cellStyle name="Percent [2] 32" xfId="17489"/>
    <cellStyle name="Percent [2] 32 2" xfId="17490"/>
    <cellStyle name="Percent [2] 32 2 2" xfId="24110"/>
    <cellStyle name="Percent [2] 32 3" xfId="17491"/>
    <cellStyle name="Percent [2] 32 3 2" xfId="24111"/>
    <cellStyle name="Percent [2] 32 4" xfId="24109"/>
    <cellStyle name="Percent [2] 33" xfId="17492"/>
    <cellStyle name="Percent [2] 33 2" xfId="24112"/>
    <cellStyle name="Percent [2] 34" xfId="17493"/>
    <cellStyle name="Percent [2] 34 2" xfId="24113"/>
    <cellStyle name="Percent [2] 35" xfId="17494"/>
    <cellStyle name="Percent [2] 35 2" xfId="24114"/>
    <cellStyle name="Percent [2] 4" xfId="17495"/>
    <cellStyle name="Percent [2] 4 2" xfId="17496"/>
    <cellStyle name="Percent [2] 4 2 2" xfId="24116"/>
    <cellStyle name="Percent [2] 4 3" xfId="24115"/>
    <cellStyle name="Percent [2] 5" xfId="17497"/>
    <cellStyle name="Percent [2] 5 2" xfId="17498"/>
    <cellStyle name="Percent [2] 5 2 2" xfId="24118"/>
    <cellStyle name="Percent [2] 5 3" xfId="24117"/>
    <cellStyle name="Percent [2] 6" xfId="17499"/>
    <cellStyle name="Percent [2] 6 2" xfId="24119"/>
    <cellStyle name="Percent [2] 7" xfId="17500"/>
    <cellStyle name="Percent [2] 7 2" xfId="24120"/>
    <cellStyle name="Percent [2] 8" xfId="17501"/>
    <cellStyle name="Percent [2] 8 2" xfId="17502"/>
    <cellStyle name="Percent [2] 8 2 2" xfId="24122"/>
    <cellStyle name="Percent [2] 8 3" xfId="24121"/>
    <cellStyle name="Percent [2] 9" xfId="17503"/>
    <cellStyle name="Percent [2] 9 2" xfId="24123"/>
    <cellStyle name="Percent [n" xfId="17504"/>
    <cellStyle name="Percent [n 2" xfId="24124"/>
    <cellStyle name="Percent 0%" xfId="17505"/>
    <cellStyle name="Percent 10" xfId="17506"/>
    <cellStyle name="Percent 10 2" xfId="17507"/>
    <cellStyle name="Percent 10 2 2" xfId="17508"/>
    <cellStyle name="Percent 10 2 2 2" xfId="17509"/>
    <cellStyle name="Percent 10 2 2 2 2" xfId="24127"/>
    <cellStyle name="Percent 10 2 2 3" xfId="24126"/>
    <cellStyle name="Percent 10 2 3" xfId="17510"/>
    <cellStyle name="Percent 10 2 3 2" xfId="24128"/>
    <cellStyle name="Percent 10 2 4" xfId="17511"/>
    <cellStyle name="Percent 10 2 4 2" xfId="24129"/>
    <cellStyle name="Percent 10 2 5" xfId="24125"/>
    <cellStyle name="Percent 10 3" xfId="17512"/>
    <cellStyle name="Percent 10 3 2" xfId="17513"/>
    <cellStyle name="Percent 10 3 2 2" xfId="24131"/>
    <cellStyle name="Percent 10 3 3" xfId="17514"/>
    <cellStyle name="Percent 10 3 3 2" xfId="24132"/>
    <cellStyle name="Percent 10 3 4" xfId="24130"/>
    <cellStyle name="Percent 10 4" xfId="17515"/>
    <cellStyle name="Percent 10 4 2" xfId="24133"/>
    <cellStyle name="Percent 10 5" xfId="17516"/>
    <cellStyle name="Percent 10 5 2" xfId="24134"/>
    <cellStyle name="Percent 10 6" xfId="17517"/>
    <cellStyle name="Percent 10 6 2" xfId="24135"/>
    <cellStyle name="Percent 10 7" xfId="17518"/>
    <cellStyle name="Percent 10 7 2" xfId="24136"/>
    <cellStyle name="Percent 10 8" xfId="17519"/>
    <cellStyle name="Percent 10 8 2" xfId="24137"/>
    <cellStyle name="Percent 100" xfId="17520"/>
    <cellStyle name="Percent 100 2" xfId="24138"/>
    <cellStyle name="Percent 101" xfId="17521"/>
    <cellStyle name="Percent 101 2" xfId="24139"/>
    <cellStyle name="Percent 102" xfId="17522"/>
    <cellStyle name="Percent 102 2" xfId="24140"/>
    <cellStyle name="Percent 103" xfId="17523"/>
    <cellStyle name="Percent 103 2" xfId="24141"/>
    <cellStyle name="Percent 104" xfId="17524"/>
    <cellStyle name="Percent 104 2" xfId="24142"/>
    <cellStyle name="Percent 105" xfId="17525"/>
    <cellStyle name="Percent 105 2" xfId="24143"/>
    <cellStyle name="Percent 106" xfId="17526"/>
    <cellStyle name="Percent 106 2" xfId="24144"/>
    <cellStyle name="Percent 107" xfId="17527"/>
    <cellStyle name="Percent 107 2" xfId="24145"/>
    <cellStyle name="Percent 108" xfId="17528"/>
    <cellStyle name="Percent 108 2" xfId="24146"/>
    <cellStyle name="Percent 109" xfId="17529"/>
    <cellStyle name="Percent 109 2" xfId="24147"/>
    <cellStyle name="Percent 11" xfId="17530"/>
    <cellStyle name="Percent 11 2" xfId="17531"/>
    <cellStyle name="Percent 11 2 2" xfId="17532"/>
    <cellStyle name="Percent 11 2 2 2" xfId="17533"/>
    <cellStyle name="Percent 11 2 2 2 2" xfId="24150"/>
    <cellStyle name="Percent 11 2 2 3" xfId="24149"/>
    <cellStyle name="Percent 11 2 3" xfId="17534"/>
    <cellStyle name="Percent 11 2 3 2" xfId="24151"/>
    <cellStyle name="Percent 11 2 4" xfId="17535"/>
    <cellStyle name="Percent 11 2 4 2" xfId="24152"/>
    <cellStyle name="Percent 11 2 5" xfId="17536"/>
    <cellStyle name="Percent 11 2 5 2" xfId="24153"/>
    <cellStyle name="Percent 11 2 6" xfId="24148"/>
    <cellStyle name="Percent 11 3" xfId="17537"/>
    <cellStyle name="Percent 11 3 2" xfId="17538"/>
    <cellStyle name="Percent 11 3 2 2" xfId="24155"/>
    <cellStyle name="Percent 11 3 3" xfId="24154"/>
    <cellStyle name="Percent 11 4" xfId="17539"/>
    <cellStyle name="Percent 11 4 2" xfId="17540"/>
    <cellStyle name="Percent 11 4 2 2" xfId="24157"/>
    <cellStyle name="Percent 11 4 3" xfId="24156"/>
    <cellStyle name="Percent 11 5" xfId="17541"/>
    <cellStyle name="Percent 11 5 2" xfId="24158"/>
    <cellStyle name="Percent 11 6" xfId="17542"/>
    <cellStyle name="Percent 11 6 2" xfId="24159"/>
    <cellStyle name="Percent 11 7" xfId="17543"/>
    <cellStyle name="Percent 11 7 2" xfId="24160"/>
    <cellStyle name="Percent 11 8" xfId="17544"/>
    <cellStyle name="Percent 11 8 2" xfId="24161"/>
    <cellStyle name="Percent 110" xfId="17545"/>
    <cellStyle name="Percent 110 2" xfId="24162"/>
    <cellStyle name="Percent 111" xfId="17546"/>
    <cellStyle name="Percent 111 2" xfId="24163"/>
    <cellStyle name="Percent 112" xfId="17547"/>
    <cellStyle name="Percent 112 2" xfId="24164"/>
    <cellStyle name="Percent 113" xfId="17548"/>
    <cellStyle name="Percent 113 2" xfId="24165"/>
    <cellStyle name="Percent 114" xfId="17549"/>
    <cellStyle name="Percent 114 2" xfId="24166"/>
    <cellStyle name="Percent 115" xfId="17550"/>
    <cellStyle name="Percent 115 2" xfId="24167"/>
    <cellStyle name="Percent 116" xfId="17551"/>
    <cellStyle name="Percent 116 2" xfId="24168"/>
    <cellStyle name="Percent 117" xfId="17552"/>
    <cellStyle name="Percent 117 2" xfId="24169"/>
    <cellStyle name="Percent 118" xfId="17553"/>
    <cellStyle name="Percent 118 2" xfId="24170"/>
    <cellStyle name="Percent 119" xfId="17554"/>
    <cellStyle name="Percent 119 2" xfId="24171"/>
    <cellStyle name="Percent 12" xfId="17555"/>
    <cellStyle name="Percent 12 2" xfId="17556"/>
    <cellStyle name="Percent 12 2 2" xfId="17557"/>
    <cellStyle name="Percent 12 2 2 2" xfId="24173"/>
    <cellStyle name="Percent 12 2 3" xfId="17558"/>
    <cellStyle name="Percent 12 2 3 2" xfId="24174"/>
    <cellStyle name="Percent 12 2 4" xfId="24172"/>
    <cellStyle name="Percent 12 3" xfId="17559"/>
    <cellStyle name="Percent 12 3 2" xfId="17560"/>
    <cellStyle name="Percent 12 3 2 2" xfId="24176"/>
    <cellStyle name="Percent 12 3 3" xfId="24175"/>
    <cellStyle name="Percent 12 4" xfId="17561"/>
    <cellStyle name="Percent 12 4 2" xfId="17562"/>
    <cellStyle name="Percent 12 4 2 2" xfId="24178"/>
    <cellStyle name="Percent 12 4 3" xfId="24177"/>
    <cellStyle name="Percent 12 5" xfId="17563"/>
    <cellStyle name="Percent 12 5 2" xfId="24179"/>
    <cellStyle name="Percent 12 6" xfId="17564"/>
    <cellStyle name="Percent 12 6 2" xfId="24180"/>
    <cellStyle name="Percent 12 7" xfId="17565"/>
    <cellStyle name="Percent 12 7 2" xfId="24181"/>
    <cellStyle name="Percent 12 8" xfId="17566"/>
    <cellStyle name="Percent 12 8 2" xfId="24182"/>
    <cellStyle name="Percent 120" xfId="17567"/>
    <cellStyle name="Percent 120 2" xfId="24183"/>
    <cellStyle name="Percent 121" xfId="17568"/>
    <cellStyle name="Percent 121 2" xfId="24184"/>
    <cellStyle name="Percent 122" xfId="17569"/>
    <cellStyle name="Percent 122 2" xfId="24185"/>
    <cellStyle name="Percent 123" xfId="17570"/>
    <cellStyle name="Percent 123 2" xfId="24186"/>
    <cellStyle name="Percent 124" xfId="17571"/>
    <cellStyle name="Percent 124 2" xfId="24187"/>
    <cellStyle name="Percent 125" xfId="17572"/>
    <cellStyle name="Percent 125 2" xfId="24188"/>
    <cellStyle name="Percent 126" xfId="17573"/>
    <cellStyle name="Percent 126 2" xfId="24189"/>
    <cellStyle name="Percent 127" xfId="17574"/>
    <cellStyle name="Percent 127 2" xfId="24190"/>
    <cellStyle name="Percent 128" xfId="17575"/>
    <cellStyle name="Percent 128 2" xfId="24191"/>
    <cellStyle name="Percent 129" xfId="17576"/>
    <cellStyle name="Percent 129 2" xfId="24192"/>
    <cellStyle name="Percent 13" xfId="17577"/>
    <cellStyle name="Percent 13 10" xfId="17578"/>
    <cellStyle name="Percent 13 11" xfId="17579"/>
    <cellStyle name="Percent 13 12" xfId="17580"/>
    <cellStyle name="Percent 13 13" xfId="17581"/>
    <cellStyle name="Percent 13 14" xfId="17582"/>
    <cellStyle name="Percent 13 15" xfId="17583"/>
    <cellStyle name="Percent 13 16" xfId="17584"/>
    <cellStyle name="Percent 13 16 2" xfId="24193"/>
    <cellStyle name="Percent 13 17" xfId="17585"/>
    <cellStyle name="Percent 13 17 2" xfId="24194"/>
    <cellStyle name="Percent 13 18" xfId="17586"/>
    <cellStyle name="Percent 13 2" xfId="17587"/>
    <cellStyle name="Percent 13 2 2" xfId="17588"/>
    <cellStyle name="Percent 13 2 2 2" xfId="24195"/>
    <cellStyle name="Percent 13 2 3" xfId="17589"/>
    <cellStyle name="Percent 13 2 3 2" xfId="24196"/>
    <cellStyle name="Percent 13 2 4" xfId="17590"/>
    <cellStyle name="Percent 13 2 4 2" xfId="24197"/>
    <cellStyle name="Percent 13 3" xfId="17591"/>
    <cellStyle name="Percent 13 3 2" xfId="17592"/>
    <cellStyle name="Percent 13 3 2 2" xfId="24198"/>
    <cellStyle name="Percent 13 3 3" xfId="17593"/>
    <cellStyle name="Percent 13 3 3 2" xfId="24199"/>
    <cellStyle name="Percent 13 4" xfId="17594"/>
    <cellStyle name="Percent 13 4 2" xfId="17595"/>
    <cellStyle name="Percent 13 4 2 2" xfId="24200"/>
    <cellStyle name="Percent 13 4 3" xfId="17596"/>
    <cellStyle name="Percent 13 4 3 2" xfId="24201"/>
    <cellStyle name="Percent 13 5" xfId="17597"/>
    <cellStyle name="Percent 13 5 2" xfId="17598"/>
    <cellStyle name="Percent 13 5 2 2" xfId="24202"/>
    <cellStyle name="Percent 13 5 3" xfId="17599"/>
    <cellStyle name="Percent 13 5 3 2" xfId="24203"/>
    <cellStyle name="Percent 13 6" xfId="17600"/>
    <cellStyle name="Percent 13 6 2" xfId="17601"/>
    <cellStyle name="Percent 13 6 2 2" xfId="24204"/>
    <cellStyle name="Percent 13 6 3" xfId="17602"/>
    <cellStyle name="Percent 13 6 3 2" xfId="24205"/>
    <cellStyle name="Percent 13 7" xfId="17603"/>
    <cellStyle name="Percent 13 8" xfId="17604"/>
    <cellStyle name="Percent 13 9" xfId="17605"/>
    <cellStyle name="Percent 130" xfId="17606"/>
    <cellStyle name="Percent 130 2" xfId="24206"/>
    <cellStyle name="Percent 131" xfId="17607"/>
    <cellStyle name="Percent 131 2" xfId="24207"/>
    <cellStyle name="Percent 132" xfId="17608"/>
    <cellStyle name="Percent 132 2" xfId="24208"/>
    <cellStyle name="Percent 133" xfId="17609"/>
    <cellStyle name="Percent 133 2" xfId="24209"/>
    <cellStyle name="Percent 134" xfId="17610"/>
    <cellStyle name="Percent 134 2" xfId="24210"/>
    <cellStyle name="Percent 135" xfId="17611"/>
    <cellStyle name="Percent 135 2" xfId="24211"/>
    <cellStyle name="Percent 136" xfId="17612"/>
    <cellStyle name="Percent 136 2" xfId="24212"/>
    <cellStyle name="Percent 137" xfId="17613"/>
    <cellStyle name="Percent 137 2" xfId="24213"/>
    <cellStyle name="Percent 138" xfId="17614"/>
    <cellStyle name="Percent 138 2" xfId="24214"/>
    <cellStyle name="Percent 139" xfId="17615"/>
    <cellStyle name="Percent 139 2" xfId="24215"/>
    <cellStyle name="Percent 14" xfId="17616"/>
    <cellStyle name="Percent 14 10" xfId="17617"/>
    <cellStyle name="Percent 14 11" xfId="17618"/>
    <cellStyle name="Percent 14 12" xfId="17619"/>
    <cellStyle name="Percent 14 13" xfId="17620"/>
    <cellStyle name="Percent 14 14" xfId="17621"/>
    <cellStyle name="Percent 14 15" xfId="17622"/>
    <cellStyle name="Percent 14 16" xfId="17623"/>
    <cellStyle name="Percent 14 16 2" xfId="24216"/>
    <cellStyle name="Percent 14 17" xfId="17624"/>
    <cellStyle name="Percent 14 17 2" xfId="24217"/>
    <cellStyle name="Percent 14 18" xfId="17625"/>
    <cellStyle name="Percent 14 2" xfId="17626"/>
    <cellStyle name="Percent 14 2 2" xfId="17627"/>
    <cellStyle name="Percent 14 2 2 2" xfId="24218"/>
    <cellStyle name="Percent 14 2 3" xfId="17628"/>
    <cellStyle name="Percent 14 2 3 2" xfId="24219"/>
    <cellStyle name="Percent 14 2 4" xfId="17629"/>
    <cellStyle name="Percent 14 2 4 2" xfId="24220"/>
    <cellStyle name="Percent 14 3" xfId="17630"/>
    <cellStyle name="Percent 14 3 2" xfId="17631"/>
    <cellStyle name="Percent 14 3 2 2" xfId="24221"/>
    <cellStyle name="Percent 14 3 3" xfId="17632"/>
    <cellStyle name="Percent 14 3 3 2" xfId="24222"/>
    <cellStyle name="Percent 14 4" xfId="17633"/>
    <cellStyle name="Percent 14 4 2" xfId="17634"/>
    <cellStyle name="Percent 14 4 2 2" xfId="24223"/>
    <cellStyle name="Percent 14 4 3" xfId="17635"/>
    <cellStyle name="Percent 14 4 3 2" xfId="24224"/>
    <cellStyle name="Percent 14 5" xfId="17636"/>
    <cellStyle name="Percent 14 5 2" xfId="17637"/>
    <cellStyle name="Percent 14 5 2 2" xfId="24225"/>
    <cellStyle name="Percent 14 5 3" xfId="17638"/>
    <cellStyle name="Percent 14 5 3 2" xfId="24226"/>
    <cellStyle name="Percent 14 6" xfId="17639"/>
    <cellStyle name="Percent 14 6 2" xfId="17640"/>
    <cellStyle name="Percent 14 6 2 2" xfId="24227"/>
    <cellStyle name="Percent 14 6 3" xfId="17641"/>
    <cellStyle name="Percent 14 6 3 2" xfId="24228"/>
    <cellStyle name="Percent 14 7" xfId="17642"/>
    <cellStyle name="Percent 14 8" xfId="17643"/>
    <cellStyle name="Percent 14 9" xfId="17644"/>
    <cellStyle name="Percent 140" xfId="17645"/>
    <cellStyle name="Percent 140 2" xfId="24229"/>
    <cellStyle name="Percent 141" xfId="17646"/>
    <cellStyle name="Percent 141 2" xfId="24230"/>
    <cellStyle name="Percent 142" xfId="17647"/>
    <cellStyle name="Percent 142 2" xfId="24231"/>
    <cellStyle name="Percent 143" xfId="17648"/>
    <cellStyle name="Percent 143 2" xfId="24232"/>
    <cellStyle name="Percent 144" xfId="17649"/>
    <cellStyle name="Percent 144 2" xfId="24233"/>
    <cellStyle name="Percent 145" xfId="17650"/>
    <cellStyle name="Percent 145 2" xfId="24234"/>
    <cellStyle name="Percent 146" xfId="17651"/>
    <cellStyle name="Percent 146 2" xfId="24235"/>
    <cellStyle name="Percent 147" xfId="17652"/>
    <cellStyle name="Percent 147 2" xfId="24236"/>
    <cellStyle name="Percent 148" xfId="17653"/>
    <cellStyle name="Percent 148 2" xfId="24237"/>
    <cellStyle name="Percent 149" xfId="17654"/>
    <cellStyle name="Percent 149 2" xfId="17655"/>
    <cellStyle name="Percent 149 2 2" xfId="24239"/>
    <cellStyle name="Percent 149 3" xfId="24238"/>
    <cellStyle name="Percent 15" xfId="17656"/>
    <cellStyle name="Percent 15 10" xfId="17657"/>
    <cellStyle name="Percent 15 11" xfId="17658"/>
    <cellStyle name="Percent 15 12" xfId="17659"/>
    <cellStyle name="Percent 15 13" xfId="17660"/>
    <cellStyle name="Percent 15 14" xfId="17661"/>
    <cellStyle name="Percent 15 15" xfId="17662"/>
    <cellStyle name="Percent 15 16" xfId="17663"/>
    <cellStyle name="Percent 15 16 2" xfId="24240"/>
    <cellStyle name="Percent 15 17" xfId="17664"/>
    <cellStyle name="Percent 15 17 2" xfId="24241"/>
    <cellStyle name="Percent 15 18" xfId="17665"/>
    <cellStyle name="Percent 15 2" xfId="17666"/>
    <cellStyle name="Percent 15 2 2" xfId="17667"/>
    <cellStyle name="Percent 15 2 2 2" xfId="24242"/>
    <cellStyle name="Percent 15 2 3" xfId="17668"/>
    <cellStyle name="Percent 15 2 3 2" xfId="24243"/>
    <cellStyle name="Percent 15 2 4" xfId="17669"/>
    <cellStyle name="Percent 15 2 4 2" xfId="24244"/>
    <cellStyle name="Percent 15 2 5" xfId="17670"/>
    <cellStyle name="Percent 15 2 5 2" xfId="24245"/>
    <cellStyle name="Percent 15 2 6" xfId="17671"/>
    <cellStyle name="Percent 15 2 6 2" xfId="24246"/>
    <cellStyle name="Percent 15 2 7" xfId="17672"/>
    <cellStyle name="Percent 15 2 7 2" xfId="24247"/>
    <cellStyle name="Percent 15 3" xfId="17673"/>
    <cellStyle name="Percent 15 3 2" xfId="17674"/>
    <cellStyle name="Percent 15 3 2 2" xfId="24248"/>
    <cellStyle name="Percent 15 3 3" xfId="17675"/>
    <cellStyle name="Percent 15 3 3 2" xfId="24249"/>
    <cellStyle name="Percent 15 4" xfId="17676"/>
    <cellStyle name="Percent 15 4 2" xfId="17677"/>
    <cellStyle name="Percent 15 4 2 2" xfId="24250"/>
    <cellStyle name="Percent 15 4 3" xfId="17678"/>
    <cellStyle name="Percent 15 4 3 2" xfId="24251"/>
    <cellStyle name="Percent 15 5" xfId="17679"/>
    <cellStyle name="Percent 15 5 2" xfId="17680"/>
    <cellStyle name="Percent 15 5 2 2" xfId="24252"/>
    <cellStyle name="Percent 15 5 3" xfId="17681"/>
    <cellStyle name="Percent 15 5 3 2" xfId="24253"/>
    <cellStyle name="Percent 15 6" xfId="17682"/>
    <cellStyle name="Percent 15 6 2" xfId="17683"/>
    <cellStyle name="Percent 15 6 2 2" xfId="24254"/>
    <cellStyle name="Percent 15 6 3" xfId="17684"/>
    <cellStyle name="Percent 15 6 3 2" xfId="24255"/>
    <cellStyle name="Percent 15 7" xfId="17685"/>
    <cellStyle name="Percent 15 7 2" xfId="17686"/>
    <cellStyle name="Percent 15 7 2 2" xfId="24256"/>
    <cellStyle name="Percent 15 7 3" xfId="17687"/>
    <cellStyle name="Percent 15 7 3 2" xfId="24257"/>
    <cellStyle name="Percent 15 8" xfId="17688"/>
    <cellStyle name="Percent 15 8 2" xfId="17689"/>
    <cellStyle name="Percent 15 8 2 2" xfId="24258"/>
    <cellStyle name="Percent 15 8 3" xfId="17690"/>
    <cellStyle name="Percent 15 8 3 2" xfId="24259"/>
    <cellStyle name="Percent 15 9" xfId="17691"/>
    <cellStyle name="Percent 150" xfId="17692"/>
    <cellStyle name="Percent 150 2" xfId="17693"/>
    <cellStyle name="Percent 150 2 2" xfId="24261"/>
    <cellStyle name="Percent 150 3" xfId="24260"/>
    <cellStyle name="Percent 151" xfId="17694"/>
    <cellStyle name="Percent 151 2" xfId="24262"/>
    <cellStyle name="Percent 152" xfId="17695"/>
    <cellStyle name="Percent 152 2" xfId="24263"/>
    <cellStyle name="Percent 153" xfId="17696"/>
    <cellStyle name="Percent 153 2" xfId="17697"/>
    <cellStyle name="Percent 153 2 2" xfId="24265"/>
    <cellStyle name="Percent 153 3" xfId="17698"/>
    <cellStyle name="Percent 153 3 2" xfId="24266"/>
    <cellStyle name="Percent 153 4" xfId="24264"/>
    <cellStyle name="Percent 154" xfId="17699"/>
    <cellStyle name="Percent 154 2" xfId="17700"/>
    <cellStyle name="Percent 154 2 2" xfId="24268"/>
    <cellStyle name="Percent 154 3" xfId="17701"/>
    <cellStyle name="Percent 154 3 2" xfId="24269"/>
    <cellStyle name="Percent 154 4" xfId="24267"/>
    <cellStyle name="Percent 155" xfId="17702"/>
    <cellStyle name="Percent 155 2" xfId="24270"/>
    <cellStyle name="Percent 156" xfId="17703"/>
    <cellStyle name="Percent 156 2" xfId="24271"/>
    <cellStyle name="Percent 157" xfId="17704"/>
    <cellStyle name="Percent 157 2" xfId="24272"/>
    <cellStyle name="Percent 158" xfId="17705"/>
    <cellStyle name="Percent 158 2" xfId="24273"/>
    <cellStyle name="Percent 159" xfId="17706"/>
    <cellStyle name="Percent 159 2" xfId="24274"/>
    <cellStyle name="Percent 16" xfId="17707"/>
    <cellStyle name="Percent 16 10" xfId="17708"/>
    <cellStyle name="Percent 16 11" xfId="17709"/>
    <cellStyle name="Percent 16 12" xfId="17710"/>
    <cellStyle name="Percent 16 13" xfId="17711"/>
    <cellStyle name="Percent 16 14" xfId="17712"/>
    <cellStyle name="Percent 16 15" xfId="17713"/>
    <cellStyle name="Percent 16 16" xfId="17714"/>
    <cellStyle name="Percent 16 16 2" xfId="24275"/>
    <cellStyle name="Percent 16 17" xfId="17715"/>
    <cellStyle name="Percent 16 17 2" xfId="24276"/>
    <cellStyle name="Percent 16 18" xfId="17716"/>
    <cellStyle name="Percent 16 2" xfId="17717"/>
    <cellStyle name="Percent 16 2 2" xfId="17718"/>
    <cellStyle name="Percent 16 2 2 2" xfId="24277"/>
    <cellStyle name="Percent 16 2 3" xfId="17719"/>
    <cellStyle name="Percent 16 2 3 2" xfId="24278"/>
    <cellStyle name="Percent 16 2 4" xfId="17720"/>
    <cellStyle name="Percent 16 2 4 2" xfId="24279"/>
    <cellStyle name="Percent 16 2 5" xfId="17721"/>
    <cellStyle name="Percent 16 2 5 2" xfId="24280"/>
    <cellStyle name="Percent 16 2 6" xfId="17722"/>
    <cellStyle name="Percent 16 2 6 2" xfId="24281"/>
    <cellStyle name="Percent 16 3" xfId="17723"/>
    <cellStyle name="Percent 16 3 2" xfId="17724"/>
    <cellStyle name="Percent 16 3 2 2" xfId="24282"/>
    <cellStyle name="Percent 16 3 3" xfId="17725"/>
    <cellStyle name="Percent 16 3 3 2" xfId="24283"/>
    <cellStyle name="Percent 16 4" xfId="17726"/>
    <cellStyle name="Percent 16 4 2" xfId="17727"/>
    <cellStyle name="Percent 16 4 2 2" xfId="24284"/>
    <cellStyle name="Percent 16 4 3" xfId="17728"/>
    <cellStyle name="Percent 16 4 3 2" xfId="24285"/>
    <cellStyle name="Percent 16 5" xfId="17729"/>
    <cellStyle name="Percent 16 5 2" xfId="17730"/>
    <cellStyle name="Percent 16 5 2 2" xfId="24286"/>
    <cellStyle name="Percent 16 5 3" xfId="17731"/>
    <cellStyle name="Percent 16 5 3 2" xfId="24287"/>
    <cellStyle name="Percent 16 6" xfId="17732"/>
    <cellStyle name="Percent 16 6 2" xfId="17733"/>
    <cellStyle name="Percent 16 6 2 2" xfId="24288"/>
    <cellStyle name="Percent 16 6 3" xfId="17734"/>
    <cellStyle name="Percent 16 6 3 2" xfId="24289"/>
    <cellStyle name="Percent 16 7" xfId="17735"/>
    <cellStyle name="Percent 16 7 2" xfId="17736"/>
    <cellStyle name="Percent 16 7 2 2" xfId="24290"/>
    <cellStyle name="Percent 16 7 3" xfId="17737"/>
    <cellStyle name="Percent 16 7 3 2" xfId="24291"/>
    <cellStyle name="Percent 16 8" xfId="17738"/>
    <cellStyle name="Percent 16 9" xfId="17739"/>
    <cellStyle name="Percent 160" xfId="17740"/>
    <cellStyle name="Percent 160 2" xfId="24292"/>
    <cellStyle name="Percent 161" xfId="17741"/>
    <cellStyle name="Percent 161 2" xfId="24293"/>
    <cellStyle name="Percent 162" xfId="17742"/>
    <cellStyle name="Percent 162 2" xfId="24294"/>
    <cellStyle name="Percent 163" xfId="17743"/>
    <cellStyle name="Percent 163 2" xfId="24295"/>
    <cellStyle name="Percent 164" xfId="17744"/>
    <cellStyle name="Percent 164 2" xfId="24296"/>
    <cellStyle name="Percent 165" xfId="17745"/>
    <cellStyle name="Percent 165 2" xfId="24297"/>
    <cellStyle name="Percent 166" xfId="17746"/>
    <cellStyle name="Percent 166 2" xfId="24298"/>
    <cellStyle name="Percent 167" xfId="17747"/>
    <cellStyle name="Percent 167 2" xfId="24299"/>
    <cellStyle name="Percent 168" xfId="17748"/>
    <cellStyle name="Percent 168 2" xfId="24300"/>
    <cellStyle name="Percent 169" xfId="17749"/>
    <cellStyle name="Percent 169 2" xfId="24301"/>
    <cellStyle name="Percent 17" xfId="17750"/>
    <cellStyle name="Percent 17 10" xfId="17751"/>
    <cellStyle name="Percent 17 11" xfId="17752"/>
    <cellStyle name="Percent 17 12" xfId="17753"/>
    <cellStyle name="Percent 17 13" xfId="17754"/>
    <cellStyle name="Percent 17 14" xfId="17755"/>
    <cellStyle name="Percent 17 15" xfId="17756"/>
    <cellStyle name="Percent 17 16" xfId="17757"/>
    <cellStyle name="Percent 17 16 2" xfId="24302"/>
    <cellStyle name="Percent 17 17" xfId="17758"/>
    <cellStyle name="Percent 17 17 2" xfId="24303"/>
    <cellStyle name="Percent 17 18" xfId="17759"/>
    <cellStyle name="Percent 17 2" xfId="17760"/>
    <cellStyle name="Percent 17 2 2" xfId="17761"/>
    <cellStyle name="Percent 17 2 2 2" xfId="24304"/>
    <cellStyle name="Percent 17 2 3" xfId="17762"/>
    <cellStyle name="Percent 17 2 3 2" xfId="24305"/>
    <cellStyle name="Percent 17 3" xfId="17763"/>
    <cellStyle name="Percent 17 3 2" xfId="17764"/>
    <cellStyle name="Percent 17 3 2 2" xfId="24306"/>
    <cellStyle name="Percent 17 3 3" xfId="17765"/>
    <cellStyle name="Percent 17 3 3 2" xfId="24307"/>
    <cellStyle name="Percent 17 4" xfId="17766"/>
    <cellStyle name="Percent 17 4 2" xfId="17767"/>
    <cellStyle name="Percent 17 4 2 2" xfId="24308"/>
    <cellStyle name="Percent 17 4 3" xfId="17768"/>
    <cellStyle name="Percent 17 4 3 2" xfId="24309"/>
    <cellStyle name="Percent 17 5" xfId="17769"/>
    <cellStyle name="Percent 17 5 2" xfId="17770"/>
    <cellStyle name="Percent 17 5 2 2" xfId="24310"/>
    <cellStyle name="Percent 17 5 3" xfId="17771"/>
    <cellStyle name="Percent 17 5 3 2" xfId="24311"/>
    <cellStyle name="Percent 17 6" xfId="17772"/>
    <cellStyle name="Percent 17 6 2" xfId="17773"/>
    <cellStyle name="Percent 17 6 2 2" xfId="24312"/>
    <cellStyle name="Percent 17 6 3" xfId="17774"/>
    <cellStyle name="Percent 17 6 3 2" xfId="24313"/>
    <cellStyle name="Percent 17 7" xfId="17775"/>
    <cellStyle name="Percent 17 8" xfId="17776"/>
    <cellStyle name="Percent 17 9" xfId="17777"/>
    <cellStyle name="Percent 170" xfId="17778"/>
    <cellStyle name="Percent 170 2" xfId="24314"/>
    <cellStyle name="Percent 171" xfId="17779"/>
    <cellStyle name="Percent 171 2" xfId="24315"/>
    <cellStyle name="Percent 172" xfId="17780"/>
    <cellStyle name="Percent 172 2" xfId="24316"/>
    <cellStyle name="Percent 173" xfId="17781"/>
    <cellStyle name="Percent 173 2" xfId="24317"/>
    <cellStyle name="Percent 174" xfId="17782"/>
    <cellStyle name="Percent 174 2" xfId="24318"/>
    <cellStyle name="Percent 175" xfId="17783"/>
    <cellStyle name="Percent 175 2" xfId="24319"/>
    <cellStyle name="Percent 176" xfId="17784"/>
    <cellStyle name="Percent 176 2" xfId="24320"/>
    <cellStyle name="Percent 177" xfId="17785"/>
    <cellStyle name="Percent 177 2" xfId="24321"/>
    <cellStyle name="Percent 178" xfId="17786"/>
    <cellStyle name="Percent 178 2" xfId="24322"/>
    <cellStyle name="Percent 179" xfId="17787"/>
    <cellStyle name="Percent 179 2" xfId="24323"/>
    <cellStyle name="Percent 18" xfId="17788"/>
    <cellStyle name="Percent 18 10" xfId="17789"/>
    <cellStyle name="Percent 18 11" xfId="17790"/>
    <cellStyle name="Percent 18 12" xfId="17791"/>
    <cellStyle name="Percent 18 13" xfId="17792"/>
    <cellStyle name="Percent 18 14" xfId="17793"/>
    <cellStyle name="Percent 18 15" xfId="17794"/>
    <cellStyle name="Percent 18 16" xfId="17795"/>
    <cellStyle name="Percent 18 16 2" xfId="24324"/>
    <cellStyle name="Percent 18 17" xfId="17796"/>
    <cellStyle name="Percent 18 17 2" xfId="24325"/>
    <cellStyle name="Percent 18 18" xfId="17797"/>
    <cellStyle name="Percent 18 2" xfId="17798"/>
    <cellStyle name="Percent 18 2 2" xfId="17799"/>
    <cellStyle name="Percent 18 2 2 2" xfId="24326"/>
    <cellStyle name="Percent 18 2 3" xfId="17800"/>
    <cellStyle name="Percent 18 2 3 2" xfId="24327"/>
    <cellStyle name="Percent 18 3" xfId="17801"/>
    <cellStyle name="Percent 18 3 2" xfId="17802"/>
    <cellStyle name="Percent 18 3 2 2" xfId="24328"/>
    <cellStyle name="Percent 18 3 3" xfId="17803"/>
    <cellStyle name="Percent 18 3 3 2" xfId="24329"/>
    <cellStyle name="Percent 18 4" xfId="17804"/>
    <cellStyle name="Percent 18 4 2" xfId="17805"/>
    <cellStyle name="Percent 18 4 2 2" xfId="24330"/>
    <cellStyle name="Percent 18 4 3" xfId="17806"/>
    <cellStyle name="Percent 18 4 3 2" xfId="24331"/>
    <cellStyle name="Percent 18 5" xfId="17807"/>
    <cellStyle name="Percent 18 5 2" xfId="17808"/>
    <cellStyle name="Percent 18 5 2 2" xfId="24332"/>
    <cellStyle name="Percent 18 5 3" xfId="17809"/>
    <cellStyle name="Percent 18 5 3 2" xfId="24333"/>
    <cellStyle name="Percent 18 6" xfId="17810"/>
    <cellStyle name="Percent 18 6 2" xfId="17811"/>
    <cellStyle name="Percent 18 6 2 2" xfId="24334"/>
    <cellStyle name="Percent 18 6 3" xfId="17812"/>
    <cellStyle name="Percent 18 6 3 2" xfId="24335"/>
    <cellStyle name="Percent 18 7" xfId="17813"/>
    <cellStyle name="Percent 18 8" xfId="17814"/>
    <cellStyle name="Percent 18 9" xfId="17815"/>
    <cellStyle name="Percent 180" xfId="17816"/>
    <cellStyle name="Percent 180 2" xfId="24336"/>
    <cellStyle name="Percent 181" xfId="17817"/>
    <cellStyle name="Percent 181 2" xfId="24337"/>
    <cellStyle name="Percent 182" xfId="17818"/>
    <cellStyle name="Percent 183" xfId="17819"/>
    <cellStyle name="Percent 184" xfId="17820"/>
    <cellStyle name="Percent 185" xfId="17821"/>
    <cellStyle name="Percent 186" xfId="17822"/>
    <cellStyle name="Percent 187" xfId="25613"/>
    <cellStyle name="Percent 19" xfId="17823"/>
    <cellStyle name="Percent 19 10" xfId="17824"/>
    <cellStyle name="Percent 19 11" xfId="17825"/>
    <cellStyle name="Percent 19 12" xfId="17826"/>
    <cellStyle name="Percent 19 13" xfId="17827"/>
    <cellStyle name="Percent 19 14" xfId="17828"/>
    <cellStyle name="Percent 19 15" xfId="17829"/>
    <cellStyle name="Percent 19 16" xfId="17830"/>
    <cellStyle name="Percent 19 16 2" xfId="24338"/>
    <cellStyle name="Percent 19 17" xfId="17831"/>
    <cellStyle name="Percent 19 17 2" xfId="24339"/>
    <cellStyle name="Percent 19 18" xfId="17832"/>
    <cellStyle name="Percent 19 2" xfId="17833"/>
    <cellStyle name="Percent 19 2 2" xfId="17834"/>
    <cellStyle name="Percent 19 2 2 2" xfId="24340"/>
    <cellStyle name="Percent 19 2 3" xfId="17835"/>
    <cellStyle name="Percent 19 2 3 2" xfId="24341"/>
    <cellStyle name="Percent 19 3" xfId="17836"/>
    <cellStyle name="Percent 19 3 2" xfId="17837"/>
    <cellStyle name="Percent 19 3 2 2" xfId="24342"/>
    <cellStyle name="Percent 19 3 3" xfId="17838"/>
    <cellStyle name="Percent 19 3 3 2" xfId="24343"/>
    <cellStyle name="Percent 19 4" xfId="17839"/>
    <cellStyle name="Percent 19 4 2" xfId="17840"/>
    <cellStyle name="Percent 19 4 2 2" xfId="24344"/>
    <cellStyle name="Percent 19 4 3" xfId="17841"/>
    <cellStyle name="Percent 19 4 3 2" xfId="24345"/>
    <cellStyle name="Percent 19 5" xfId="17842"/>
    <cellStyle name="Percent 19 5 2" xfId="17843"/>
    <cellStyle name="Percent 19 5 2 2" xfId="24346"/>
    <cellStyle name="Percent 19 5 3" xfId="17844"/>
    <cellStyle name="Percent 19 5 3 2" xfId="24347"/>
    <cellStyle name="Percent 19 6" xfId="17845"/>
    <cellStyle name="Percent 19 6 2" xfId="17846"/>
    <cellStyle name="Percent 19 6 2 2" xfId="24348"/>
    <cellStyle name="Percent 19 6 3" xfId="17847"/>
    <cellStyle name="Percent 19 6 3 2" xfId="24349"/>
    <cellStyle name="Percent 19 7" xfId="17848"/>
    <cellStyle name="Percent 19 8" xfId="17849"/>
    <cellStyle name="Percent 19 9" xfId="17850"/>
    <cellStyle name="Percent 2" xfId="4"/>
    <cellStyle name="Percent 2 10" xfId="17851"/>
    <cellStyle name="Percent 2 10 2" xfId="24350"/>
    <cellStyle name="Percent 2 11" xfId="17852"/>
    <cellStyle name="Percent 2 11 2" xfId="24351"/>
    <cellStyle name="Percent 2 12" xfId="17853"/>
    <cellStyle name="Percent 2 12 2" xfId="24352"/>
    <cellStyle name="Percent 2 13" xfId="17854"/>
    <cellStyle name="Percent 2 13 2" xfId="24353"/>
    <cellStyle name="Percent 2 14" xfId="25594"/>
    <cellStyle name="Percent 2 2" xfId="17855"/>
    <cellStyle name="Percent 2 2 2" xfId="17856"/>
    <cellStyle name="Percent 2 2 2 2" xfId="17857"/>
    <cellStyle name="Percent 2 2 2 2 2" xfId="24354"/>
    <cellStyle name="Percent 2 2 2 3" xfId="17858"/>
    <cellStyle name="Percent 2 2 2 3 2" xfId="24355"/>
    <cellStyle name="Percent 2 2 2 4" xfId="17859"/>
    <cellStyle name="Percent 2 2 2 4 2" xfId="24356"/>
    <cellStyle name="Percent 2 2 3" xfId="17860"/>
    <cellStyle name="Percent 2 2 3 2" xfId="24357"/>
    <cellStyle name="Percent 2 2 4" xfId="17861"/>
    <cellStyle name="Percent 2 2 4 2" xfId="24358"/>
    <cellStyle name="Percent 2 2 5" xfId="17862"/>
    <cellStyle name="Percent 2 2 5 2" xfId="24359"/>
    <cellStyle name="Percent 2 2 6" xfId="17863"/>
    <cellStyle name="Percent 2 2 6 2" xfId="24360"/>
    <cellStyle name="Percent 2 2 7" xfId="17864"/>
    <cellStyle name="Percent 2 2 7 2" xfId="24361"/>
    <cellStyle name="Percent 2 3" xfId="17865"/>
    <cellStyle name="Percent 2 3 2" xfId="17866"/>
    <cellStyle name="Percent 2 3 2 2" xfId="17867"/>
    <cellStyle name="Percent 2 3 2 2 2" xfId="24363"/>
    <cellStyle name="Percent 2 3 2 3" xfId="24362"/>
    <cellStyle name="Percent 2 3 3" xfId="17868"/>
    <cellStyle name="Percent 2 3 3 2" xfId="24364"/>
    <cellStyle name="Percent 2 3 4" xfId="17869"/>
    <cellStyle name="Percent 2 3 4 2" xfId="24365"/>
    <cellStyle name="Percent 2 3 5" xfId="17870"/>
    <cellStyle name="Percent 2 3 5 2" xfId="24366"/>
    <cellStyle name="Percent 2 4" xfId="17871"/>
    <cellStyle name="Percent 2 4 2" xfId="17872"/>
    <cellStyle name="Percent 2 4 2 2" xfId="24367"/>
    <cellStyle name="Percent 2 4 3" xfId="17873"/>
    <cellStyle name="Percent 2 4 3 2" xfId="24368"/>
    <cellStyle name="Percent 2 4 4" xfId="17874"/>
    <cellStyle name="Percent 2 4 4 2" xfId="24369"/>
    <cellStyle name="Percent 2 5" xfId="17875"/>
    <cellStyle name="Percent 2 5 2" xfId="24370"/>
    <cellStyle name="Percent 2 6" xfId="17876"/>
    <cellStyle name="Percent 2 6 2" xfId="24371"/>
    <cellStyle name="Percent 2 7" xfId="17877"/>
    <cellStyle name="Percent 2 7 2" xfId="24372"/>
    <cellStyle name="Percent 2 8" xfId="17878"/>
    <cellStyle name="Percent 2 8 2" xfId="24373"/>
    <cellStyle name="Percent 2 9" xfId="17879"/>
    <cellStyle name="Percent 2 9 2" xfId="24374"/>
    <cellStyle name="Percent 20" xfId="17880"/>
    <cellStyle name="Percent 20 10" xfId="17881"/>
    <cellStyle name="Percent 20 11" xfId="17882"/>
    <cellStyle name="Percent 20 12" xfId="17883"/>
    <cellStyle name="Percent 20 13" xfId="17884"/>
    <cellStyle name="Percent 20 14" xfId="17885"/>
    <cellStyle name="Percent 20 15" xfId="17886"/>
    <cellStyle name="Percent 20 16" xfId="17887"/>
    <cellStyle name="Percent 20 16 2" xfId="24375"/>
    <cellStyle name="Percent 20 17" xfId="17888"/>
    <cellStyle name="Percent 20 17 2" xfId="24376"/>
    <cellStyle name="Percent 20 18" xfId="17889"/>
    <cellStyle name="Percent 20 2" xfId="17890"/>
    <cellStyle name="Percent 20 2 2" xfId="17891"/>
    <cellStyle name="Percent 20 2 2 2" xfId="24377"/>
    <cellStyle name="Percent 20 2 3" xfId="17892"/>
    <cellStyle name="Percent 20 2 3 2" xfId="24378"/>
    <cellStyle name="Percent 20 3" xfId="17893"/>
    <cellStyle name="Percent 20 3 2" xfId="17894"/>
    <cellStyle name="Percent 20 3 2 2" xfId="24379"/>
    <cellStyle name="Percent 20 3 3" xfId="17895"/>
    <cellStyle name="Percent 20 3 3 2" xfId="24380"/>
    <cellStyle name="Percent 20 4" xfId="17896"/>
    <cellStyle name="Percent 20 4 2" xfId="17897"/>
    <cellStyle name="Percent 20 4 2 2" xfId="24381"/>
    <cellStyle name="Percent 20 4 3" xfId="17898"/>
    <cellStyle name="Percent 20 4 3 2" xfId="24382"/>
    <cellStyle name="Percent 20 5" xfId="17899"/>
    <cellStyle name="Percent 20 5 2" xfId="17900"/>
    <cellStyle name="Percent 20 5 2 2" xfId="24383"/>
    <cellStyle name="Percent 20 5 3" xfId="17901"/>
    <cellStyle name="Percent 20 5 3 2" xfId="24384"/>
    <cellStyle name="Percent 20 6" xfId="17902"/>
    <cellStyle name="Percent 20 6 2" xfId="17903"/>
    <cellStyle name="Percent 20 6 2 2" xfId="24385"/>
    <cellStyle name="Percent 20 6 3" xfId="17904"/>
    <cellStyle name="Percent 20 6 3 2" xfId="24386"/>
    <cellStyle name="Percent 20 7" xfId="17905"/>
    <cellStyle name="Percent 20 8" xfId="17906"/>
    <cellStyle name="Percent 20 9" xfId="17907"/>
    <cellStyle name="Percent 21" xfId="17908"/>
    <cellStyle name="Percent 21 10" xfId="17909"/>
    <cellStyle name="Percent 21 11" xfId="17910"/>
    <cellStyle name="Percent 21 12" xfId="17911"/>
    <cellStyle name="Percent 21 13" xfId="17912"/>
    <cellStyle name="Percent 21 14" xfId="17913"/>
    <cellStyle name="Percent 21 15" xfId="17914"/>
    <cellStyle name="Percent 21 16" xfId="17915"/>
    <cellStyle name="Percent 21 16 2" xfId="24387"/>
    <cellStyle name="Percent 21 17" xfId="17916"/>
    <cellStyle name="Percent 21 17 2" xfId="24388"/>
    <cellStyle name="Percent 21 18" xfId="17917"/>
    <cellStyle name="Percent 21 2" xfId="17918"/>
    <cellStyle name="Percent 21 2 2" xfId="17919"/>
    <cellStyle name="Percent 21 2 2 2" xfId="24389"/>
    <cellStyle name="Percent 21 2 3" xfId="17920"/>
    <cellStyle name="Percent 21 2 3 2" xfId="24390"/>
    <cellStyle name="Percent 21 3" xfId="17921"/>
    <cellStyle name="Percent 21 3 2" xfId="17922"/>
    <cellStyle name="Percent 21 3 2 2" xfId="24391"/>
    <cellStyle name="Percent 21 3 3" xfId="17923"/>
    <cellStyle name="Percent 21 3 3 2" xfId="24392"/>
    <cellStyle name="Percent 21 4" xfId="17924"/>
    <cellStyle name="Percent 21 4 2" xfId="17925"/>
    <cellStyle name="Percent 21 4 2 2" xfId="24393"/>
    <cellStyle name="Percent 21 4 3" xfId="17926"/>
    <cellStyle name="Percent 21 4 3 2" xfId="24394"/>
    <cellStyle name="Percent 21 5" xfId="17927"/>
    <cellStyle name="Percent 21 5 2" xfId="17928"/>
    <cellStyle name="Percent 21 5 2 2" xfId="24395"/>
    <cellStyle name="Percent 21 5 3" xfId="17929"/>
    <cellStyle name="Percent 21 5 3 2" xfId="24396"/>
    <cellStyle name="Percent 21 6" xfId="17930"/>
    <cellStyle name="Percent 21 6 2" xfId="17931"/>
    <cellStyle name="Percent 21 6 2 2" xfId="24397"/>
    <cellStyle name="Percent 21 6 3" xfId="17932"/>
    <cellStyle name="Percent 21 6 3 2" xfId="24398"/>
    <cellStyle name="Percent 21 7" xfId="17933"/>
    <cellStyle name="Percent 21 8" xfId="17934"/>
    <cellStyle name="Percent 21 9" xfId="17935"/>
    <cellStyle name="Percent 22" xfId="17936"/>
    <cellStyle name="Percent 22 10" xfId="17937"/>
    <cellStyle name="Percent 22 11" xfId="17938"/>
    <cellStyle name="Percent 22 12" xfId="17939"/>
    <cellStyle name="Percent 22 13" xfId="17940"/>
    <cellStyle name="Percent 22 14" xfId="17941"/>
    <cellStyle name="Percent 22 15" xfId="17942"/>
    <cellStyle name="Percent 22 16" xfId="17943"/>
    <cellStyle name="Percent 22 16 2" xfId="24399"/>
    <cellStyle name="Percent 22 17" xfId="17944"/>
    <cellStyle name="Percent 22 17 2" xfId="24400"/>
    <cellStyle name="Percent 22 18" xfId="17945"/>
    <cellStyle name="Percent 22 2" xfId="17946"/>
    <cellStyle name="Percent 22 2 2" xfId="17947"/>
    <cellStyle name="Percent 22 2 2 2" xfId="24401"/>
    <cellStyle name="Percent 22 2 3" xfId="17948"/>
    <cellStyle name="Percent 22 2 3 2" xfId="24402"/>
    <cellStyle name="Percent 22 3" xfId="17949"/>
    <cellStyle name="Percent 22 3 2" xfId="17950"/>
    <cellStyle name="Percent 22 3 2 2" xfId="24403"/>
    <cellStyle name="Percent 22 3 3" xfId="17951"/>
    <cellStyle name="Percent 22 3 3 2" xfId="24404"/>
    <cellStyle name="Percent 22 4" xfId="17952"/>
    <cellStyle name="Percent 22 4 2" xfId="17953"/>
    <cellStyle name="Percent 22 4 2 2" xfId="24405"/>
    <cellStyle name="Percent 22 4 3" xfId="17954"/>
    <cellStyle name="Percent 22 4 3 2" xfId="24406"/>
    <cellStyle name="Percent 22 5" xfId="17955"/>
    <cellStyle name="Percent 22 5 2" xfId="17956"/>
    <cellStyle name="Percent 22 5 2 2" xfId="24407"/>
    <cellStyle name="Percent 22 5 3" xfId="17957"/>
    <cellStyle name="Percent 22 5 3 2" xfId="24408"/>
    <cellStyle name="Percent 22 6" xfId="17958"/>
    <cellStyle name="Percent 22 7" xfId="17959"/>
    <cellStyle name="Percent 22 8" xfId="17960"/>
    <cellStyle name="Percent 22 9" xfId="17961"/>
    <cellStyle name="Percent 23" xfId="17962"/>
    <cellStyle name="Percent 23 10" xfId="17963"/>
    <cellStyle name="Percent 23 11" xfId="17964"/>
    <cellStyle name="Percent 23 12" xfId="17965"/>
    <cellStyle name="Percent 23 13" xfId="17966"/>
    <cellStyle name="Percent 23 14" xfId="17967"/>
    <cellStyle name="Percent 23 15" xfId="17968"/>
    <cellStyle name="Percent 23 16" xfId="17969"/>
    <cellStyle name="Percent 23 16 2" xfId="24409"/>
    <cellStyle name="Percent 23 17" xfId="17970"/>
    <cellStyle name="Percent 23 17 2" xfId="24410"/>
    <cellStyle name="Percent 23 18" xfId="17971"/>
    <cellStyle name="Percent 23 2" xfId="17972"/>
    <cellStyle name="Percent 23 2 2" xfId="17973"/>
    <cellStyle name="Percent 23 2 2 2" xfId="24411"/>
    <cellStyle name="Percent 23 2 3" xfId="17974"/>
    <cellStyle name="Percent 23 2 3 2" xfId="24412"/>
    <cellStyle name="Percent 23 3" xfId="17975"/>
    <cellStyle name="Percent 23 3 2" xfId="17976"/>
    <cellStyle name="Percent 23 3 2 2" xfId="24413"/>
    <cellStyle name="Percent 23 3 3" xfId="17977"/>
    <cellStyle name="Percent 23 3 3 2" xfId="24414"/>
    <cellStyle name="Percent 23 4" xfId="17978"/>
    <cellStyle name="Percent 23 4 2" xfId="17979"/>
    <cellStyle name="Percent 23 4 2 2" xfId="24415"/>
    <cellStyle name="Percent 23 4 3" xfId="17980"/>
    <cellStyle name="Percent 23 4 3 2" xfId="24416"/>
    <cellStyle name="Percent 23 5" xfId="17981"/>
    <cellStyle name="Percent 23 5 2" xfId="17982"/>
    <cellStyle name="Percent 23 5 2 2" xfId="24417"/>
    <cellStyle name="Percent 23 5 3" xfId="17983"/>
    <cellStyle name="Percent 23 5 3 2" xfId="24418"/>
    <cellStyle name="Percent 23 6" xfId="17984"/>
    <cellStyle name="Percent 23 7" xfId="17985"/>
    <cellStyle name="Percent 23 8" xfId="17986"/>
    <cellStyle name="Percent 23 9" xfId="17987"/>
    <cellStyle name="Percent 24" xfId="17988"/>
    <cellStyle name="Percent 24 10" xfId="17989"/>
    <cellStyle name="Percent 24 11" xfId="17990"/>
    <cellStyle name="Percent 24 12" xfId="17991"/>
    <cellStyle name="Percent 24 13" xfId="17992"/>
    <cellStyle name="Percent 24 14" xfId="17993"/>
    <cellStyle name="Percent 24 15" xfId="17994"/>
    <cellStyle name="Percent 24 16" xfId="17995"/>
    <cellStyle name="Percent 24 16 2" xfId="24419"/>
    <cellStyle name="Percent 24 17" xfId="17996"/>
    <cellStyle name="Percent 24 17 2" xfId="24420"/>
    <cellStyle name="Percent 24 18" xfId="17997"/>
    <cellStyle name="Percent 24 2" xfId="17998"/>
    <cellStyle name="Percent 24 2 2" xfId="17999"/>
    <cellStyle name="Percent 24 2 2 2" xfId="24421"/>
    <cellStyle name="Percent 24 2 3" xfId="18000"/>
    <cellStyle name="Percent 24 2 3 2" xfId="24422"/>
    <cellStyle name="Percent 24 2 4" xfId="18001"/>
    <cellStyle name="Percent 24 2 4 2" xfId="24423"/>
    <cellStyle name="Percent 24 3" xfId="18002"/>
    <cellStyle name="Percent 24 3 2" xfId="18003"/>
    <cellStyle name="Percent 24 3 2 2" xfId="24424"/>
    <cellStyle name="Percent 24 3 3" xfId="18004"/>
    <cellStyle name="Percent 24 3 3 2" xfId="24425"/>
    <cellStyle name="Percent 24 4" xfId="18005"/>
    <cellStyle name="Percent 24 4 2" xfId="18006"/>
    <cellStyle name="Percent 24 4 2 2" xfId="24426"/>
    <cellStyle name="Percent 24 4 3" xfId="18007"/>
    <cellStyle name="Percent 24 4 3 2" xfId="24427"/>
    <cellStyle name="Percent 24 5" xfId="18008"/>
    <cellStyle name="Percent 24 5 2" xfId="18009"/>
    <cellStyle name="Percent 24 5 2 2" xfId="24428"/>
    <cellStyle name="Percent 24 5 3" xfId="18010"/>
    <cellStyle name="Percent 24 5 3 2" xfId="24429"/>
    <cellStyle name="Percent 24 6" xfId="18011"/>
    <cellStyle name="Percent 24 7" xfId="18012"/>
    <cellStyle name="Percent 24 8" xfId="18013"/>
    <cellStyle name="Percent 24 9" xfId="18014"/>
    <cellStyle name="Percent 25" xfId="18015"/>
    <cellStyle name="Percent 25 10" xfId="18016"/>
    <cellStyle name="Percent 25 11" xfId="18017"/>
    <cellStyle name="Percent 25 12" xfId="18018"/>
    <cellStyle name="Percent 25 13" xfId="18019"/>
    <cellStyle name="Percent 25 14" xfId="18020"/>
    <cellStyle name="Percent 25 15" xfId="18021"/>
    <cellStyle name="Percent 25 16" xfId="18022"/>
    <cellStyle name="Percent 25 16 2" xfId="24430"/>
    <cellStyle name="Percent 25 17" xfId="18023"/>
    <cellStyle name="Percent 25 17 2" xfId="24431"/>
    <cellStyle name="Percent 25 18" xfId="18024"/>
    <cellStyle name="Percent 25 2" xfId="18025"/>
    <cellStyle name="Percent 25 2 2" xfId="18026"/>
    <cellStyle name="Percent 25 2 2 2" xfId="24432"/>
    <cellStyle name="Percent 25 2 3" xfId="18027"/>
    <cellStyle name="Percent 25 2 3 2" xfId="24433"/>
    <cellStyle name="Percent 25 2 4" xfId="18028"/>
    <cellStyle name="Percent 25 2 4 2" xfId="24434"/>
    <cellStyle name="Percent 25 3" xfId="18029"/>
    <cellStyle name="Percent 25 3 2" xfId="18030"/>
    <cellStyle name="Percent 25 3 2 2" xfId="24435"/>
    <cellStyle name="Percent 25 3 3" xfId="18031"/>
    <cellStyle name="Percent 25 3 3 2" xfId="24436"/>
    <cellStyle name="Percent 25 4" xfId="18032"/>
    <cellStyle name="Percent 25 4 2" xfId="18033"/>
    <cellStyle name="Percent 25 4 2 2" xfId="24437"/>
    <cellStyle name="Percent 25 4 3" xfId="18034"/>
    <cellStyle name="Percent 25 4 3 2" xfId="24438"/>
    <cellStyle name="Percent 25 5" xfId="18035"/>
    <cellStyle name="Percent 25 5 2" xfId="18036"/>
    <cellStyle name="Percent 25 5 2 2" xfId="24439"/>
    <cellStyle name="Percent 25 5 3" xfId="18037"/>
    <cellStyle name="Percent 25 5 3 2" xfId="24440"/>
    <cellStyle name="Percent 25 6" xfId="18038"/>
    <cellStyle name="Percent 25 7" xfId="18039"/>
    <cellStyle name="Percent 25 8" xfId="18040"/>
    <cellStyle name="Percent 25 9" xfId="18041"/>
    <cellStyle name="Percent 26" xfId="18042"/>
    <cellStyle name="Percent 26 10" xfId="18043"/>
    <cellStyle name="Percent 26 11" xfId="18044"/>
    <cellStyle name="Percent 26 12" xfId="18045"/>
    <cellStyle name="Percent 26 13" xfId="18046"/>
    <cellStyle name="Percent 26 14" xfId="18047"/>
    <cellStyle name="Percent 26 15" xfId="18048"/>
    <cellStyle name="Percent 26 16" xfId="18049"/>
    <cellStyle name="Percent 26 16 2" xfId="24441"/>
    <cellStyle name="Percent 26 17" xfId="18050"/>
    <cellStyle name="Percent 26 17 2" xfId="24442"/>
    <cellStyle name="Percent 26 18" xfId="18051"/>
    <cellStyle name="Percent 26 2" xfId="18052"/>
    <cellStyle name="Percent 26 2 2" xfId="18053"/>
    <cellStyle name="Percent 26 2 2 2" xfId="24443"/>
    <cellStyle name="Percent 26 2 3" xfId="18054"/>
    <cellStyle name="Percent 26 2 3 2" xfId="24444"/>
    <cellStyle name="Percent 26 3" xfId="18055"/>
    <cellStyle name="Percent 26 3 2" xfId="18056"/>
    <cellStyle name="Percent 26 3 2 2" xfId="24445"/>
    <cellStyle name="Percent 26 3 3" xfId="18057"/>
    <cellStyle name="Percent 26 3 3 2" xfId="24446"/>
    <cellStyle name="Percent 26 4" xfId="18058"/>
    <cellStyle name="Percent 26 4 2" xfId="18059"/>
    <cellStyle name="Percent 26 4 2 2" xfId="24447"/>
    <cellStyle name="Percent 26 4 3" xfId="18060"/>
    <cellStyle name="Percent 26 4 3 2" xfId="24448"/>
    <cellStyle name="Percent 26 5" xfId="18061"/>
    <cellStyle name="Percent 26 5 2" xfId="18062"/>
    <cellStyle name="Percent 26 5 2 2" xfId="24449"/>
    <cellStyle name="Percent 26 5 3" xfId="18063"/>
    <cellStyle name="Percent 26 5 3 2" xfId="24450"/>
    <cellStyle name="Percent 26 6" xfId="18064"/>
    <cellStyle name="Percent 26 7" xfId="18065"/>
    <cellStyle name="Percent 26 8" xfId="18066"/>
    <cellStyle name="Percent 26 9" xfId="18067"/>
    <cellStyle name="Percent 27" xfId="18068"/>
    <cellStyle name="Percent 27 10" xfId="18069"/>
    <cellStyle name="Percent 27 11" xfId="18070"/>
    <cellStyle name="Percent 27 12" xfId="18071"/>
    <cellStyle name="Percent 27 13" xfId="18072"/>
    <cellStyle name="Percent 27 14" xfId="18073"/>
    <cellStyle name="Percent 27 15" xfId="18074"/>
    <cellStyle name="Percent 27 16" xfId="18075"/>
    <cellStyle name="Percent 27 16 2" xfId="24451"/>
    <cellStyle name="Percent 27 17" xfId="18076"/>
    <cellStyle name="Percent 27 17 2" xfId="24452"/>
    <cellStyle name="Percent 27 18" xfId="18077"/>
    <cellStyle name="Percent 27 2" xfId="18078"/>
    <cellStyle name="Percent 27 2 2" xfId="18079"/>
    <cellStyle name="Percent 27 2 2 2" xfId="24453"/>
    <cellStyle name="Percent 27 2 3" xfId="18080"/>
    <cellStyle name="Percent 27 2 3 2" xfId="24454"/>
    <cellStyle name="Percent 27 3" xfId="18081"/>
    <cellStyle name="Percent 27 3 2" xfId="18082"/>
    <cellStyle name="Percent 27 3 2 2" xfId="24455"/>
    <cellStyle name="Percent 27 3 3" xfId="18083"/>
    <cellStyle name="Percent 27 3 3 2" xfId="24456"/>
    <cellStyle name="Percent 27 4" xfId="18084"/>
    <cellStyle name="Percent 27 4 2" xfId="18085"/>
    <cellStyle name="Percent 27 4 2 2" xfId="24457"/>
    <cellStyle name="Percent 27 4 3" xfId="18086"/>
    <cellStyle name="Percent 27 4 3 2" xfId="24458"/>
    <cellStyle name="Percent 27 5" xfId="18087"/>
    <cellStyle name="Percent 27 5 2" xfId="18088"/>
    <cellStyle name="Percent 27 5 2 2" xfId="24459"/>
    <cellStyle name="Percent 27 5 3" xfId="18089"/>
    <cellStyle name="Percent 27 5 3 2" xfId="24460"/>
    <cellStyle name="Percent 27 6" xfId="18090"/>
    <cellStyle name="Percent 27 7" xfId="18091"/>
    <cellStyle name="Percent 27 8" xfId="18092"/>
    <cellStyle name="Percent 27 9" xfId="18093"/>
    <cellStyle name="Percent 28" xfId="18094"/>
    <cellStyle name="Percent 28 10" xfId="18095"/>
    <cellStyle name="Percent 28 11" xfId="18096"/>
    <cellStyle name="Percent 28 12" xfId="18097"/>
    <cellStyle name="Percent 28 13" xfId="18098"/>
    <cellStyle name="Percent 28 14" xfId="18099"/>
    <cellStyle name="Percent 28 15" xfId="18100"/>
    <cellStyle name="Percent 28 16" xfId="18101"/>
    <cellStyle name="Percent 28 16 2" xfId="24461"/>
    <cellStyle name="Percent 28 17" xfId="18102"/>
    <cellStyle name="Percent 28 17 2" xfId="24462"/>
    <cellStyle name="Percent 28 18" xfId="18103"/>
    <cellStyle name="Percent 28 2" xfId="18104"/>
    <cellStyle name="Percent 28 2 2" xfId="18105"/>
    <cellStyle name="Percent 28 2 2 2" xfId="24463"/>
    <cellStyle name="Percent 28 2 3" xfId="18106"/>
    <cellStyle name="Percent 28 2 3 2" xfId="24464"/>
    <cellStyle name="Percent 28 3" xfId="18107"/>
    <cellStyle name="Percent 28 3 2" xfId="18108"/>
    <cellStyle name="Percent 28 3 2 2" xfId="24465"/>
    <cellStyle name="Percent 28 3 3" xfId="18109"/>
    <cellStyle name="Percent 28 3 3 2" xfId="24466"/>
    <cellStyle name="Percent 28 4" xfId="18110"/>
    <cellStyle name="Percent 28 4 2" xfId="18111"/>
    <cellStyle name="Percent 28 4 2 2" xfId="24467"/>
    <cellStyle name="Percent 28 4 3" xfId="18112"/>
    <cellStyle name="Percent 28 4 3 2" xfId="24468"/>
    <cellStyle name="Percent 28 5" xfId="18113"/>
    <cellStyle name="Percent 28 5 2" xfId="18114"/>
    <cellStyle name="Percent 28 5 2 2" xfId="24469"/>
    <cellStyle name="Percent 28 5 3" xfId="18115"/>
    <cellStyle name="Percent 28 5 3 2" xfId="24470"/>
    <cellStyle name="Percent 28 6" xfId="18116"/>
    <cellStyle name="Percent 28 7" xfId="18117"/>
    <cellStyle name="Percent 28 8" xfId="18118"/>
    <cellStyle name="Percent 28 9" xfId="18119"/>
    <cellStyle name="Percent 29" xfId="18120"/>
    <cellStyle name="Percent 29 10" xfId="18121"/>
    <cellStyle name="Percent 29 11" xfId="18122"/>
    <cellStyle name="Percent 29 12" xfId="18123"/>
    <cellStyle name="Percent 29 13" xfId="18124"/>
    <cellStyle name="Percent 29 14" xfId="18125"/>
    <cellStyle name="Percent 29 15" xfId="18126"/>
    <cellStyle name="Percent 29 16" xfId="18127"/>
    <cellStyle name="Percent 29 16 2" xfId="24471"/>
    <cellStyle name="Percent 29 17" xfId="18128"/>
    <cellStyle name="Percent 29 17 2" xfId="24472"/>
    <cellStyle name="Percent 29 18" xfId="18129"/>
    <cellStyle name="Percent 29 2" xfId="18130"/>
    <cellStyle name="Percent 29 2 2" xfId="18131"/>
    <cellStyle name="Percent 29 2 2 2" xfId="24473"/>
    <cellStyle name="Percent 29 2 3" xfId="18132"/>
    <cellStyle name="Percent 29 2 3 2" xfId="24474"/>
    <cellStyle name="Percent 29 3" xfId="18133"/>
    <cellStyle name="Percent 29 3 2" xfId="18134"/>
    <cellStyle name="Percent 29 3 2 2" xfId="24475"/>
    <cellStyle name="Percent 29 3 3" xfId="18135"/>
    <cellStyle name="Percent 29 3 3 2" xfId="24476"/>
    <cellStyle name="Percent 29 4" xfId="18136"/>
    <cellStyle name="Percent 29 4 2" xfId="18137"/>
    <cellStyle name="Percent 29 4 2 2" xfId="24477"/>
    <cellStyle name="Percent 29 4 3" xfId="18138"/>
    <cellStyle name="Percent 29 4 3 2" xfId="24478"/>
    <cellStyle name="Percent 29 5" xfId="18139"/>
    <cellStyle name="Percent 29 5 2" xfId="18140"/>
    <cellStyle name="Percent 29 5 2 2" xfId="24479"/>
    <cellStyle name="Percent 29 5 3" xfId="18141"/>
    <cellStyle name="Percent 29 5 3 2" xfId="24480"/>
    <cellStyle name="Percent 29 6" xfId="18142"/>
    <cellStyle name="Percent 29 7" xfId="18143"/>
    <cellStyle name="Percent 29 8" xfId="18144"/>
    <cellStyle name="Percent 29 9" xfId="18145"/>
    <cellStyle name="Percent 3" xfId="18146"/>
    <cellStyle name="Percent 3 10" xfId="24481"/>
    <cellStyle name="Percent 3 2" xfId="18147"/>
    <cellStyle name="Percent 3 2 10" xfId="18148"/>
    <cellStyle name="Percent 3 2 11" xfId="18149"/>
    <cellStyle name="Percent 3 2 12" xfId="18150"/>
    <cellStyle name="Percent 3 2 13" xfId="18151"/>
    <cellStyle name="Percent 3 2 14" xfId="18152"/>
    <cellStyle name="Percent 3 2 15" xfId="18153"/>
    <cellStyle name="Percent 3 2 16" xfId="18154"/>
    <cellStyle name="Percent 3 2 17" xfId="18155"/>
    <cellStyle name="Percent 3 2 17 2" xfId="24482"/>
    <cellStyle name="Percent 3 2 18" xfId="18156"/>
    <cellStyle name="Percent 3 2 18 2" xfId="24483"/>
    <cellStyle name="Percent 3 2 19" xfId="18157"/>
    <cellStyle name="Percent 3 2 19 2" xfId="24484"/>
    <cellStyle name="Percent 3 2 2" xfId="18158"/>
    <cellStyle name="Percent 3 2 2 10" xfId="18159"/>
    <cellStyle name="Percent 3 2 2 11" xfId="18160"/>
    <cellStyle name="Percent 3 2 2 12" xfId="18161"/>
    <cellStyle name="Percent 3 2 2 13" xfId="18162"/>
    <cellStyle name="Percent 3 2 2 14" xfId="18163"/>
    <cellStyle name="Percent 3 2 2 15" xfId="18164"/>
    <cellStyle name="Percent 3 2 2 16" xfId="18165"/>
    <cellStyle name="Percent 3 2 2 16 2" xfId="24485"/>
    <cellStyle name="Percent 3 2 2 17" xfId="18166"/>
    <cellStyle name="Percent 3 2 2 17 2" xfId="24486"/>
    <cellStyle name="Percent 3 2 2 2" xfId="18167"/>
    <cellStyle name="Percent 3 2 2 2 2" xfId="18168"/>
    <cellStyle name="Percent 3 2 2 2 2 2" xfId="24487"/>
    <cellStyle name="Percent 3 2 2 2 3" xfId="18169"/>
    <cellStyle name="Percent 3 2 2 2 3 2" xfId="24488"/>
    <cellStyle name="Percent 3 2 2 3" xfId="18170"/>
    <cellStyle name="Percent 3 2 2 4" xfId="18171"/>
    <cellStyle name="Percent 3 2 2 5" xfId="18172"/>
    <cellStyle name="Percent 3 2 2 6" xfId="18173"/>
    <cellStyle name="Percent 3 2 2 7" xfId="18174"/>
    <cellStyle name="Percent 3 2 2 8" xfId="18175"/>
    <cellStyle name="Percent 3 2 2 9" xfId="18176"/>
    <cellStyle name="Percent 3 2 3" xfId="18177"/>
    <cellStyle name="Percent 3 2 3 2" xfId="18178"/>
    <cellStyle name="Percent 3 2 3 2 2" xfId="24489"/>
    <cellStyle name="Percent 3 2 3 3" xfId="18179"/>
    <cellStyle name="Percent 3 2 3 3 2" xfId="24490"/>
    <cellStyle name="Percent 3 2 4" xfId="18180"/>
    <cellStyle name="Percent 3 2 4 2" xfId="18181"/>
    <cellStyle name="Percent 3 2 4 2 2" xfId="24491"/>
    <cellStyle name="Percent 3 2 4 3" xfId="18182"/>
    <cellStyle name="Percent 3 2 4 3 2" xfId="24492"/>
    <cellStyle name="Percent 3 2 5" xfId="18183"/>
    <cellStyle name="Percent 3 2 5 2" xfId="18184"/>
    <cellStyle name="Percent 3 2 5 2 2" xfId="24493"/>
    <cellStyle name="Percent 3 2 5 3" xfId="18185"/>
    <cellStyle name="Percent 3 2 5 3 2" xfId="24494"/>
    <cellStyle name="Percent 3 2 6" xfId="18186"/>
    <cellStyle name="Percent 3 2 7" xfId="18187"/>
    <cellStyle name="Percent 3 2 8" xfId="18188"/>
    <cellStyle name="Percent 3 2 9" xfId="18189"/>
    <cellStyle name="Percent 3 3" xfId="18190"/>
    <cellStyle name="Percent 3 3 2" xfId="18191"/>
    <cellStyle name="Percent 3 3 2 2" xfId="24496"/>
    <cellStyle name="Percent 3 3 3" xfId="18192"/>
    <cellStyle name="Percent 3 3 3 2" xfId="24497"/>
    <cellStyle name="Percent 3 3 4" xfId="24495"/>
    <cellStyle name="Percent 3 4" xfId="18193"/>
    <cellStyle name="Percent 3 4 2" xfId="24498"/>
    <cellStyle name="Percent 3 5" xfId="18194"/>
    <cellStyle name="Percent 3 5 2" xfId="24499"/>
    <cellStyle name="Percent 3 6" xfId="18195"/>
    <cellStyle name="Percent 3 6 2" xfId="24500"/>
    <cellStyle name="Percent 3 7" xfId="18196"/>
    <cellStyle name="Percent 3 7 2" xfId="24501"/>
    <cellStyle name="Percent 3 8" xfId="18197"/>
    <cellStyle name="Percent 3 8 2" xfId="24502"/>
    <cellStyle name="Percent 3 9" xfId="18198"/>
    <cellStyle name="Percent 3 9 2" xfId="24503"/>
    <cellStyle name="Percent 30" xfId="18199"/>
    <cellStyle name="Percent 30 10" xfId="18200"/>
    <cellStyle name="Percent 30 11" xfId="18201"/>
    <cellStyle name="Percent 30 12" xfId="18202"/>
    <cellStyle name="Percent 30 13" xfId="18203"/>
    <cellStyle name="Percent 30 14" xfId="18204"/>
    <cellStyle name="Percent 30 15" xfId="18205"/>
    <cellStyle name="Percent 30 16" xfId="18206"/>
    <cellStyle name="Percent 30 16 2" xfId="24504"/>
    <cellStyle name="Percent 30 17" xfId="18207"/>
    <cellStyle name="Percent 30 17 2" xfId="24505"/>
    <cellStyle name="Percent 30 18" xfId="18208"/>
    <cellStyle name="Percent 30 2" xfId="18209"/>
    <cellStyle name="Percent 30 2 2" xfId="18210"/>
    <cellStyle name="Percent 30 2 2 2" xfId="24506"/>
    <cellStyle name="Percent 30 2 3" xfId="18211"/>
    <cellStyle name="Percent 30 2 3 2" xfId="24507"/>
    <cellStyle name="Percent 30 3" xfId="18212"/>
    <cellStyle name="Percent 30 3 2" xfId="18213"/>
    <cellStyle name="Percent 30 3 2 2" xfId="24508"/>
    <cellStyle name="Percent 30 3 3" xfId="18214"/>
    <cellStyle name="Percent 30 3 3 2" xfId="24509"/>
    <cellStyle name="Percent 30 4" xfId="18215"/>
    <cellStyle name="Percent 30 4 2" xfId="18216"/>
    <cellStyle name="Percent 30 4 2 2" xfId="24510"/>
    <cellStyle name="Percent 30 4 3" xfId="18217"/>
    <cellStyle name="Percent 30 4 3 2" xfId="24511"/>
    <cellStyle name="Percent 30 5" xfId="18218"/>
    <cellStyle name="Percent 30 6" xfId="18219"/>
    <cellStyle name="Percent 30 7" xfId="18220"/>
    <cellStyle name="Percent 30 8" xfId="18221"/>
    <cellStyle name="Percent 30 9" xfId="18222"/>
    <cellStyle name="Percent 31" xfId="18223"/>
    <cellStyle name="Percent 31 10" xfId="18224"/>
    <cellStyle name="Percent 31 11" xfId="18225"/>
    <cellStyle name="Percent 31 12" xfId="18226"/>
    <cellStyle name="Percent 31 13" xfId="18227"/>
    <cellStyle name="Percent 31 14" xfId="18228"/>
    <cellStyle name="Percent 31 15" xfId="18229"/>
    <cellStyle name="Percent 31 16" xfId="18230"/>
    <cellStyle name="Percent 31 16 2" xfId="24512"/>
    <cellStyle name="Percent 31 17" xfId="18231"/>
    <cellStyle name="Percent 31 17 2" xfId="24513"/>
    <cellStyle name="Percent 31 18" xfId="18232"/>
    <cellStyle name="Percent 31 2" xfId="18233"/>
    <cellStyle name="Percent 31 2 2" xfId="18234"/>
    <cellStyle name="Percent 31 2 2 2" xfId="24514"/>
    <cellStyle name="Percent 31 2 3" xfId="18235"/>
    <cellStyle name="Percent 31 2 3 2" xfId="24515"/>
    <cellStyle name="Percent 31 3" xfId="18236"/>
    <cellStyle name="Percent 31 3 2" xfId="18237"/>
    <cellStyle name="Percent 31 3 2 2" xfId="24516"/>
    <cellStyle name="Percent 31 3 3" xfId="18238"/>
    <cellStyle name="Percent 31 3 3 2" xfId="24517"/>
    <cellStyle name="Percent 31 4" xfId="18239"/>
    <cellStyle name="Percent 31 4 2" xfId="18240"/>
    <cellStyle name="Percent 31 4 2 2" xfId="24518"/>
    <cellStyle name="Percent 31 4 3" xfId="18241"/>
    <cellStyle name="Percent 31 4 3 2" xfId="24519"/>
    <cellStyle name="Percent 31 5" xfId="18242"/>
    <cellStyle name="Percent 31 6" xfId="18243"/>
    <cellStyle name="Percent 31 7" xfId="18244"/>
    <cellStyle name="Percent 31 8" xfId="18245"/>
    <cellStyle name="Percent 31 9" xfId="18246"/>
    <cellStyle name="Percent 32" xfId="18247"/>
    <cellStyle name="Percent 32 10" xfId="18248"/>
    <cellStyle name="Percent 32 11" xfId="18249"/>
    <cellStyle name="Percent 32 12" xfId="18250"/>
    <cellStyle name="Percent 32 13" xfId="18251"/>
    <cellStyle name="Percent 32 14" xfId="18252"/>
    <cellStyle name="Percent 32 15" xfId="18253"/>
    <cellStyle name="Percent 32 16" xfId="18254"/>
    <cellStyle name="Percent 32 16 2" xfId="24520"/>
    <cellStyle name="Percent 32 17" xfId="18255"/>
    <cellStyle name="Percent 32 17 2" xfId="24521"/>
    <cellStyle name="Percent 32 18" xfId="18256"/>
    <cellStyle name="Percent 32 2" xfId="18257"/>
    <cellStyle name="Percent 32 2 2" xfId="18258"/>
    <cellStyle name="Percent 32 2 2 2" xfId="24522"/>
    <cellStyle name="Percent 32 2 3" xfId="18259"/>
    <cellStyle name="Percent 32 2 3 2" xfId="24523"/>
    <cellStyle name="Percent 32 2 4" xfId="18260"/>
    <cellStyle name="Percent 32 3" xfId="18261"/>
    <cellStyle name="Percent 32 3 2" xfId="18262"/>
    <cellStyle name="Percent 32 3 2 2" xfId="24524"/>
    <cellStyle name="Percent 32 3 3" xfId="18263"/>
    <cellStyle name="Percent 32 3 3 2" xfId="24525"/>
    <cellStyle name="Percent 32 4" xfId="18264"/>
    <cellStyle name="Percent 32 4 2" xfId="18265"/>
    <cellStyle name="Percent 32 4 2 2" xfId="24526"/>
    <cellStyle name="Percent 32 4 3" xfId="18266"/>
    <cellStyle name="Percent 32 4 3 2" xfId="24527"/>
    <cellStyle name="Percent 32 5" xfId="18267"/>
    <cellStyle name="Percent 32 6" xfId="18268"/>
    <cellStyle name="Percent 32 7" xfId="18269"/>
    <cellStyle name="Percent 32 8" xfId="18270"/>
    <cellStyle name="Percent 32 9" xfId="18271"/>
    <cellStyle name="Percent 33" xfId="18272"/>
    <cellStyle name="Percent 33 10" xfId="18273"/>
    <cellStyle name="Percent 33 11" xfId="18274"/>
    <cellStyle name="Percent 33 12" xfId="18275"/>
    <cellStyle name="Percent 33 13" xfId="18276"/>
    <cellStyle name="Percent 33 14" xfId="18277"/>
    <cellStyle name="Percent 33 15" xfId="18278"/>
    <cellStyle name="Percent 33 16" xfId="18279"/>
    <cellStyle name="Percent 33 16 2" xfId="24528"/>
    <cellStyle name="Percent 33 17" xfId="18280"/>
    <cellStyle name="Percent 33 17 2" xfId="24529"/>
    <cellStyle name="Percent 33 18" xfId="18281"/>
    <cellStyle name="Percent 33 2" xfId="18282"/>
    <cellStyle name="Percent 33 2 2" xfId="18283"/>
    <cellStyle name="Percent 33 2 2 2" xfId="24530"/>
    <cellStyle name="Percent 33 2 3" xfId="18284"/>
    <cellStyle name="Percent 33 2 3 2" xfId="24531"/>
    <cellStyle name="Percent 33 3" xfId="18285"/>
    <cellStyle name="Percent 33 3 2" xfId="18286"/>
    <cellStyle name="Percent 33 3 2 2" xfId="24532"/>
    <cellStyle name="Percent 33 3 3" xfId="18287"/>
    <cellStyle name="Percent 33 3 3 2" xfId="24533"/>
    <cellStyle name="Percent 33 4" xfId="18288"/>
    <cellStyle name="Percent 33 4 2" xfId="18289"/>
    <cellStyle name="Percent 33 4 2 2" xfId="24534"/>
    <cellStyle name="Percent 33 4 3" xfId="18290"/>
    <cellStyle name="Percent 33 4 3 2" xfId="24535"/>
    <cellStyle name="Percent 33 5" xfId="18291"/>
    <cellStyle name="Percent 33 6" xfId="18292"/>
    <cellStyle name="Percent 33 7" xfId="18293"/>
    <cellStyle name="Percent 33 8" xfId="18294"/>
    <cellStyle name="Percent 33 9" xfId="18295"/>
    <cellStyle name="Percent 34" xfId="18296"/>
    <cellStyle name="Percent 34 10" xfId="18297"/>
    <cellStyle name="Percent 34 11" xfId="18298"/>
    <cellStyle name="Percent 34 12" xfId="18299"/>
    <cellStyle name="Percent 34 13" xfId="18300"/>
    <cellStyle name="Percent 34 14" xfId="18301"/>
    <cellStyle name="Percent 34 15" xfId="18302"/>
    <cellStyle name="Percent 34 16" xfId="18303"/>
    <cellStyle name="Percent 34 16 2" xfId="24536"/>
    <cellStyle name="Percent 34 17" xfId="18304"/>
    <cellStyle name="Percent 34 17 2" xfId="24537"/>
    <cellStyle name="Percent 34 18" xfId="18305"/>
    <cellStyle name="Percent 34 2" xfId="18306"/>
    <cellStyle name="Percent 34 2 2" xfId="18307"/>
    <cellStyle name="Percent 34 2 2 2" xfId="24538"/>
    <cellStyle name="Percent 34 2 3" xfId="18308"/>
    <cellStyle name="Percent 34 2 3 2" xfId="24539"/>
    <cellStyle name="Percent 34 3" xfId="18309"/>
    <cellStyle name="Percent 34 3 2" xfId="18310"/>
    <cellStyle name="Percent 34 3 2 2" xfId="24540"/>
    <cellStyle name="Percent 34 3 3" xfId="18311"/>
    <cellStyle name="Percent 34 3 3 2" xfId="24541"/>
    <cellStyle name="Percent 34 4" xfId="18312"/>
    <cellStyle name="Percent 34 4 2" xfId="18313"/>
    <cellStyle name="Percent 34 4 2 2" xfId="24542"/>
    <cellStyle name="Percent 34 4 3" xfId="18314"/>
    <cellStyle name="Percent 34 4 3 2" xfId="24543"/>
    <cellStyle name="Percent 34 5" xfId="18315"/>
    <cellStyle name="Percent 34 6" xfId="18316"/>
    <cellStyle name="Percent 34 7" xfId="18317"/>
    <cellStyle name="Percent 34 8" xfId="18318"/>
    <cellStyle name="Percent 34 9" xfId="18319"/>
    <cellStyle name="Percent 35" xfId="18320"/>
    <cellStyle name="Percent 35 10" xfId="18321"/>
    <cellStyle name="Percent 35 11" xfId="18322"/>
    <cellStyle name="Percent 35 12" xfId="18323"/>
    <cellStyle name="Percent 35 13" xfId="18324"/>
    <cellStyle name="Percent 35 14" xfId="18325"/>
    <cellStyle name="Percent 35 15" xfId="18326"/>
    <cellStyle name="Percent 35 16" xfId="18327"/>
    <cellStyle name="Percent 35 16 2" xfId="24544"/>
    <cellStyle name="Percent 35 17" xfId="18328"/>
    <cellStyle name="Percent 35 17 2" xfId="24545"/>
    <cellStyle name="Percent 35 18" xfId="18329"/>
    <cellStyle name="Percent 35 2" xfId="18330"/>
    <cellStyle name="Percent 35 2 2" xfId="18331"/>
    <cellStyle name="Percent 35 2 2 2" xfId="24546"/>
    <cellStyle name="Percent 35 2 3" xfId="18332"/>
    <cellStyle name="Percent 35 2 3 2" xfId="24547"/>
    <cellStyle name="Percent 35 3" xfId="18333"/>
    <cellStyle name="Percent 35 3 2" xfId="18334"/>
    <cellStyle name="Percent 35 3 2 2" xfId="24548"/>
    <cellStyle name="Percent 35 3 3" xfId="18335"/>
    <cellStyle name="Percent 35 3 3 2" xfId="24549"/>
    <cellStyle name="Percent 35 4" xfId="18336"/>
    <cellStyle name="Percent 35 4 2" xfId="18337"/>
    <cellStyle name="Percent 35 4 2 2" xfId="24550"/>
    <cellStyle name="Percent 35 4 3" xfId="18338"/>
    <cellStyle name="Percent 35 4 3 2" xfId="24551"/>
    <cellStyle name="Percent 35 5" xfId="18339"/>
    <cellStyle name="Percent 35 6" xfId="18340"/>
    <cellStyle name="Percent 35 7" xfId="18341"/>
    <cellStyle name="Percent 35 8" xfId="18342"/>
    <cellStyle name="Percent 35 9" xfId="18343"/>
    <cellStyle name="Percent 36" xfId="18344"/>
    <cellStyle name="Percent 36 10" xfId="18345"/>
    <cellStyle name="Percent 36 11" xfId="18346"/>
    <cellStyle name="Percent 36 12" xfId="18347"/>
    <cellStyle name="Percent 36 13" xfId="18348"/>
    <cellStyle name="Percent 36 14" xfId="18349"/>
    <cellStyle name="Percent 36 15" xfId="18350"/>
    <cellStyle name="Percent 36 16" xfId="18351"/>
    <cellStyle name="Percent 36 16 2" xfId="24552"/>
    <cellStyle name="Percent 36 17" xfId="18352"/>
    <cellStyle name="Percent 36 17 2" xfId="24553"/>
    <cellStyle name="Percent 36 18" xfId="18353"/>
    <cellStyle name="Percent 36 2" xfId="18354"/>
    <cellStyle name="Percent 36 2 2" xfId="18355"/>
    <cellStyle name="Percent 36 2 2 2" xfId="24554"/>
    <cellStyle name="Percent 36 2 3" xfId="18356"/>
    <cellStyle name="Percent 36 2 3 2" xfId="24555"/>
    <cellStyle name="Percent 36 3" xfId="18357"/>
    <cellStyle name="Percent 36 3 2" xfId="18358"/>
    <cellStyle name="Percent 36 3 2 2" xfId="24556"/>
    <cellStyle name="Percent 36 3 3" xfId="18359"/>
    <cellStyle name="Percent 36 3 3 2" xfId="24557"/>
    <cellStyle name="Percent 36 4" xfId="18360"/>
    <cellStyle name="Percent 36 4 2" xfId="18361"/>
    <cellStyle name="Percent 36 4 2 2" xfId="24558"/>
    <cellStyle name="Percent 36 4 3" xfId="18362"/>
    <cellStyle name="Percent 36 4 3 2" xfId="24559"/>
    <cellStyle name="Percent 36 5" xfId="18363"/>
    <cellStyle name="Percent 36 6" xfId="18364"/>
    <cellStyle name="Percent 36 7" xfId="18365"/>
    <cellStyle name="Percent 36 8" xfId="18366"/>
    <cellStyle name="Percent 36 9" xfId="18367"/>
    <cellStyle name="Percent 37" xfId="18368"/>
    <cellStyle name="Percent 37 10" xfId="18369"/>
    <cellStyle name="Percent 37 11" xfId="18370"/>
    <cellStyle name="Percent 37 12" xfId="18371"/>
    <cellStyle name="Percent 37 13" xfId="18372"/>
    <cellStyle name="Percent 37 14" xfId="18373"/>
    <cellStyle name="Percent 37 15" xfId="18374"/>
    <cellStyle name="Percent 37 16" xfId="18375"/>
    <cellStyle name="Percent 37 16 2" xfId="24560"/>
    <cellStyle name="Percent 37 17" xfId="18376"/>
    <cellStyle name="Percent 37 17 2" xfId="24561"/>
    <cellStyle name="Percent 37 18" xfId="18377"/>
    <cellStyle name="Percent 37 2" xfId="18378"/>
    <cellStyle name="Percent 37 2 2" xfId="18379"/>
    <cellStyle name="Percent 37 2 2 2" xfId="24562"/>
    <cellStyle name="Percent 37 2 3" xfId="18380"/>
    <cellStyle name="Percent 37 2 3 2" xfId="24563"/>
    <cellStyle name="Percent 37 2 4" xfId="18381"/>
    <cellStyle name="Percent 37 3" xfId="18382"/>
    <cellStyle name="Percent 37 3 2" xfId="18383"/>
    <cellStyle name="Percent 37 3 2 2" xfId="24564"/>
    <cellStyle name="Percent 37 3 3" xfId="18384"/>
    <cellStyle name="Percent 37 3 3 2" xfId="24565"/>
    <cellStyle name="Percent 37 3 4" xfId="18385"/>
    <cellStyle name="Percent 37 4" xfId="18386"/>
    <cellStyle name="Percent 37 4 2" xfId="18387"/>
    <cellStyle name="Percent 37 4 2 2" xfId="24566"/>
    <cellStyle name="Percent 37 4 3" xfId="18388"/>
    <cellStyle name="Percent 37 4 3 2" xfId="24567"/>
    <cellStyle name="Percent 37 4 4" xfId="18389"/>
    <cellStyle name="Percent 37 5" xfId="18390"/>
    <cellStyle name="Percent 37 6" xfId="18391"/>
    <cellStyle name="Percent 37 7" xfId="18392"/>
    <cellStyle name="Percent 37 8" xfId="18393"/>
    <cellStyle name="Percent 37 9" xfId="18394"/>
    <cellStyle name="Percent 38" xfId="18395"/>
    <cellStyle name="Percent 38 10" xfId="18396"/>
    <cellStyle name="Percent 38 11" xfId="18397"/>
    <cellStyle name="Percent 38 12" xfId="18398"/>
    <cellStyle name="Percent 38 13" xfId="18399"/>
    <cellStyle name="Percent 38 14" xfId="18400"/>
    <cellStyle name="Percent 38 15" xfId="18401"/>
    <cellStyle name="Percent 38 16" xfId="18402"/>
    <cellStyle name="Percent 38 16 2" xfId="24568"/>
    <cellStyle name="Percent 38 17" xfId="18403"/>
    <cellStyle name="Percent 38 17 2" xfId="24569"/>
    <cellStyle name="Percent 38 18" xfId="18404"/>
    <cellStyle name="Percent 38 2" xfId="18405"/>
    <cellStyle name="Percent 38 2 2" xfId="18406"/>
    <cellStyle name="Percent 38 2 2 2" xfId="24570"/>
    <cellStyle name="Percent 38 2 3" xfId="18407"/>
    <cellStyle name="Percent 38 2 3 2" xfId="24571"/>
    <cellStyle name="Percent 38 2 4" xfId="18408"/>
    <cellStyle name="Percent 38 3" xfId="18409"/>
    <cellStyle name="Percent 38 3 2" xfId="18410"/>
    <cellStyle name="Percent 38 3 2 2" xfId="24572"/>
    <cellStyle name="Percent 38 3 3" xfId="18411"/>
    <cellStyle name="Percent 38 3 3 2" xfId="24573"/>
    <cellStyle name="Percent 38 3 4" xfId="18412"/>
    <cellStyle name="Percent 38 4" xfId="18413"/>
    <cellStyle name="Percent 38 4 2" xfId="18414"/>
    <cellStyle name="Percent 38 4 2 2" xfId="24574"/>
    <cellStyle name="Percent 38 4 3" xfId="18415"/>
    <cellStyle name="Percent 38 4 3 2" xfId="24575"/>
    <cellStyle name="Percent 38 4 4" xfId="18416"/>
    <cellStyle name="Percent 38 5" xfId="18417"/>
    <cellStyle name="Percent 38 6" xfId="18418"/>
    <cellStyle name="Percent 38 7" xfId="18419"/>
    <cellStyle name="Percent 38 8" xfId="18420"/>
    <cellStyle name="Percent 38 9" xfId="18421"/>
    <cellStyle name="Percent 39" xfId="18422"/>
    <cellStyle name="Percent 39 10" xfId="18423"/>
    <cellStyle name="Percent 39 11" xfId="18424"/>
    <cellStyle name="Percent 39 12" xfId="18425"/>
    <cellStyle name="Percent 39 13" xfId="18426"/>
    <cellStyle name="Percent 39 14" xfId="18427"/>
    <cellStyle name="Percent 39 15" xfId="18428"/>
    <cellStyle name="Percent 39 16" xfId="18429"/>
    <cellStyle name="Percent 39 16 2" xfId="24576"/>
    <cellStyle name="Percent 39 17" xfId="18430"/>
    <cellStyle name="Percent 39 17 2" xfId="24577"/>
    <cellStyle name="Percent 39 18" xfId="18431"/>
    <cellStyle name="Percent 39 2" xfId="18432"/>
    <cellStyle name="Percent 39 2 2" xfId="18433"/>
    <cellStyle name="Percent 39 2 2 2" xfId="24578"/>
    <cellStyle name="Percent 39 2 3" xfId="18434"/>
    <cellStyle name="Percent 39 2 3 2" xfId="24579"/>
    <cellStyle name="Percent 39 2 4" xfId="18435"/>
    <cellStyle name="Percent 39 3" xfId="18436"/>
    <cellStyle name="Percent 39 3 2" xfId="18437"/>
    <cellStyle name="Percent 39 3 2 2" xfId="24580"/>
    <cellStyle name="Percent 39 3 3" xfId="18438"/>
    <cellStyle name="Percent 39 3 3 2" xfId="24581"/>
    <cellStyle name="Percent 39 3 4" xfId="18439"/>
    <cellStyle name="Percent 39 4" xfId="18440"/>
    <cellStyle name="Percent 39 4 2" xfId="18441"/>
    <cellStyle name="Percent 39 4 2 2" xfId="24582"/>
    <cellStyle name="Percent 39 4 3" xfId="18442"/>
    <cellStyle name="Percent 39 4 3 2" xfId="24583"/>
    <cellStyle name="Percent 39 5" xfId="18443"/>
    <cellStyle name="Percent 39 6" xfId="18444"/>
    <cellStyle name="Percent 39 7" xfId="18445"/>
    <cellStyle name="Percent 39 8" xfId="18446"/>
    <cellStyle name="Percent 39 9" xfId="18447"/>
    <cellStyle name="Percent 4" xfId="18448"/>
    <cellStyle name="Percent 4 2" xfId="18449"/>
    <cellStyle name="Percent 4 2 2" xfId="18450"/>
    <cellStyle name="Percent 4 2 2 2" xfId="18451"/>
    <cellStyle name="Percent 4 2 2 2 2" xfId="18452"/>
    <cellStyle name="Percent 4 2 2 2 2 2" xfId="18453"/>
    <cellStyle name="Percent 4 2 2 2 2 2 2" xfId="24588"/>
    <cellStyle name="Percent 4 2 2 2 2 3" xfId="24587"/>
    <cellStyle name="Percent 4 2 2 2 3" xfId="18454"/>
    <cellStyle name="Percent 4 2 2 2 3 2" xfId="24589"/>
    <cellStyle name="Percent 4 2 2 2 4" xfId="24586"/>
    <cellStyle name="Percent 4 2 2 3" xfId="18455"/>
    <cellStyle name="Percent 4 2 2 3 2" xfId="18456"/>
    <cellStyle name="Percent 4 2 2 3 2 2" xfId="24591"/>
    <cellStyle name="Percent 4 2 2 3 3" xfId="24590"/>
    <cellStyle name="Percent 4 2 2 4" xfId="18457"/>
    <cellStyle name="Percent 4 2 2 4 2" xfId="24592"/>
    <cellStyle name="Percent 4 2 2 5" xfId="24585"/>
    <cellStyle name="Percent 4 2 3" xfId="18458"/>
    <cellStyle name="Percent 4 2 3 2" xfId="24593"/>
    <cellStyle name="Percent 4 2 4" xfId="18459"/>
    <cellStyle name="Percent 4 2 4 2" xfId="24594"/>
    <cellStyle name="Percent 4 2 5" xfId="24584"/>
    <cellStyle name="Percent 4 3" xfId="18460"/>
    <cellStyle name="Percent 4 3 2" xfId="24595"/>
    <cellStyle name="Percent 4 4" xfId="18461"/>
    <cellStyle name="Percent 4 4 2" xfId="18462"/>
    <cellStyle name="Percent 4 4 2 2" xfId="18463"/>
    <cellStyle name="Percent 4 4 2 2 2" xfId="18464"/>
    <cellStyle name="Percent 4 4 2 2 2 2" xfId="24599"/>
    <cellStyle name="Percent 4 4 2 2 3" xfId="24598"/>
    <cellStyle name="Percent 4 4 2 3" xfId="18465"/>
    <cellStyle name="Percent 4 4 2 3 2" xfId="24600"/>
    <cellStyle name="Percent 4 4 2 4" xfId="24597"/>
    <cellStyle name="Percent 4 4 3" xfId="18466"/>
    <cellStyle name="Percent 4 4 3 2" xfId="18467"/>
    <cellStyle name="Percent 4 4 3 2 2" xfId="24602"/>
    <cellStyle name="Percent 4 4 3 3" xfId="24601"/>
    <cellStyle name="Percent 4 4 4" xfId="18468"/>
    <cellStyle name="Percent 4 4 4 2" xfId="24603"/>
    <cellStyle name="Percent 4 4 5" xfId="24596"/>
    <cellStyle name="Percent 4 5" xfId="18469"/>
    <cellStyle name="Percent 4 5 2" xfId="24604"/>
    <cellStyle name="Percent 4 6" xfId="18470"/>
    <cellStyle name="Percent 4 6 2" xfId="24605"/>
    <cellStyle name="Percent 4 7" xfId="18471"/>
    <cellStyle name="Percent 4 7 2" xfId="24606"/>
    <cellStyle name="Percent 4 8" xfId="18472"/>
    <cellStyle name="Percent 4 8 2" xfId="24607"/>
    <cellStyle name="Percent 4 9" xfId="25616"/>
    <cellStyle name="Percent 40" xfId="18473"/>
    <cellStyle name="Percent 40 10" xfId="18474"/>
    <cellStyle name="Percent 40 11" xfId="18475"/>
    <cellStyle name="Percent 40 12" xfId="18476"/>
    <cellStyle name="Percent 40 13" xfId="18477"/>
    <cellStyle name="Percent 40 14" xfId="18478"/>
    <cellStyle name="Percent 40 15" xfId="18479"/>
    <cellStyle name="Percent 40 16" xfId="18480"/>
    <cellStyle name="Percent 40 16 2" xfId="24608"/>
    <cellStyle name="Percent 40 17" xfId="18481"/>
    <cellStyle name="Percent 40 17 2" xfId="24609"/>
    <cellStyle name="Percent 40 18" xfId="18482"/>
    <cellStyle name="Percent 40 2" xfId="18483"/>
    <cellStyle name="Percent 40 2 2" xfId="18484"/>
    <cellStyle name="Percent 40 2 2 2" xfId="24610"/>
    <cellStyle name="Percent 40 2 3" xfId="18485"/>
    <cellStyle name="Percent 40 2 3 2" xfId="24611"/>
    <cellStyle name="Percent 40 2 4" xfId="18486"/>
    <cellStyle name="Percent 40 3" xfId="18487"/>
    <cellStyle name="Percent 40 3 2" xfId="18488"/>
    <cellStyle name="Percent 40 3 2 2" xfId="24612"/>
    <cellStyle name="Percent 40 3 3" xfId="18489"/>
    <cellStyle name="Percent 40 3 3 2" xfId="24613"/>
    <cellStyle name="Percent 40 3 4" xfId="18490"/>
    <cellStyle name="Percent 40 4" xfId="18491"/>
    <cellStyle name="Percent 40 4 2" xfId="18492"/>
    <cellStyle name="Percent 40 4 2 2" xfId="24614"/>
    <cellStyle name="Percent 40 4 3" xfId="18493"/>
    <cellStyle name="Percent 40 4 3 2" xfId="24615"/>
    <cellStyle name="Percent 40 4 4" xfId="18494"/>
    <cellStyle name="Percent 40 5" xfId="18495"/>
    <cellStyle name="Percent 40 6" xfId="18496"/>
    <cellStyle name="Percent 40 7" xfId="18497"/>
    <cellStyle name="Percent 40 8" xfId="18498"/>
    <cellStyle name="Percent 40 9" xfId="18499"/>
    <cellStyle name="Percent 41" xfId="18500"/>
    <cellStyle name="Percent 41 10" xfId="18501"/>
    <cellStyle name="Percent 41 11" xfId="18502"/>
    <cellStyle name="Percent 41 12" xfId="18503"/>
    <cellStyle name="Percent 41 13" xfId="18504"/>
    <cellStyle name="Percent 41 14" xfId="18505"/>
    <cellStyle name="Percent 41 15" xfId="18506"/>
    <cellStyle name="Percent 41 16" xfId="18507"/>
    <cellStyle name="Percent 41 16 2" xfId="24616"/>
    <cellStyle name="Percent 41 17" xfId="18508"/>
    <cellStyle name="Percent 41 17 2" xfId="24617"/>
    <cellStyle name="Percent 41 18" xfId="18509"/>
    <cellStyle name="Percent 41 2" xfId="18510"/>
    <cellStyle name="Percent 41 2 2" xfId="18511"/>
    <cellStyle name="Percent 41 2 2 2" xfId="24618"/>
    <cellStyle name="Percent 41 2 3" xfId="18512"/>
    <cellStyle name="Percent 41 2 3 2" xfId="24619"/>
    <cellStyle name="Percent 41 3" xfId="18513"/>
    <cellStyle name="Percent 41 3 2" xfId="18514"/>
    <cellStyle name="Percent 41 3 2 2" xfId="24620"/>
    <cellStyle name="Percent 41 3 3" xfId="18515"/>
    <cellStyle name="Percent 41 3 3 2" xfId="24621"/>
    <cellStyle name="Percent 41 4" xfId="18516"/>
    <cellStyle name="Percent 41 4 2" xfId="18517"/>
    <cellStyle name="Percent 41 4 2 2" xfId="24622"/>
    <cellStyle name="Percent 41 4 3" xfId="18518"/>
    <cellStyle name="Percent 41 4 3 2" xfId="24623"/>
    <cellStyle name="Percent 41 5" xfId="18519"/>
    <cellStyle name="Percent 41 6" xfId="18520"/>
    <cellStyle name="Percent 41 7" xfId="18521"/>
    <cellStyle name="Percent 41 8" xfId="18522"/>
    <cellStyle name="Percent 41 9" xfId="18523"/>
    <cellStyle name="Percent 42" xfId="18524"/>
    <cellStyle name="Percent 42 10" xfId="18525"/>
    <cellStyle name="Percent 42 11" xfId="18526"/>
    <cellStyle name="Percent 42 12" xfId="18527"/>
    <cellStyle name="Percent 42 13" xfId="18528"/>
    <cellStyle name="Percent 42 14" xfId="18529"/>
    <cellStyle name="Percent 42 15" xfId="18530"/>
    <cellStyle name="Percent 42 16" xfId="18531"/>
    <cellStyle name="Percent 42 16 2" xfId="24624"/>
    <cellStyle name="Percent 42 17" xfId="18532"/>
    <cellStyle name="Percent 42 17 2" xfId="24625"/>
    <cellStyle name="Percent 42 18" xfId="18533"/>
    <cellStyle name="Percent 42 2" xfId="18534"/>
    <cellStyle name="Percent 42 2 2" xfId="18535"/>
    <cellStyle name="Percent 42 2 2 2" xfId="24626"/>
    <cellStyle name="Percent 42 2 3" xfId="18536"/>
    <cellStyle name="Percent 42 2 3 2" xfId="24627"/>
    <cellStyle name="Percent 42 3" xfId="18537"/>
    <cellStyle name="Percent 42 3 2" xfId="18538"/>
    <cellStyle name="Percent 42 3 2 2" xfId="24628"/>
    <cellStyle name="Percent 42 3 3" xfId="18539"/>
    <cellStyle name="Percent 42 3 3 2" xfId="24629"/>
    <cellStyle name="Percent 42 4" xfId="18540"/>
    <cellStyle name="Percent 42 4 2" xfId="18541"/>
    <cellStyle name="Percent 42 4 2 2" xfId="24630"/>
    <cellStyle name="Percent 42 4 3" xfId="18542"/>
    <cellStyle name="Percent 42 4 3 2" xfId="24631"/>
    <cellStyle name="Percent 42 5" xfId="18543"/>
    <cellStyle name="Percent 42 6" xfId="18544"/>
    <cellStyle name="Percent 42 7" xfId="18545"/>
    <cellStyle name="Percent 42 8" xfId="18546"/>
    <cellStyle name="Percent 42 9" xfId="18547"/>
    <cellStyle name="Percent 43" xfId="18548"/>
    <cellStyle name="Percent 43 2" xfId="18549"/>
    <cellStyle name="Percent 43 2 2" xfId="24633"/>
    <cellStyle name="Percent 43 3" xfId="18550"/>
    <cellStyle name="Percent 43 3 2" xfId="24634"/>
    <cellStyle name="Percent 43 4" xfId="18551"/>
    <cellStyle name="Percent 43 4 2" xfId="24635"/>
    <cellStyle name="Percent 43 5" xfId="18552"/>
    <cellStyle name="Percent 43 5 2" xfId="24636"/>
    <cellStyle name="Percent 43 6" xfId="18553"/>
    <cellStyle name="Percent 43 6 2" xfId="24637"/>
    <cellStyle name="Percent 44" xfId="18554"/>
    <cellStyle name="Percent 44 2" xfId="18555"/>
    <cellStyle name="Percent 44 2 2" xfId="24638"/>
    <cellStyle name="Percent 44 3" xfId="18556"/>
    <cellStyle name="Percent 44 3 2" xfId="24639"/>
    <cellStyle name="Percent 44 4" xfId="18557"/>
    <cellStyle name="Percent 44 4 2" xfId="24640"/>
    <cellStyle name="Percent 44 5" xfId="18558"/>
    <cellStyle name="Percent 44 5 2" xfId="24641"/>
    <cellStyle name="Percent 44 6" xfId="18559"/>
    <cellStyle name="Percent 44 6 2" xfId="24642"/>
    <cellStyle name="Percent 45" xfId="18560"/>
    <cellStyle name="Percent 45 2" xfId="18561"/>
    <cellStyle name="Percent 45 2 2" xfId="24643"/>
    <cellStyle name="Percent 45 3" xfId="18562"/>
    <cellStyle name="Percent 45 3 2" xfId="24644"/>
    <cellStyle name="Percent 45 4" xfId="18563"/>
    <cellStyle name="Percent 45 4 2" xfId="24645"/>
    <cellStyle name="Percent 45 5" xfId="18564"/>
    <cellStyle name="Percent 45 5 2" xfId="24646"/>
    <cellStyle name="Percent 45 6" xfId="18565"/>
    <cellStyle name="Percent 45 6 2" xfId="24647"/>
    <cellStyle name="Percent 46" xfId="18566"/>
    <cellStyle name="Percent 46 2" xfId="18567"/>
    <cellStyle name="Percent 46 2 2" xfId="24648"/>
    <cellStyle name="Percent 46 3" xfId="18568"/>
    <cellStyle name="Percent 46 3 2" xfId="24649"/>
    <cellStyle name="Percent 46 4" xfId="18569"/>
    <cellStyle name="Percent 46 4 2" xfId="24650"/>
    <cellStyle name="Percent 46 5" xfId="18570"/>
    <cellStyle name="Percent 46 5 2" xfId="24651"/>
    <cellStyle name="Percent 46 6" xfId="18571"/>
    <cellStyle name="Percent 46 6 2" xfId="24652"/>
    <cellStyle name="Percent 47" xfId="18572"/>
    <cellStyle name="Percent 47 2" xfId="18573"/>
    <cellStyle name="Percent 47 2 2" xfId="18574"/>
    <cellStyle name="Percent 47 2 2 2" xfId="24653"/>
    <cellStyle name="Percent 47 2 3" xfId="18575"/>
    <cellStyle name="Percent 47 2 3 2" xfId="24654"/>
    <cellStyle name="Percent 47 3" xfId="18576"/>
    <cellStyle name="Percent 47 3 2" xfId="24655"/>
    <cellStyle name="Percent 47 4" xfId="18577"/>
    <cellStyle name="Percent 47 4 2" xfId="24656"/>
    <cellStyle name="Percent 47 5" xfId="18578"/>
    <cellStyle name="Percent 47 5 2" xfId="24657"/>
    <cellStyle name="Percent 47 6" xfId="18579"/>
    <cellStyle name="Percent 47 6 2" xfId="24658"/>
    <cellStyle name="Percent 48" xfId="18580"/>
    <cellStyle name="Percent 48 2" xfId="18581"/>
    <cellStyle name="Percent 48 2 2" xfId="18582"/>
    <cellStyle name="Percent 48 2 2 2" xfId="24659"/>
    <cellStyle name="Percent 48 2 3" xfId="18583"/>
    <cellStyle name="Percent 48 2 3 2" xfId="24660"/>
    <cellStyle name="Percent 48 3" xfId="18584"/>
    <cellStyle name="Percent 48 3 2" xfId="24661"/>
    <cellStyle name="Percent 48 4" xfId="18585"/>
    <cellStyle name="Percent 48 4 2" xfId="24662"/>
    <cellStyle name="Percent 48 5" xfId="18586"/>
    <cellStyle name="Percent 48 5 2" xfId="24663"/>
    <cellStyle name="Percent 48 6" xfId="18587"/>
    <cellStyle name="Percent 48 6 2" xfId="24664"/>
    <cellStyle name="Percent 49" xfId="18588"/>
    <cellStyle name="Percent 49 2" xfId="18589"/>
    <cellStyle name="Percent 49 2 2" xfId="24665"/>
    <cellStyle name="Percent 49 3" xfId="18590"/>
    <cellStyle name="Percent 49 3 2" xfId="24666"/>
    <cellStyle name="Percent 49 4" xfId="18591"/>
    <cellStyle name="Percent 49 4 2" xfId="24667"/>
    <cellStyle name="Percent 49 5" xfId="18592"/>
    <cellStyle name="Percent 49 5 2" xfId="24668"/>
    <cellStyle name="Percent 49 6" xfId="18593"/>
    <cellStyle name="Percent 49 6 2" xfId="24669"/>
    <cellStyle name="Percent 5" xfId="18594"/>
    <cellStyle name="Percent 5 10" xfId="18595"/>
    <cellStyle name="Percent 5 10 2" xfId="24670"/>
    <cellStyle name="Percent 5 11" xfId="18596"/>
    <cellStyle name="Percent 5 11 2" xfId="24671"/>
    <cellStyle name="Percent 5 2" xfId="18597"/>
    <cellStyle name="Percent 5 2 2" xfId="18598"/>
    <cellStyle name="Percent 5 2 2 2" xfId="24673"/>
    <cellStyle name="Percent 5 2 3" xfId="18599"/>
    <cellStyle name="Percent 5 2 3 2" xfId="24674"/>
    <cellStyle name="Percent 5 2 4" xfId="24672"/>
    <cellStyle name="Percent 5 3" xfId="18600"/>
    <cellStyle name="Percent 5 3 2" xfId="18601"/>
    <cellStyle name="Percent 5 3 2 2" xfId="24676"/>
    <cellStyle name="Percent 5 3 3" xfId="24675"/>
    <cellStyle name="Percent 5 4" xfId="18602"/>
    <cellStyle name="Percent 5 4 2" xfId="18603"/>
    <cellStyle name="Percent 5 4 2 2" xfId="24678"/>
    <cellStyle name="Percent 5 4 3" xfId="24677"/>
    <cellStyle name="Percent 5 5" xfId="18604"/>
    <cellStyle name="Percent 5 5 2" xfId="24679"/>
    <cellStyle name="Percent 5 6" xfId="18605"/>
    <cellStyle name="Percent 5 6 2" xfId="24680"/>
    <cellStyle name="Percent 5 7" xfId="18606"/>
    <cellStyle name="Percent 5 7 2" xfId="24681"/>
    <cellStyle name="Percent 5 8" xfId="18607"/>
    <cellStyle name="Percent 5 8 2" xfId="24682"/>
    <cellStyle name="Percent 5 9" xfId="18608"/>
    <cellStyle name="Percent 5 9 2" xfId="24683"/>
    <cellStyle name="Percent 50" xfId="18609"/>
    <cellStyle name="Percent 50 2" xfId="18610"/>
    <cellStyle name="Percent 50 2 2" xfId="24684"/>
    <cellStyle name="Percent 50 3" xfId="18611"/>
    <cellStyle name="Percent 50 3 2" xfId="24685"/>
    <cellStyle name="Percent 50 4" xfId="18612"/>
    <cellStyle name="Percent 50 4 2" xfId="24686"/>
    <cellStyle name="Percent 50 5" xfId="18613"/>
    <cellStyle name="Percent 50 5 2" xfId="24687"/>
    <cellStyle name="Percent 50 6" xfId="18614"/>
    <cellStyle name="Percent 50 6 2" xfId="24688"/>
    <cellStyle name="Percent 51" xfId="18615"/>
    <cellStyle name="Percent 51 2" xfId="18616"/>
    <cellStyle name="Percent 51 2 2" xfId="24689"/>
    <cellStyle name="Percent 51 3" xfId="18617"/>
    <cellStyle name="Percent 51 3 2" xfId="24690"/>
    <cellStyle name="Percent 51 4" xfId="18618"/>
    <cellStyle name="Percent 51 4 2" xfId="24691"/>
    <cellStyle name="Percent 51 5" xfId="18619"/>
    <cellStyle name="Percent 51 5 2" xfId="24692"/>
    <cellStyle name="Percent 51 6" xfId="18620"/>
    <cellStyle name="Percent 51 6 2" xfId="24693"/>
    <cellStyle name="Percent 52" xfId="18621"/>
    <cellStyle name="Percent 52 2" xfId="18622"/>
    <cellStyle name="Percent 52 2 2" xfId="24694"/>
    <cellStyle name="Percent 52 3" xfId="18623"/>
    <cellStyle name="Percent 52 3 2" xfId="24695"/>
    <cellStyle name="Percent 52 4" xfId="18624"/>
    <cellStyle name="Percent 52 4 2" xfId="24696"/>
    <cellStyle name="Percent 52 5" xfId="18625"/>
    <cellStyle name="Percent 52 5 2" xfId="24697"/>
    <cellStyle name="Percent 52 6" xfId="18626"/>
    <cellStyle name="Percent 52 6 2" xfId="24698"/>
    <cellStyle name="Percent 53" xfId="18627"/>
    <cellStyle name="Percent 53 2" xfId="18628"/>
    <cellStyle name="Percent 53 2 2" xfId="24699"/>
    <cellStyle name="Percent 53 3" xfId="18629"/>
    <cellStyle name="Percent 53 3 2" xfId="24700"/>
    <cellStyle name="Percent 53 4" xfId="18630"/>
    <cellStyle name="Percent 53 4 2" xfId="24701"/>
    <cellStyle name="Percent 53 5" xfId="18631"/>
    <cellStyle name="Percent 53 5 2" xfId="24702"/>
    <cellStyle name="Percent 53 6" xfId="18632"/>
    <cellStyle name="Percent 53 6 2" xfId="24703"/>
    <cellStyle name="Percent 54" xfId="18633"/>
    <cellStyle name="Percent 54 2" xfId="18634"/>
    <cellStyle name="Percent 54 2 2" xfId="24704"/>
    <cellStyle name="Percent 54 3" xfId="18635"/>
    <cellStyle name="Percent 54 3 2" xfId="24705"/>
    <cellStyle name="Percent 54 4" xfId="18636"/>
    <cellStyle name="Percent 54 4 2" xfId="24706"/>
    <cellStyle name="Percent 54 5" xfId="18637"/>
    <cellStyle name="Percent 54 5 2" xfId="24707"/>
    <cellStyle name="Percent 54 6" xfId="18638"/>
    <cellStyle name="Percent 54 6 2" xfId="24708"/>
    <cellStyle name="Percent 55" xfId="18639"/>
    <cellStyle name="Percent 55 2" xfId="18640"/>
    <cellStyle name="Percent 55 2 2" xfId="24709"/>
    <cellStyle name="Percent 55 3" xfId="18641"/>
    <cellStyle name="Percent 55 3 2" xfId="24710"/>
    <cellStyle name="Percent 55 4" xfId="18642"/>
    <cellStyle name="Percent 55 4 2" xfId="24711"/>
    <cellStyle name="Percent 55 5" xfId="18643"/>
    <cellStyle name="Percent 55 5 2" xfId="24712"/>
    <cellStyle name="Percent 55 6" xfId="18644"/>
    <cellStyle name="Percent 55 6 2" xfId="24713"/>
    <cellStyle name="Percent 56" xfId="18645"/>
    <cellStyle name="Percent 56 2" xfId="18646"/>
    <cellStyle name="Percent 56 2 2" xfId="24714"/>
    <cellStyle name="Percent 56 3" xfId="18647"/>
    <cellStyle name="Percent 56 3 2" xfId="24715"/>
    <cellStyle name="Percent 56 4" xfId="18648"/>
    <cellStyle name="Percent 56 4 2" xfId="24716"/>
    <cellStyle name="Percent 56 5" xfId="18649"/>
    <cellStyle name="Percent 56 5 2" xfId="24717"/>
    <cellStyle name="Percent 56 6" xfId="18650"/>
    <cellStyle name="Percent 56 6 2" xfId="24718"/>
    <cellStyle name="Percent 57" xfId="18651"/>
    <cellStyle name="Percent 57 2" xfId="18652"/>
    <cellStyle name="Percent 57 2 2" xfId="24719"/>
    <cellStyle name="Percent 57 3" xfId="18653"/>
    <cellStyle name="Percent 57 3 2" xfId="24720"/>
    <cellStyle name="Percent 57 4" xfId="18654"/>
    <cellStyle name="Percent 57 4 2" xfId="24721"/>
    <cellStyle name="Percent 57 5" xfId="18655"/>
    <cellStyle name="Percent 57 5 2" xfId="24722"/>
    <cellStyle name="Percent 57 6" xfId="18656"/>
    <cellStyle name="Percent 57 6 2" xfId="24723"/>
    <cellStyle name="Percent 58" xfId="18657"/>
    <cellStyle name="Percent 58 2" xfId="18658"/>
    <cellStyle name="Percent 58 2 2" xfId="18659"/>
    <cellStyle name="Percent 58 2 2 2" xfId="24724"/>
    <cellStyle name="Percent 58 2 3" xfId="18660"/>
    <cellStyle name="Percent 58 2 3 2" xfId="24725"/>
    <cellStyle name="Percent 58 3" xfId="18661"/>
    <cellStyle name="Percent 58 3 2" xfId="24726"/>
    <cellStyle name="Percent 58 4" xfId="18662"/>
    <cellStyle name="Percent 58 4 2" xfId="24727"/>
    <cellStyle name="Percent 58 5" xfId="18663"/>
    <cellStyle name="Percent 58 5 2" xfId="24728"/>
    <cellStyle name="Percent 58 6" xfId="18664"/>
    <cellStyle name="Percent 58 6 2" xfId="24729"/>
    <cellStyle name="Percent 59" xfId="18665"/>
    <cellStyle name="Percent 59 2" xfId="18666"/>
    <cellStyle name="Percent 59 2 2" xfId="18667"/>
    <cellStyle name="Percent 59 2 2 2" xfId="24730"/>
    <cellStyle name="Percent 59 2 3" xfId="18668"/>
    <cellStyle name="Percent 59 2 3 2" xfId="24731"/>
    <cellStyle name="Percent 59 3" xfId="18669"/>
    <cellStyle name="Percent 59 3 2" xfId="24732"/>
    <cellStyle name="Percent 59 4" xfId="18670"/>
    <cellStyle name="Percent 59 4 2" xfId="24733"/>
    <cellStyle name="Percent 59 5" xfId="18671"/>
    <cellStyle name="Percent 59 5 2" xfId="24734"/>
    <cellStyle name="Percent 59 6" xfId="18672"/>
    <cellStyle name="Percent 59 6 2" xfId="24735"/>
    <cellStyle name="Percent 6" xfId="18673"/>
    <cellStyle name="Percent 6 2" xfId="18674"/>
    <cellStyle name="Percent 6 2 2" xfId="18675"/>
    <cellStyle name="Percent 6 2 2 2" xfId="24737"/>
    <cellStyle name="Percent 6 2 3" xfId="18676"/>
    <cellStyle name="Percent 6 2 3 2" xfId="24738"/>
    <cellStyle name="Percent 6 2 4" xfId="18677"/>
    <cellStyle name="Percent 6 2 4 2" xfId="24739"/>
    <cellStyle name="Percent 6 2 5" xfId="18678"/>
    <cellStyle name="Percent 6 2 5 2" xfId="24740"/>
    <cellStyle name="Percent 6 2 6" xfId="18679"/>
    <cellStyle name="Percent 6 2 6 2" xfId="24741"/>
    <cellStyle name="Percent 6 2 7" xfId="24736"/>
    <cellStyle name="Percent 6 3" xfId="18680"/>
    <cellStyle name="Percent 6 3 2" xfId="24742"/>
    <cellStyle name="Percent 6 4" xfId="18681"/>
    <cellStyle name="Percent 6 4 2" xfId="24743"/>
    <cellStyle name="Percent 6 5" xfId="18682"/>
    <cellStyle name="Percent 6 5 2" xfId="24744"/>
    <cellStyle name="Percent 6 6" xfId="18683"/>
    <cellStyle name="Percent 6 6 2" xfId="24745"/>
    <cellStyle name="Percent 6 7" xfId="18684"/>
    <cellStyle name="Percent 6 7 2" xfId="24746"/>
    <cellStyle name="Percent 6 8" xfId="18685"/>
    <cellStyle name="Percent 6 8 2" xfId="24747"/>
    <cellStyle name="Percent 6 9" xfId="18686"/>
    <cellStyle name="Percent 6 9 2" xfId="24748"/>
    <cellStyle name="Percent 60" xfId="18687"/>
    <cellStyle name="Percent 60 2" xfId="18688"/>
    <cellStyle name="Percent 60 2 2" xfId="18689"/>
    <cellStyle name="Percent 60 2 2 2" xfId="24749"/>
    <cellStyle name="Percent 60 2 3" xfId="18690"/>
    <cellStyle name="Percent 60 2 3 2" xfId="24750"/>
    <cellStyle name="Percent 60 3" xfId="18691"/>
    <cellStyle name="Percent 60 3 2" xfId="24751"/>
    <cellStyle name="Percent 60 4" xfId="18692"/>
    <cellStyle name="Percent 60 4 2" xfId="24752"/>
    <cellStyle name="Percent 60 5" xfId="18693"/>
    <cellStyle name="Percent 60 5 2" xfId="24753"/>
    <cellStyle name="Percent 60 6" xfId="18694"/>
    <cellStyle name="Percent 60 6 2" xfId="24754"/>
    <cellStyle name="Percent 61" xfId="18695"/>
    <cellStyle name="Percent 61 2" xfId="18696"/>
    <cellStyle name="Percent 61 2 2" xfId="18697"/>
    <cellStyle name="Percent 61 2 2 2" xfId="24755"/>
    <cellStyle name="Percent 61 2 3" xfId="18698"/>
    <cellStyle name="Percent 61 2 3 2" xfId="24756"/>
    <cellStyle name="Percent 61 3" xfId="18699"/>
    <cellStyle name="Percent 61 3 2" xfId="24757"/>
    <cellStyle name="Percent 61 4" xfId="18700"/>
    <cellStyle name="Percent 61 4 2" xfId="24758"/>
    <cellStyle name="Percent 61 5" xfId="18701"/>
    <cellStyle name="Percent 61 5 2" xfId="24759"/>
    <cellStyle name="Percent 61 6" xfId="18702"/>
    <cellStyle name="Percent 61 6 2" xfId="24760"/>
    <cellStyle name="Percent 62" xfId="18703"/>
    <cellStyle name="Percent 62 2" xfId="18704"/>
    <cellStyle name="Percent 62 2 2" xfId="18705"/>
    <cellStyle name="Percent 62 2 2 2" xfId="24761"/>
    <cellStyle name="Percent 62 2 3" xfId="18706"/>
    <cellStyle name="Percent 62 2 3 2" xfId="24762"/>
    <cellStyle name="Percent 62 3" xfId="18707"/>
    <cellStyle name="Percent 62 3 2" xfId="24763"/>
    <cellStyle name="Percent 62 4" xfId="18708"/>
    <cellStyle name="Percent 62 4 2" xfId="24764"/>
    <cellStyle name="Percent 62 5" xfId="18709"/>
    <cellStyle name="Percent 62 5 2" xfId="24765"/>
    <cellStyle name="Percent 62 6" xfId="18710"/>
    <cellStyle name="Percent 62 6 2" xfId="24766"/>
    <cellStyle name="Percent 63" xfId="18711"/>
    <cellStyle name="Percent 63 2" xfId="18712"/>
    <cellStyle name="Percent 63 2 2" xfId="18713"/>
    <cellStyle name="Percent 63 2 2 2" xfId="24767"/>
    <cellStyle name="Percent 63 2 3" xfId="18714"/>
    <cellStyle name="Percent 63 2 3 2" xfId="24768"/>
    <cellStyle name="Percent 63 3" xfId="18715"/>
    <cellStyle name="Percent 63 3 2" xfId="24769"/>
    <cellStyle name="Percent 63 4" xfId="18716"/>
    <cellStyle name="Percent 63 4 2" xfId="24770"/>
    <cellStyle name="Percent 63 5" xfId="18717"/>
    <cellStyle name="Percent 63 5 2" xfId="24771"/>
    <cellStyle name="Percent 63 6" xfId="18718"/>
    <cellStyle name="Percent 63 6 2" xfId="24772"/>
    <cellStyle name="Percent 64" xfId="18719"/>
    <cellStyle name="Percent 64 2" xfId="18720"/>
    <cellStyle name="Percent 64 2 2" xfId="18721"/>
    <cellStyle name="Percent 64 2 2 2" xfId="24773"/>
    <cellStyle name="Percent 64 2 3" xfId="18722"/>
    <cellStyle name="Percent 64 2 3 2" xfId="24774"/>
    <cellStyle name="Percent 64 3" xfId="18723"/>
    <cellStyle name="Percent 64 3 2" xfId="24775"/>
    <cellStyle name="Percent 64 4" xfId="18724"/>
    <cellStyle name="Percent 64 4 2" xfId="24776"/>
    <cellStyle name="Percent 64 5" xfId="18725"/>
    <cellStyle name="Percent 64 5 2" xfId="24777"/>
    <cellStyle name="Percent 64 6" xfId="18726"/>
    <cellStyle name="Percent 64 6 2" xfId="24778"/>
    <cellStyle name="Percent 65" xfId="18727"/>
    <cellStyle name="Percent 65 2" xfId="18728"/>
    <cellStyle name="Percent 65 2 2" xfId="18729"/>
    <cellStyle name="Percent 65 2 2 2" xfId="24779"/>
    <cellStyle name="Percent 65 2 3" xfId="18730"/>
    <cellStyle name="Percent 65 2 3 2" xfId="24780"/>
    <cellStyle name="Percent 65 3" xfId="18731"/>
    <cellStyle name="Percent 65 3 2" xfId="24781"/>
    <cellStyle name="Percent 65 4" xfId="18732"/>
    <cellStyle name="Percent 65 4 2" xfId="24782"/>
    <cellStyle name="Percent 65 5" xfId="18733"/>
    <cellStyle name="Percent 65 5 2" xfId="24783"/>
    <cellStyle name="Percent 65 6" xfId="18734"/>
    <cellStyle name="Percent 65 6 2" xfId="24784"/>
    <cellStyle name="Percent 66" xfId="18735"/>
    <cellStyle name="Percent 66 2" xfId="18736"/>
    <cellStyle name="Percent 66 2 2" xfId="18737"/>
    <cellStyle name="Percent 66 2 2 2" xfId="24785"/>
    <cellStyle name="Percent 66 2 3" xfId="18738"/>
    <cellStyle name="Percent 66 2 3 2" xfId="24786"/>
    <cellStyle name="Percent 66 3" xfId="18739"/>
    <cellStyle name="Percent 66 3 2" xfId="24787"/>
    <cellStyle name="Percent 66 4" xfId="18740"/>
    <cellStyle name="Percent 66 4 2" xfId="24788"/>
    <cellStyle name="Percent 66 5" xfId="18741"/>
    <cellStyle name="Percent 66 5 2" xfId="24789"/>
    <cellStyle name="Percent 66 6" xfId="18742"/>
    <cellStyle name="Percent 66 6 2" xfId="24790"/>
    <cellStyle name="Percent 67" xfId="18743"/>
    <cellStyle name="Percent 67 2" xfId="18744"/>
    <cellStyle name="Percent 67 2 2" xfId="18745"/>
    <cellStyle name="Percent 67 2 2 2" xfId="24791"/>
    <cellStyle name="Percent 67 2 3" xfId="18746"/>
    <cellStyle name="Percent 67 2 3 2" xfId="24792"/>
    <cellStyle name="Percent 67 3" xfId="18747"/>
    <cellStyle name="Percent 67 3 2" xfId="24793"/>
    <cellStyle name="Percent 67 4" xfId="18748"/>
    <cellStyle name="Percent 67 4 2" xfId="24794"/>
    <cellStyle name="Percent 67 5" xfId="18749"/>
    <cellStyle name="Percent 67 5 2" xfId="24795"/>
    <cellStyle name="Percent 67 6" xfId="18750"/>
    <cellStyle name="Percent 67 6 2" xfId="24796"/>
    <cellStyle name="Percent 68" xfId="18751"/>
    <cellStyle name="Percent 68 2" xfId="18752"/>
    <cellStyle name="Percent 68 2 2" xfId="18753"/>
    <cellStyle name="Percent 68 2 2 2" xfId="24797"/>
    <cellStyle name="Percent 68 2 3" xfId="18754"/>
    <cellStyle name="Percent 68 2 3 2" xfId="24798"/>
    <cellStyle name="Percent 68 3" xfId="18755"/>
    <cellStyle name="Percent 68 3 2" xfId="24799"/>
    <cellStyle name="Percent 68 4" xfId="18756"/>
    <cellStyle name="Percent 68 4 2" xfId="24800"/>
    <cellStyle name="Percent 68 5" xfId="18757"/>
    <cellStyle name="Percent 68 5 2" xfId="24801"/>
    <cellStyle name="Percent 68 6" xfId="18758"/>
    <cellStyle name="Percent 68 6 2" xfId="24802"/>
    <cellStyle name="Percent 69" xfId="18759"/>
    <cellStyle name="Percent 69 2" xfId="18760"/>
    <cellStyle name="Percent 69 2 2" xfId="18761"/>
    <cellStyle name="Percent 69 2 2 2" xfId="24803"/>
    <cellStyle name="Percent 69 2 3" xfId="18762"/>
    <cellStyle name="Percent 69 2 3 2" xfId="24804"/>
    <cellStyle name="Percent 69 3" xfId="18763"/>
    <cellStyle name="Percent 69 3 2" xfId="24805"/>
    <cellStyle name="Percent 69 4" xfId="18764"/>
    <cellStyle name="Percent 69 4 2" xfId="24806"/>
    <cellStyle name="Percent 69 5" xfId="18765"/>
    <cellStyle name="Percent 69 5 2" xfId="24807"/>
    <cellStyle name="Percent 69 6" xfId="18766"/>
    <cellStyle name="Percent 69 6 2" xfId="24808"/>
    <cellStyle name="Percent 7" xfId="18767"/>
    <cellStyle name="Percent 7 10" xfId="18768"/>
    <cellStyle name="Percent 7 10 2" xfId="24809"/>
    <cellStyle name="Percent 7 11" xfId="18769"/>
    <cellStyle name="Percent 7 11 2" xfId="24810"/>
    <cellStyle name="Percent 7 2" xfId="18770"/>
    <cellStyle name="Percent 7 2 2" xfId="18771"/>
    <cellStyle name="Percent 7 2 2 2" xfId="18772"/>
    <cellStyle name="Percent 7 2 2 2 2" xfId="24813"/>
    <cellStyle name="Percent 7 2 2 3" xfId="18773"/>
    <cellStyle name="Percent 7 2 2 3 2" xfId="24814"/>
    <cellStyle name="Percent 7 2 2 4" xfId="24812"/>
    <cellStyle name="Percent 7 2 3" xfId="18774"/>
    <cellStyle name="Percent 7 2 3 2" xfId="24815"/>
    <cellStyle name="Percent 7 2 4" xfId="18775"/>
    <cellStyle name="Percent 7 2 4 2" xfId="24816"/>
    <cellStyle name="Percent 7 2 5" xfId="24811"/>
    <cellStyle name="Percent 7 3" xfId="18776"/>
    <cellStyle name="Percent 7 3 2" xfId="18777"/>
    <cellStyle name="Percent 7 3 2 2" xfId="18778"/>
    <cellStyle name="Percent 7 3 2 2 2" xfId="24819"/>
    <cellStyle name="Percent 7 3 2 3" xfId="24818"/>
    <cellStyle name="Percent 7 3 3" xfId="18779"/>
    <cellStyle name="Percent 7 3 3 2" xfId="24820"/>
    <cellStyle name="Percent 7 3 4" xfId="24817"/>
    <cellStyle name="Percent 7 4" xfId="18780"/>
    <cellStyle name="Percent 7 4 2" xfId="18781"/>
    <cellStyle name="Percent 7 4 2 2" xfId="24822"/>
    <cellStyle name="Percent 7 4 3" xfId="24821"/>
    <cellStyle name="Percent 7 5" xfId="18782"/>
    <cellStyle name="Percent 7 5 2" xfId="18783"/>
    <cellStyle name="Percent 7 5 2 2" xfId="24824"/>
    <cellStyle name="Percent 7 5 3" xfId="24823"/>
    <cellStyle name="Percent 7 6" xfId="18784"/>
    <cellStyle name="Percent 7 6 2" xfId="24825"/>
    <cellStyle name="Percent 7 7" xfId="18785"/>
    <cellStyle name="Percent 7 7 2" xfId="24826"/>
    <cellStyle name="Percent 7 8" xfId="18786"/>
    <cellStyle name="Percent 7 8 2" xfId="24827"/>
    <cellStyle name="Percent 7 9" xfId="18787"/>
    <cellStyle name="Percent 7 9 2" xfId="24828"/>
    <cellStyle name="Percent 70" xfId="18788"/>
    <cellStyle name="Percent 70 2" xfId="18789"/>
    <cellStyle name="Percent 70 2 2" xfId="18790"/>
    <cellStyle name="Percent 70 2 2 2" xfId="24829"/>
    <cellStyle name="Percent 70 2 3" xfId="18791"/>
    <cellStyle name="Percent 70 2 3 2" xfId="24830"/>
    <cellStyle name="Percent 70 3" xfId="18792"/>
    <cellStyle name="Percent 70 3 2" xfId="24831"/>
    <cellStyle name="Percent 70 4" xfId="18793"/>
    <cellStyle name="Percent 70 4 2" xfId="24832"/>
    <cellStyle name="Percent 70 5" xfId="18794"/>
    <cellStyle name="Percent 70 5 2" xfId="24833"/>
    <cellStyle name="Percent 70 6" xfId="18795"/>
    <cellStyle name="Percent 70 6 2" xfId="24834"/>
    <cellStyle name="Percent 71" xfId="18796"/>
    <cellStyle name="Percent 71 2" xfId="18797"/>
    <cellStyle name="Percent 71 3" xfId="18798"/>
    <cellStyle name="Percent 71 3 2" xfId="24835"/>
    <cellStyle name="Percent 71 4" xfId="18799"/>
    <cellStyle name="Percent 71 4 2" xfId="24836"/>
    <cellStyle name="Percent 72" xfId="18800"/>
    <cellStyle name="Percent 72 2" xfId="18801"/>
    <cellStyle name="Percent 72 3" xfId="18802"/>
    <cellStyle name="Percent 72 3 2" xfId="24837"/>
    <cellStyle name="Percent 72 4" xfId="18803"/>
    <cellStyle name="Percent 72 4 2" xfId="24838"/>
    <cellStyle name="Percent 73" xfId="18804"/>
    <cellStyle name="Percent 73 2" xfId="18805"/>
    <cellStyle name="Percent 73 3" xfId="18806"/>
    <cellStyle name="Percent 73 3 2" xfId="24839"/>
    <cellStyle name="Percent 73 4" xfId="18807"/>
    <cellStyle name="Percent 73 4 2" xfId="24840"/>
    <cellStyle name="Percent 74" xfId="18808"/>
    <cellStyle name="Percent 74 2" xfId="18809"/>
    <cellStyle name="Percent 74 2 2" xfId="24841"/>
    <cellStyle name="Percent 74 3" xfId="18810"/>
    <cellStyle name="Percent 74 3 2" xfId="24842"/>
    <cellStyle name="Percent 75" xfId="18811"/>
    <cellStyle name="Percent 75 2" xfId="18812"/>
    <cellStyle name="Percent 75 2 2" xfId="24843"/>
    <cellStyle name="Percent 75 3" xfId="18813"/>
    <cellStyle name="Percent 75 3 2" xfId="24844"/>
    <cellStyle name="Percent 76" xfId="18814"/>
    <cellStyle name="Percent 76 2" xfId="18815"/>
    <cellStyle name="Percent 76 2 2" xfId="24845"/>
    <cellStyle name="Percent 76 3" xfId="18816"/>
    <cellStyle name="Percent 76 3 2" xfId="24846"/>
    <cellStyle name="Percent 77" xfId="18817"/>
    <cellStyle name="Percent 77 2" xfId="18818"/>
    <cellStyle name="Percent 77 2 2" xfId="24847"/>
    <cellStyle name="Percent 77 3" xfId="18819"/>
    <cellStyle name="Percent 77 3 2" xfId="24848"/>
    <cellStyle name="Percent 78" xfId="18820"/>
    <cellStyle name="Percent 78 2" xfId="18821"/>
    <cellStyle name="Percent 78 2 2" xfId="24849"/>
    <cellStyle name="Percent 78 3" xfId="18822"/>
    <cellStyle name="Percent 78 3 2" xfId="24850"/>
    <cellStyle name="Percent 79" xfId="18823"/>
    <cellStyle name="Percent 79 2" xfId="18824"/>
    <cellStyle name="Percent 79 2 2" xfId="24851"/>
    <cellStyle name="Percent 79 3" xfId="18825"/>
    <cellStyle name="Percent 79 3 2" xfId="24852"/>
    <cellStyle name="Percent 8" xfId="18826"/>
    <cellStyle name="Percent 8 10" xfId="18827"/>
    <cellStyle name="Percent 8 10 2" xfId="24853"/>
    <cellStyle name="Percent 8 2" xfId="18828"/>
    <cellStyle name="Percent 8 2 2" xfId="18829"/>
    <cellStyle name="Percent 8 2 2 2" xfId="18830"/>
    <cellStyle name="Percent 8 2 2 2 2" xfId="24856"/>
    <cellStyle name="Percent 8 2 2 3" xfId="18831"/>
    <cellStyle name="Percent 8 2 2 3 2" xfId="24857"/>
    <cellStyle name="Percent 8 2 2 4" xfId="24855"/>
    <cellStyle name="Percent 8 2 3" xfId="18832"/>
    <cellStyle name="Percent 8 2 3 2" xfId="24858"/>
    <cellStyle name="Percent 8 2 4" xfId="18833"/>
    <cellStyle name="Percent 8 2 4 2" xfId="24859"/>
    <cellStyle name="Percent 8 2 5" xfId="24854"/>
    <cellStyle name="Percent 8 3" xfId="18834"/>
    <cellStyle name="Percent 8 3 2" xfId="18835"/>
    <cellStyle name="Percent 8 3 2 2" xfId="18836"/>
    <cellStyle name="Percent 8 3 2 2 2" xfId="24862"/>
    <cellStyle name="Percent 8 3 2 3" xfId="24861"/>
    <cellStyle name="Percent 8 3 3" xfId="18837"/>
    <cellStyle name="Percent 8 3 3 2" xfId="24863"/>
    <cellStyle name="Percent 8 3 4" xfId="24860"/>
    <cellStyle name="Percent 8 4" xfId="18838"/>
    <cellStyle name="Percent 8 4 2" xfId="18839"/>
    <cellStyle name="Percent 8 4 2 2" xfId="24865"/>
    <cellStyle name="Percent 8 4 3" xfId="24864"/>
    <cellStyle name="Percent 8 5" xfId="18840"/>
    <cellStyle name="Percent 8 5 2" xfId="18841"/>
    <cellStyle name="Percent 8 5 2 2" xfId="24867"/>
    <cellStyle name="Percent 8 5 3" xfId="24866"/>
    <cellStyle name="Percent 8 6" xfId="18842"/>
    <cellStyle name="Percent 8 6 2" xfId="24868"/>
    <cellStyle name="Percent 8 7" xfId="18843"/>
    <cellStyle name="Percent 8 7 2" xfId="24869"/>
    <cellStyle name="Percent 8 8" xfId="18844"/>
    <cellStyle name="Percent 8 8 2" xfId="24870"/>
    <cellStyle name="Percent 8 9" xfId="18845"/>
    <cellStyle name="Percent 8 9 2" xfId="24871"/>
    <cellStyle name="Percent 80" xfId="18846"/>
    <cellStyle name="Percent 80 2" xfId="18847"/>
    <cellStyle name="Percent 80 2 2" xfId="24872"/>
    <cellStyle name="Percent 80 3" xfId="18848"/>
    <cellStyle name="Percent 80 3 2" xfId="24873"/>
    <cellStyle name="Percent 81" xfId="18849"/>
    <cellStyle name="Percent 81 2" xfId="18850"/>
    <cellStyle name="Percent 81 2 2" xfId="24874"/>
    <cellStyle name="Percent 81 3" xfId="18851"/>
    <cellStyle name="Percent 81 3 2" xfId="24875"/>
    <cellStyle name="Percent 82" xfId="18852"/>
    <cellStyle name="Percent 82 2" xfId="18853"/>
    <cellStyle name="Percent 82 2 2" xfId="24876"/>
    <cellStyle name="Percent 82 3" xfId="18854"/>
    <cellStyle name="Percent 82 3 2" xfId="24877"/>
    <cellStyle name="Percent 83" xfId="18855"/>
    <cellStyle name="Percent 83 2" xfId="18856"/>
    <cellStyle name="Percent 83 2 2" xfId="24878"/>
    <cellStyle name="Percent 83 3" xfId="18857"/>
    <cellStyle name="Percent 83 3 2" xfId="24879"/>
    <cellStyle name="Percent 84" xfId="18858"/>
    <cellStyle name="Percent 84 2" xfId="18859"/>
    <cellStyle name="Percent 84 2 2" xfId="24880"/>
    <cellStyle name="Percent 84 3" xfId="18860"/>
    <cellStyle name="Percent 84 3 2" xfId="24881"/>
    <cellStyle name="Percent 85" xfId="18861"/>
    <cellStyle name="Percent 85 2" xfId="18862"/>
    <cellStyle name="Percent 85 2 2" xfId="24882"/>
    <cellStyle name="Percent 85 3" xfId="18863"/>
    <cellStyle name="Percent 85 3 2" xfId="24883"/>
    <cellStyle name="Percent 86" xfId="18864"/>
    <cellStyle name="Percent 86 2" xfId="18865"/>
    <cellStyle name="Percent 86 2 2" xfId="24884"/>
    <cellStyle name="Percent 86 3" xfId="18866"/>
    <cellStyle name="Percent 86 3 2" xfId="24885"/>
    <cellStyle name="Percent 87" xfId="18867"/>
    <cellStyle name="Percent 87 2" xfId="18868"/>
    <cellStyle name="Percent 87 2 2" xfId="24886"/>
    <cellStyle name="Percent 87 3" xfId="18869"/>
    <cellStyle name="Percent 87 3 2" xfId="24887"/>
    <cellStyle name="Percent 88" xfId="18870"/>
    <cellStyle name="Percent 88 2" xfId="18871"/>
    <cellStyle name="Percent 88 2 2" xfId="24888"/>
    <cellStyle name="Percent 88 3" xfId="18872"/>
    <cellStyle name="Percent 88 3 2" xfId="24889"/>
    <cellStyle name="Percent 89" xfId="18873"/>
    <cellStyle name="Percent 89 2" xfId="18874"/>
    <cellStyle name="Percent 89 2 2" xfId="24890"/>
    <cellStyle name="Percent 89 3" xfId="18875"/>
    <cellStyle name="Percent 89 3 2" xfId="24891"/>
    <cellStyle name="Percent 9" xfId="18876"/>
    <cellStyle name="Percent 9 2" xfId="18877"/>
    <cellStyle name="Percent 9 2 2" xfId="18878"/>
    <cellStyle name="Percent 9 2 2 2" xfId="18879"/>
    <cellStyle name="Percent 9 2 2 2 2" xfId="24894"/>
    <cellStyle name="Percent 9 2 2 3" xfId="24893"/>
    <cellStyle name="Percent 9 2 3" xfId="18880"/>
    <cellStyle name="Percent 9 2 3 2" xfId="24895"/>
    <cellStyle name="Percent 9 2 4" xfId="18881"/>
    <cellStyle name="Percent 9 2 4 2" xfId="24896"/>
    <cellStyle name="Percent 9 2 5" xfId="24892"/>
    <cellStyle name="Percent 9 3" xfId="18882"/>
    <cellStyle name="Percent 9 3 2" xfId="18883"/>
    <cellStyle name="Percent 9 3 2 2" xfId="24898"/>
    <cellStyle name="Percent 9 3 3" xfId="18884"/>
    <cellStyle name="Percent 9 3 3 2" xfId="24899"/>
    <cellStyle name="Percent 9 3 4" xfId="24897"/>
    <cellStyle name="Percent 9 4" xfId="18885"/>
    <cellStyle name="Percent 9 4 2" xfId="24900"/>
    <cellStyle name="Percent 9 5" xfId="18886"/>
    <cellStyle name="Percent 9 5 2" xfId="24901"/>
    <cellStyle name="Percent 9 6" xfId="18887"/>
    <cellStyle name="Percent 9 6 2" xfId="24902"/>
    <cellStyle name="Percent 9 7" xfId="18888"/>
    <cellStyle name="Percent 9 7 2" xfId="24903"/>
    <cellStyle name="Percent 9 8" xfId="18889"/>
    <cellStyle name="Percent 9 8 2" xfId="24904"/>
    <cellStyle name="Percent 90" xfId="18890"/>
    <cellStyle name="Percent 90 2" xfId="18891"/>
    <cellStyle name="Percent 90 2 2" xfId="24905"/>
    <cellStyle name="Percent 90 3" xfId="18892"/>
    <cellStyle name="Percent 90 3 2" xfId="24906"/>
    <cellStyle name="Percent 91" xfId="18893"/>
    <cellStyle name="Percent 91 2" xfId="24907"/>
    <cellStyle name="Percent 92" xfId="18894"/>
    <cellStyle name="Percent 92 2" xfId="24908"/>
    <cellStyle name="Percent 93" xfId="18895"/>
    <cellStyle name="Percent 93 2" xfId="24909"/>
    <cellStyle name="Percent 94" xfId="18896"/>
    <cellStyle name="Percent 94 2" xfId="24910"/>
    <cellStyle name="Percent 95" xfId="18897"/>
    <cellStyle name="Percent 95 2" xfId="24911"/>
    <cellStyle name="Percent 96" xfId="18898"/>
    <cellStyle name="Percent 96 2" xfId="24912"/>
    <cellStyle name="Percent 97" xfId="18899"/>
    <cellStyle name="Percent 97 2" xfId="24913"/>
    <cellStyle name="Percent 98" xfId="18900"/>
    <cellStyle name="Percent 98 2" xfId="24914"/>
    <cellStyle name="Percent 99" xfId="18901"/>
    <cellStyle name="Percent 99 2" xfId="24915"/>
    <cellStyle name="Pink" xfId="18902"/>
    <cellStyle name="pricedatabold" xfId="18903"/>
    <cellStyle name="pricedatabold 2" xfId="24916"/>
    <cellStyle name="pricedatanorm" xfId="18904"/>
    <cellStyle name="pricedatanorm 2" xfId="24917"/>
    <cellStyle name="PSChar" xfId="18905"/>
    <cellStyle name="PSChar 2" xfId="18906"/>
    <cellStyle name="PSChar 2 2" xfId="24919"/>
    <cellStyle name="PSChar 3" xfId="24918"/>
    <cellStyle name="PSDate" xfId="18907"/>
    <cellStyle name="PSDate 2" xfId="18908"/>
    <cellStyle name="PSDate 2 2" xfId="24921"/>
    <cellStyle name="PSDate 3" xfId="24920"/>
    <cellStyle name="PSDec" xfId="18909"/>
    <cellStyle name="PSDec 2" xfId="18910"/>
    <cellStyle name="PSDec 2 2" xfId="24923"/>
    <cellStyle name="PSDec 3" xfId="24922"/>
    <cellStyle name="PSHeading" xfId="18911"/>
    <cellStyle name="PSHeading 2" xfId="18912"/>
    <cellStyle name="PSHeading 2 2" xfId="24925"/>
    <cellStyle name="PSHeading 3" xfId="24924"/>
    <cellStyle name="PSInt" xfId="18913"/>
    <cellStyle name="PSInt 2" xfId="18914"/>
    <cellStyle name="PSInt 2 2" xfId="24927"/>
    <cellStyle name="PSInt 3" xfId="24926"/>
    <cellStyle name="PSSpacer" xfId="18915"/>
    <cellStyle name="PSSpacer 2" xfId="18916"/>
    <cellStyle name="PSSpacer 2 2" xfId="24929"/>
    <cellStyle name="PSSpacer 3" xfId="24928"/>
    <cellStyle name="Punctuated 0." xfId="18917"/>
    <cellStyle name="Punctuated 0. 2" xfId="24930"/>
    <cellStyle name="Punctuated 0.00" xfId="18918"/>
    <cellStyle name="Punctuated 0.00 2" xfId="24931"/>
    <cellStyle name="Read-Only" xfId="18919"/>
    <cellStyle name="Read-Only (bottom table)" xfId="18920"/>
    <cellStyle name="Read-Only (bottom table) 2" xfId="24933"/>
    <cellStyle name="Read-Only (calc)" xfId="18921"/>
    <cellStyle name="Read-Only (calc) 2" xfId="24934"/>
    <cellStyle name="Read-Only (calc, left)" xfId="18922"/>
    <cellStyle name="Read-Only (calc, left) 2" xfId="24935"/>
    <cellStyle name="Read-Only (calc, no border)" xfId="18923"/>
    <cellStyle name="Read-Only (calc, no border) 2" xfId="24936"/>
    <cellStyle name="Read-Only (header)" xfId="18924"/>
    <cellStyle name="Read-Only (header) 2" xfId="24937"/>
    <cellStyle name="Read-Only (header, center)" xfId="18925"/>
    <cellStyle name="Read-Only (header, center) 2" xfId="24938"/>
    <cellStyle name="Read-Only (header, left)" xfId="18926"/>
    <cellStyle name="Read-Only (header, left) 2" xfId="24939"/>
    <cellStyle name="Read-Only (header, no border)" xfId="18927"/>
    <cellStyle name="Read-Only (header, no border) 2" xfId="24940"/>
    <cellStyle name="Read-Only (header, no border, left)" xfId="18928"/>
    <cellStyle name="Read-Only (header, no border, left) 2" xfId="24941"/>
    <cellStyle name="Read-Only (left)" xfId="18929"/>
    <cellStyle name="Read-Only (left) 2" xfId="24942"/>
    <cellStyle name="Read-Only (no border)" xfId="18930"/>
    <cellStyle name="Read-Only (no border) 2" xfId="24943"/>
    <cellStyle name="Read-Only (no border,vcenter)" xfId="18931"/>
    <cellStyle name="Read-Only (no border,vcenter) 2" xfId="24944"/>
    <cellStyle name="Read-Only (noalign)" xfId="18932"/>
    <cellStyle name="Read-Only (noalign) 2" xfId="24945"/>
    <cellStyle name="Read-Only 2" xfId="24932"/>
    <cellStyle name="Read-Only 3" xfId="25571"/>
    <cellStyle name="Read-Only 4" xfId="23981"/>
    <cellStyle name="Read-Only lrg" xfId="18933"/>
    <cellStyle name="Read-Only lrg 2" xfId="24946"/>
    <cellStyle name="Red" xfId="18934"/>
    <cellStyle name="Remote" xfId="18935"/>
    <cellStyle name="Remote 2" xfId="18936"/>
    <cellStyle name="Remote 2 2" xfId="24947"/>
    <cellStyle name="Remote 3" xfId="18937"/>
    <cellStyle name="Remote 3 2" xfId="24948"/>
    <cellStyle name="Revenue" xfId="18938"/>
    <cellStyle name="Revenue 2" xfId="18939"/>
    <cellStyle name="Revenue 2 2" xfId="24949"/>
    <cellStyle name="Revenue 3" xfId="18940"/>
    <cellStyle name="Revenue 3 2" xfId="24950"/>
    <cellStyle name="RevList" xfId="18941"/>
    <cellStyle name="RevList 2" xfId="18942"/>
    <cellStyle name="RevList 2 2" xfId="24951"/>
    <cellStyle name="RevList 3" xfId="18943"/>
    <cellStyle name="RevList 3 2" xfId="24952"/>
    <cellStyle name="RMB" xfId="18944"/>
    <cellStyle name="Rmb [0]" xfId="18945"/>
    <cellStyle name="RMB 0.00" xfId="18946"/>
    <cellStyle name="SAPBEXstdData" xfId="18947"/>
    <cellStyle name="SAPBEXstdData 2" xfId="18948"/>
    <cellStyle name="SAPBEXstdData 3" xfId="24953"/>
    <cellStyle name="Sheet Title" xfId="18949"/>
    <cellStyle name="Sheet Title 2" xfId="24954"/>
    <cellStyle name="small" xfId="18950"/>
    <cellStyle name="small 2" xfId="18951"/>
    <cellStyle name="small 3" xfId="24955"/>
    <cellStyle name="SpacerLastRO" xfId="18952"/>
    <cellStyle name="SpacerLastRO 2" xfId="18953"/>
    <cellStyle name="SpacerLastRO 2 2" xfId="24957"/>
    <cellStyle name="SpacerLastRO 3" xfId="18954"/>
    <cellStyle name="SpacerLastRO 3 2" xfId="24958"/>
    <cellStyle name="SpacerLastRO 4" xfId="18955"/>
    <cellStyle name="SpacerLastRO 4 2" xfId="24959"/>
    <cellStyle name="SpacerLastRO 5" xfId="24956"/>
    <cellStyle name="SpacerRO" xfId="18956"/>
    <cellStyle name="SpacerRO 2" xfId="18957"/>
    <cellStyle name="SpacerRO 2 2" xfId="24961"/>
    <cellStyle name="SpacerRO 3" xfId="18958"/>
    <cellStyle name="SpacerRO 3 2" xfId="18959"/>
    <cellStyle name="SpacerRO 3 2 2" xfId="24963"/>
    <cellStyle name="SpacerRO 3 3" xfId="24962"/>
    <cellStyle name="SpacerRO 4" xfId="18960"/>
    <cellStyle name="SpacerRO 4 2" xfId="18961"/>
    <cellStyle name="SpacerRO 4 2 2" xfId="24965"/>
    <cellStyle name="SpacerRO 4 3" xfId="24964"/>
    <cellStyle name="SpacerRO 5" xfId="18962"/>
    <cellStyle name="SpacerRO 5 2" xfId="18963"/>
    <cellStyle name="SpacerRO 5 2 2" xfId="24967"/>
    <cellStyle name="SpacerRO 5 3" xfId="24966"/>
    <cellStyle name="SpacerRO 6" xfId="24960"/>
    <cellStyle name="Spaceryesterday" xfId="18964"/>
    <cellStyle name="Spaceryesterday 2" xfId="24968"/>
    <cellStyle name="SpaceryesterdayLast" xfId="18965"/>
    <cellStyle name="SpaceryesterdayLast 2" xfId="24969"/>
    <cellStyle name="SpacetomorrowRO" xfId="18966"/>
    <cellStyle name="SpacetomorrowRO 2" xfId="24970"/>
    <cellStyle name="Special" xfId="18967"/>
    <cellStyle name="Standard_Anpassen der Amortisation" xfId="18968"/>
    <cellStyle name="sterday]" xfId="18969"/>
    <cellStyle name="sterday] 2" xfId="24971"/>
    <cellStyle name="Style 1" xfId="18970"/>
    <cellStyle name="Style 1 10" xfId="18971"/>
    <cellStyle name="Style 1 10 2" xfId="24972"/>
    <cellStyle name="Style 1 11" xfId="18972"/>
    <cellStyle name="Style 1 11 2" xfId="24973"/>
    <cellStyle name="Style 1 12" xfId="18973"/>
    <cellStyle name="Style 1 12 2" xfId="24974"/>
    <cellStyle name="Style 1 2" xfId="18974"/>
    <cellStyle name="Style 1 2 2" xfId="18975"/>
    <cellStyle name="Style 1 2 2 2" xfId="24976"/>
    <cellStyle name="Style 1 2 3" xfId="18976"/>
    <cellStyle name="Style 1 2 3 2" xfId="24977"/>
    <cellStyle name="Style 1 2 4" xfId="18977"/>
    <cellStyle name="Style 1 2 4 2" xfId="24978"/>
    <cellStyle name="Style 1 2 5" xfId="18978"/>
    <cellStyle name="Style 1 2 5 2" xfId="24979"/>
    <cellStyle name="Style 1 2 6" xfId="18979"/>
    <cellStyle name="Style 1 2 6 2" xfId="24980"/>
    <cellStyle name="Style 1 2 7" xfId="24975"/>
    <cellStyle name="Style 1 3" xfId="18980"/>
    <cellStyle name="Style 1 3 2" xfId="18981"/>
    <cellStyle name="Style 1 3 2 2" xfId="24982"/>
    <cellStyle name="Style 1 3 3" xfId="18982"/>
    <cellStyle name="Style 1 3 3 2" xfId="24983"/>
    <cellStyle name="Style 1 3 4" xfId="18983"/>
    <cellStyle name="Style 1 3 4 2" xfId="24984"/>
    <cellStyle name="Style 1 3 5" xfId="18984"/>
    <cellStyle name="Style 1 3 5 2" xfId="24985"/>
    <cellStyle name="Style 1 3 6" xfId="24981"/>
    <cellStyle name="Style 1 4" xfId="18985"/>
    <cellStyle name="Style 1 4 2" xfId="18986"/>
    <cellStyle name="Style 1 4 2 2" xfId="24987"/>
    <cellStyle name="Style 1 4 3" xfId="18987"/>
    <cellStyle name="Style 1 4 3 2" xfId="24988"/>
    <cellStyle name="Style 1 4 4" xfId="24986"/>
    <cellStyle name="Style 1 5" xfId="18988"/>
    <cellStyle name="Style 1 5 2" xfId="24989"/>
    <cellStyle name="Style 1 6" xfId="18989"/>
    <cellStyle name="Style 1 6 2" xfId="24990"/>
    <cellStyle name="Style 1 7" xfId="18990"/>
    <cellStyle name="Style 1 7 2" xfId="24991"/>
    <cellStyle name="Style 1 8" xfId="18991"/>
    <cellStyle name="Style 1 8 2" xfId="24992"/>
    <cellStyle name="Style 1 9" xfId="18992"/>
    <cellStyle name="Style 1 9 2" xfId="24993"/>
    <cellStyle name="Style 10" xfId="18993"/>
    <cellStyle name="Style 10 2" xfId="24994"/>
    <cellStyle name="Style 100" xfId="18994"/>
    <cellStyle name="Style 100 2" xfId="24995"/>
    <cellStyle name="Style 101" xfId="18995"/>
    <cellStyle name="Style 101 2" xfId="24996"/>
    <cellStyle name="Style 102" xfId="18996"/>
    <cellStyle name="Style 102 2" xfId="24997"/>
    <cellStyle name="Style 103" xfId="18997"/>
    <cellStyle name="Style 103 2" xfId="24998"/>
    <cellStyle name="Style 104" xfId="18998"/>
    <cellStyle name="Style 104 2" xfId="24999"/>
    <cellStyle name="Style 105" xfId="18999"/>
    <cellStyle name="Style 105 2" xfId="25000"/>
    <cellStyle name="Style 106" xfId="19000"/>
    <cellStyle name="Style 106 2" xfId="19001"/>
    <cellStyle name="Style 106 2 2" xfId="25002"/>
    <cellStyle name="Style 106 3" xfId="25001"/>
    <cellStyle name="Style 107" xfId="19002"/>
    <cellStyle name="Style 107 2" xfId="25003"/>
    <cellStyle name="Style 108" xfId="19003"/>
    <cellStyle name="Style 108 2" xfId="25004"/>
    <cellStyle name="Style 109" xfId="19004"/>
    <cellStyle name="Style 109 2" xfId="25005"/>
    <cellStyle name="Style 11" xfId="19005"/>
    <cellStyle name="Style 11 2" xfId="25006"/>
    <cellStyle name="Style 110" xfId="19006"/>
    <cellStyle name="Style 110 2" xfId="25007"/>
    <cellStyle name="Style 111" xfId="19007"/>
    <cellStyle name="Style 111 2" xfId="25008"/>
    <cellStyle name="Style 112" xfId="19008"/>
    <cellStyle name="Style 112 2" xfId="25009"/>
    <cellStyle name="Style 113" xfId="19009"/>
    <cellStyle name="Style 113 2" xfId="25010"/>
    <cellStyle name="Style 114" xfId="19010"/>
    <cellStyle name="Style 114 2" xfId="25011"/>
    <cellStyle name="Style 115" xfId="19011"/>
    <cellStyle name="Style 115 2" xfId="25012"/>
    <cellStyle name="Style 12" xfId="19012"/>
    <cellStyle name="Style 12 2" xfId="25013"/>
    <cellStyle name="Style 13" xfId="19013"/>
    <cellStyle name="Style 13 2" xfId="25014"/>
    <cellStyle name="Style 14" xfId="19014"/>
    <cellStyle name="Style 14 2" xfId="25015"/>
    <cellStyle name="Style 15" xfId="19015"/>
    <cellStyle name="Style 15 2" xfId="25016"/>
    <cellStyle name="Style 16" xfId="19016"/>
    <cellStyle name="Style 16 2" xfId="25017"/>
    <cellStyle name="Style 17" xfId="19017"/>
    <cellStyle name="Style 17 2" xfId="25018"/>
    <cellStyle name="Style 18" xfId="19018"/>
    <cellStyle name="Style 18 2" xfId="25019"/>
    <cellStyle name="Style 19" xfId="19019"/>
    <cellStyle name="Style 19 2" xfId="25020"/>
    <cellStyle name="Style 2" xfId="19020"/>
    <cellStyle name="Style 2 2" xfId="25021"/>
    <cellStyle name="Style 20" xfId="19021"/>
    <cellStyle name="Style 20 2" xfId="25022"/>
    <cellStyle name="Style 21" xfId="19022"/>
    <cellStyle name="Style 21 2" xfId="19023"/>
    <cellStyle name="Style 21 2 2" xfId="25023"/>
    <cellStyle name="Style 21 3" xfId="19024"/>
    <cellStyle name="Style 21 3 2" xfId="25024"/>
    <cellStyle name="Style 21 4" xfId="19025"/>
    <cellStyle name="Style 21 4 2" xfId="25025"/>
    <cellStyle name="Style 21 5" xfId="19026"/>
    <cellStyle name="Style 21 5 2" xfId="25026"/>
    <cellStyle name="Style 21 6" xfId="19027"/>
    <cellStyle name="Style 21 6 2" xfId="25027"/>
    <cellStyle name="Style 21 7" xfId="19028"/>
    <cellStyle name="Style 21 7 2" xfId="25028"/>
    <cellStyle name="Style 22" xfId="19029"/>
    <cellStyle name="Style 22 10" xfId="19030"/>
    <cellStyle name="Style 22 2" xfId="19031"/>
    <cellStyle name="Style 22 2 2" xfId="19032"/>
    <cellStyle name="Style 22 2 2 2" xfId="25030"/>
    <cellStyle name="Style 22 2 3" xfId="25029"/>
    <cellStyle name="Style 22 3" xfId="19033"/>
    <cellStyle name="Style 22 3 2" xfId="25031"/>
    <cellStyle name="Style 22 4" xfId="19034"/>
    <cellStyle name="Style 22 4 2" xfId="25032"/>
    <cellStyle name="Style 22 5" xfId="19035"/>
    <cellStyle name="Style 22 5 2" xfId="25033"/>
    <cellStyle name="Style 22 6" xfId="19036"/>
    <cellStyle name="Style 22 6 2" xfId="25034"/>
    <cellStyle name="Style 22 7" xfId="19037"/>
    <cellStyle name="Style 22 7 2" xfId="25035"/>
    <cellStyle name="Style 22 8" xfId="19038"/>
    <cellStyle name="Style 22 8 2" xfId="25036"/>
    <cellStyle name="Style 22 9" xfId="19039"/>
    <cellStyle name="Style 22 9 2" xfId="25037"/>
    <cellStyle name="Style 23" xfId="19040"/>
    <cellStyle name="Style 23 2" xfId="19041"/>
    <cellStyle name="Style 23 2 2" xfId="19042"/>
    <cellStyle name="Style 23 2 2 2" xfId="25039"/>
    <cellStyle name="Style 23 2 3" xfId="25038"/>
    <cellStyle name="Style 23 3" xfId="19043"/>
    <cellStyle name="Style 23 3 2" xfId="25040"/>
    <cellStyle name="Style 23 4" xfId="19044"/>
    <cellStyle name="Style 23 4 2" xfId="25041"/>
    <cellStyle name="Style 23 5" xfId="19045"/>
    <cellStyle name="Style 23 5 2" xfId="25042"/>
    <cellStyle name="Style 23 6" xfId="19046"/>
    <cellStyle name="Style 23 6 2" xfId="25043"/>
    <cellStyle name="Style 23 7" xfId="19047"/>
    <cellStyle name="Style 23 7 2" xfId="25044"/>
    <cellStyle name="Style 23 8" xfId="19048"/>
    <cellStyle name="Style 23 8 2" xfId="25045"/>
    <cellStyle name="Style 23 9" xfId="19049"/>
    <cellStyle name="Style 24" xfId="19050"/>
    <cellStyle name="Style 24 2" xfId="19051"/>
    <cellStyle name="Style 24 2 2" xfId="19052"/>
    <cellStyle name="Style 24 2 2 2" xfId="25047"/>
    <cellStyle name="Style 24 2 3" xfId="25046"/>
    <cellStyle name="Style 24 3" xfId="19053"/>
    <cellStyle name="Style 24 3 2" xfId="25048"/>
    <cellStyle name="Style 24 4" xfId="19054"/>
    <cellStyle name="Style 24 4 2" xfId="25049"/>
    <cellStyle name="Style 24 5" xfId="19055"/>
    <cellStyle name="Style 24 5 2" xfId="25050"/>
    <cellStyle name="Style 24 6" xfId="19056"/>
    <cellStyle name="Style 24 6 2" xfId="25051"/>
    <cellStyle name="Style 24 7" xfId="19057"/>
    <cellStyle name="Style 24 7 2" xfId="25052"/>
    <cellStyle name="Style 24 8" xfId="19058"/>
    <cellStyle name="Style 24 8 2" xfId="25053"/>
    <cellStyle name="Style 24 9" xfId="19059"/>
    <cellStyle name="Style 25" xfId="19060"/>
    <cellStyle name="Style 25 2" xfId="19061"/>
    <cellStyle name="Style 25 2 2" xfId="25054"/>
    <cellStyle name="Style 25 3" xfId="19062"/>
    <cellStyle name="Style 25 3 2" xfId="25055"/>
    <cellStyle name="Style 25 4" xfId="19063"/>
    <cellStyle name="Style 25 4 2" xfId="25056"/>
    <cellStyle name="Style 25 5" xfId="19064"/>
    <cellStyle name="Style 25 5 2" xfId="25057"/>
    <cellStyle name="Style 25 6" xfId="19065"/>
    <cellStyle name="Style 25 6 2" xfId="25058"/>
    <cellStyle name="Style 26" xfId="19066"/>
    <cellStyle name="Style 26 2" xfId="19067"/>
    <cellStyle name="Style 26 2 2" xfId="25059"/>
    <cellStyle name="Style 26 3" xfId="19068"/>
    <cellStyle name="Style 26 3 2" xfId="25060"/>
    <cellStyle name="Style 26 4" xfId="19069"/>
    <cellStyle name="Style 26 4 2" xfId="25061"/>
    <cellStyle name="Style 26 5" xfId="19070"/>
    <cellStyle name="Style 26 5 2" xfId="25062"/>
    <cellStyle name="Style 26 6" xfId="19071"/>
    <cellStyle name="Style 26 6 2" xfId="25063"/>
    <cellStyle name="Style 27" xfId="19072"/>
    <cellStyle name="Style 27 2" xfId="19073"/>
    <cellStyle name="Style 27 2 2" xfId="25064"/>
    <cellStyle name="Style 27 3" xfId="19074"/>
    <cellStyle name="Style 27 3 2" xfId="25065"/>
    <cellStyle name="Style 27 4" xfId="19075"/>
    <cellStyle name="Style 27 4 2" xfId="25066"/>
    <cellStyle name="Style 27 5" xfId="19076"/>
    <cellStyle name="Style 27 5 2" xfId="25067"/>
    <cellStyle name="Style 27 6" xfId="19077"/>
    <cellStyle name="Style 27 6 2" xfId="25068"/>
    <cellStyle name="Style 28" xfId="19078"/>
    <cellStyle name="Style 28 2" xfId="19079"/>
    <cellStyle name="Style 28 2 2" xfId="25069"/>
    <cellStyle name="Style 28 3" xfId="19080"/>
    <cellStyle name="Style 28 3 2" xfId="25070"/>
    <cellStyle name="Style 28 4" xfId="19081"/>
    <cellStyle name="Style 28 4 2" xfId="25071"/>
    <cellStyle name="Style 28 5" xfId="19082"/>
    <cellStyle name="Style 28 5 2" xfId="25072"/>
    <cellStyle name="Style 28 6" xfId="19083"/>
    <cellStyle name="Style 28 6 2" xfId="25073"/>
    <cellStyle name="Style 29" xfId="19084"/>
    <cellStyle name="Style 29 2" xfId="19085"/>
    <cellStyle name="Style 29 2 2" xfId="25074"/>
    <cellStyle name="Style 29 3" xfId="19086"/>
    <cellStyle name="Style 29 3 2" xfId="25075"/>
    <cellStyle name="Style 29 4" xfId="19087"/>
    <cellStyle name="Style 29 4 2" xfId="25076"/>
    <cellStyle name="Style 29 5" xfId="19088"/>
    <cellStyle name="Style 29 5 2" xfId="25077"/>
    <cellStyle name="Style 29 6" xfId="19089"/>
    <cellStyle name="Style 29 6 2" xfId="25078"/>
    <cellStyle name="Style 3" xfId="19090"/>
    <cellStyle name="Style 3 2" xfId="19091"/>
    <cellStyle name="Style 3 2 2" xfId="25080"/>
    <cellStyle name="Style 3 3" xfId="25079"/>
    <cellStyle name="Style 30" xfId="19092"/>
    <cellStyle name="Style 30 2" xfId="19093"/>
    <cellStyle name="Style 30 2 2" xfId="25081"/>
    <cellStyle name="Style 30 3" xfId="19094"/>
    <cellStyle name="Style 30 3 2" xfId="25082"/>
    <cellStyle name="Style 30 4" xfId="19095"/>
    <cellStyle name="Style 30 4 2" xfId="25083"/>
    <cellStyle name="Style 30 5" xfId="19096"/>
    <cellStyle name="Style 30 5 2" xfId="25084"/>
    <cellStyle name="Style 30 6" xfId="19097"/>
    <cellStyle name="Style 30 6 2" xfId="25085"/>
    <cellStyle name="Style 31" xfId="19098"/>
    <cellStyle name="Style 31 2" xfId="19099"/>
    <cellStyle name="Style 31 2 2" xfId="25086"/>
    <cellStyle name="Style 31 3" xfId="19100"/>
    <cellStyle name="Style 31 3 2" xfId="25087"/>
    <cellStyle name="Style 31 4" xfId="19101"/>
    <cellStyle name="Style 31 4 2" xfId="25088"/>
    <cellStyle name="Style 31 5" xfId="19102"/>
    <cellStyle name="Style 31 5 2" xfId="25089"/>
    <cellStyle name="Style 31 6" xfId="19103"/>
    <cellStyle name="Style 31 6 2" xfId="25090"/>
    <cellStyle name="Style 32" xfId="19104"/>
    <cellStyle name="Style 32 2" xfId="19105"/>
    <cellStyle name="Style 32 2 2" xfId="25091"/>
    <cellStyle name="Style 32 3" xfId="19106"/>
    <cellStyle name="Style 32 3 2" xfId="25092"/>
    <cellStyle name="Style 32 4" xfId="19107"/>
    <cellStyle name="Style 32 4 2" xfId="25093"/>
    <cellStyle name="Style 32 5" xfId="19108"/>
    <cellStyle name="Style 32 5 2" xfId="25094"/>
    <cellStyle name="Style 32 6" xfId="19109"/>
    <cellStyle name="Style 32 6 2" xfId="25095"/>
    <cellStyle name="Style 33" xfId="19110"/>
    <cellStyle name="Style 33 2" xfId="19111"/>
    <cellStyle name="Style 33 2 2" xfId="25096"/>
    <cellStyle name="Style 33 3" xfId="19112"/>
    <cellStyle name="Style 33 3 2" xfId="25097"/>
    <cellStyle name="Style 33 4" xfId="19113"/>
    <cellStyle name="Style 33 4 2" xfId="25098"/>
    <cellStyle name="Style 33 5" xfId="19114"/>
    <cellStyle name="Style 33 5 2" xfId="25099"/>
    <cellStyle name="Style 33 6" xfId="19115"/>
    <cellStyle name="Style 33 6 2" xfId="25100"/>
    <cellStyle name="Style 34" xfId="19116"/>
    <cellStyle name="Style 34 2" xfId="19117"/>
    <cellStyle name="Style 34 2 2" xfId="25101"/>
    <cellStyle name="Style 34 3" xfId="19118"/>
    <cellStyle name="Style 34 3 2" xfId="25102"/>
    <cellStyle name="Style 34 4" xfId="19119"/>
    <cellStyle name="Style 34 4 2" xfId="25103"/>
    <cellStyle name="Style 34 5" xfId="19120"/>
    <cellStyle name="Style 34 5 2" xfId="25104"/>
    <cellStyle name="Style 34 6" xfId="19121"/>
    <cellStyle name="Style 34 6 2" xfId="25105"/>
    <cellStyle name="Style 35" xfId="19122"/>
    <cellStyle name="Style 35 2" xfId="19123"/>
    <cellStyle name="Style 35 2 2" xfId="25106"/>
    <cellStyle name="Style 35 3" xfId="19124"/>
    <cellStyle name="Style 35 3 2" xfId="25107"/>
    <cellStyle name="Style 35 4" xfId="19125"/>
    <cellStyle name="Style 35 4 2" xfId="25108"/>
    <cellStyle name="Style 35 5" xfId="19126"/>
    <cellStyle name="Style 35 5 2" xfId="25109"/>
    <cellStyle name="Style 35 6" xfId="19127"/>
    <cellStyle name="Style 35 6 2" xfId="25110"/>
    <cellStyle name="Style 35 7" xfId="19128"/>
    <cellStyle name="Style 35 7 2" xfId="25111"/>
    <cellStyle name="Style 36" xfId="19129"/>
    <cellStyle name="Style 36 2" xfId="19130"/>
    <cellStyle name="Style 36 2 2" xfId="25112"/>
    <cellStyle name="Style 36 3" xfId="19131"/>
    <cellStyle name="Style 36 3 2" xfId="25113"/>
    <cellStyle name="Style 36 4" xfId="19132"/>
    <cellStyle name="Style 36 4 2" xfId="25114"/>
    <cellStyle name="Style 36 5" xfId="19133"/>
    <cellStyle name="Style 36 5 2" xfId="25115"/>
    <cellStyle name="Style 36 6" xfId="19134"/>
    <cellStyle name="Style 36 6 2" xfId="25116"/>
    <cellStyle name="Style 36 7" xfId="19135"/>
    <cellStyle name="Style 36 7 2" xfId="25117"/>
    <cellStyle name="Style 37" xfId="19136"/>
    <cellStyle name="Style 37 2" xfId="25118"/>
    <cellStyle name="Style 38" xfId="19137"/>
    <cellStyle name="Style 38 2" xfId="25119"/>
    <cellStyle name="Style 39" xfId="19138"/>
    <cellStyle name="Style 39 10" xfId="19139"/>
    <cellStyle name="Style 39 10 2" xfId="25120"/>
    <cellStyle name="Style 39 11" xfId="19140"/>
    <cellStyle name="Style 39 11 2" xfId="25121"/>
    <cellStyle name="Style 39 12" xfId="19141"/>
    <cellStyle name="Style 39 12 2" xfId="25122"/>
    <cellStyle name="Style 39 13" xfId="19142"/>
    <cellStyle name="Style 39 13 2" xfId="25123"/>
    <cellStyle name="Style 39 2" xfId="19143"/>
    <cellStyle name="Style 39 2 2" xfId="25124"/>
    <cellStyle name="Style 39 3" xfId="19144"/>
    <cellStyle name="Style 39 3 2" xfId="25125"/>
    <cellStyle name="Style 39 4" xfId="19145"/>
    <cellStyle name="Style 39 4 2" xfId="25126"/>
    <cellStyle name="Style 39 5" xfId="19146"/>
    <cellStyle name="Style 39 5 2" xfId="25127"/>
    <cellStyle name="Style 39 6" xfId="19147"/>
    <cellStyle name="Style 39 6 2" xfId="25128"/>
    <cellStyle name="Style 39 7" xfId="19148"/>
    <cellStyle name="Style 39 7 2" xfId="25129"/>
    <cellStyle name="Style 39 8" xfId="19149"/>
    <cellStyle name="Style 39 8 2" xfId="25130"/>
    <cellStyle name="Style 39 9" xfId="19150"/>
    <cellStyle name="Style 39 9 2" xfId="25131"/>
    <cellStyle name="Style 4" xfId="19151"/>
    <cellStyle name="Style 4 2" xfId="19152"/>
    <cellStyle name="Style 4 2 2" xfId="25133"/>
    <cellStyle name="Style 4 3" xfId="25132"/>
    <cellStyle name="Style 40" xfId="19153"/>
    <cellStyle name="Style 40 2" xfId="25134"/>
    <cellStyle name="Style 41" xfId="19154"/>
    <cellStyle name="Style 41 2" xfId="25135"/>
    <cellStyle name="Style 42" xfId="19155"/>
    <cellStyle name="Style 42 2" xfId="25136"/>
    <cellStyle name="Style 43" xfId="19156"/>
    <cellStyle name="Style 43 2" xfId="25137"/>
    <cellStyle name="Style 44" xfId="19157"/>
    <cellStyle name="Style 44 2" xfId="25138"/>
    <cellStyle name="Style 45" xfId="19158"/>
    <cellStyle name="Style 45 2" xfId="25139"/>
    <cellStyle name="Style 46" xfId="19159"/>
    <cellStyle name="Style 46 2" xfId="25140"/>
    <cellStyle name="Style 47" xfId="19160"/>
    <cellStyle name="Style 47 2" xfId="25141"/>
    <cellStyle name="Style 48" xfId="19161"/>
    <cellStyle name="Style 48 2" xfId="25142"/>
    <cellStyle name="Style 49" xfId="19162"/>
    <cellStyle name="Style 49 2" xfId="25143"/>
    <cellStyle name="Style 5" xfId="19163"/>
    <cellStyle name="Style 5 2" xfId="25144"/>
    <cellStyle name="Style 50" xfId="19164"/>
    <cellStyle name="Style 50 2" xfId="25145"/>
    <cellStyle name="Style 51" xfId="19165"/>
    <cellStyle name="Style 51 2" xfId="25146"/>
    <cellStyle name="Style 52" xfId="19166"/>
    <cellStyle name="Style 52 2" xfId="25147"/>
    <cellStyle name="Style 53" xfId="19167"/>
    <cellStyle name="Style 53 2" xfId="25148"/>
    <cellStyle name="Style 54" xfId="19168"/>
    <cellStyle name="Style 54 2" xfId="25149"/>
    <cellStyle name="Style 55" xfId="19169"/>
    <cellStyle name="Style 55 2" xfId="25150"/>
    <cellStyle name="Style 56" xfId="19170"/>
    <cellStyle name="Style 56 2" xfId="25151"/>
    <cellStyle name="Style 57" xfId="19171"/>
    <cellStyle name="Style 57 2" xfId="25152"/>
    <cellStyle name="Style 58" xfId="19172"/>
    <cellStyle name="Style 58 2" xfId="25153"/>
    <cellStyle name="Style 59" xfId="19173"/>
    <cellStyle name="Style 59 2" xfId="25154"/>
    <cellStyle name="Style 6" xfId="19174"/>
    <cellStyle name="Style 6 2" xfId="19175"/>
    <cellStyle name="Style 6 2 2" xfId="25156"/>
    <cellStyle name="Style 6 3" xfId="25155"/>
    <cellStyle name="Style 60" xfId="19176"/>
    <cellStyle name="Style 60 2" xfId="25157"/>
    <cellStyle name="Style 61" xfId="19177"/>
    <cellStyle name="Style 61 2" xfId="25158"/>
    <cellStyle name="Style 62" xfId="19178"/>
    <cellStyle name="Style 62 2" xfId="25159"/>
    <cellStyle name="Style 63" xfId="19179"/>
    <cellStyle name="Style 63 2" xfId="25160"/>
    <cellStyle name="Style 64" xfId="19180"/>
    <cellStyle name="Style 64 2" xfId="25161"/>
    <cellStyle name="Style 65" xfId="19181"/>
    <cellStyle name="Style 65 2" xfId="25162"/>
    <cellStyle name="Style 66" xfId="19182"/>
    <cellStyle name="Style 66 2" xfId="25163"/>
    <cellStyle name="Style 67" xfId="19183"/>
    <cellStyle name="Style 67 2" xfId="25164"/>
    <cellStyle name="Style 68" xfId="19184"/>
    <cellStyle name="Style 68 2" xfId="25165"/>
    <cellStyle name="Style 69" xfId="19185"/>
    <cellStyle name="Style 69 2" xfId="25166"/>
    <cellStyle name="Style 7" xfId="19186"/>
    <cellStyle name="Style 7 2" xfId="25167"/>
    <cellStyle name="Style 70" xfId="19187"/>
    <cellStyle name="Style 70 2" xfId="25168"/>
    <cellStyle name="Style 71" xfId="19188"/>
    <cellStyle name="Style 71 2" xfId="25169"/>
    <cellStyle name="Style 72" xfId="19189"/>
    <cellStyle name="Style 72 2" xfId="25170"/>
    <cellStyle name="Style 73" xfId="19190"/>
    <cellStyle name="Style 73 2" xfId="25171"/>
    <cellStyle name="Style 74" xfId="19191"/>
    <cellStyle name="Style 74 2" xfId="25172"/>
    <cellStyle name="Style 75" xfId="19192"/>
    <cellStyle name="Style 75 2" xfId="25173"/>
    <cellStyle name="Style 76" xfId="19193"/>
    <cellStyle name="Style 76 2" xfId="25174"/>
    <cellStyle name="Style 77" xfId="19194"/>
    <cellStyle name="Style 77 2" xfId="25175"/>
    <cellStyle name="Style 78" xfId="19195"/>
    <cellStyle name="Style 78 2" xfId="25176"/>
    <cellStyle name="Style 79" xfId="19196"/>
    <cellStyle name="Style 79 2" xfId="25177"/>
    <cellStyle name="Style 8" xfId="19197"/>
    <cellStyle name="Style 8 2" xfId="25178"/>
    <cellStyle name="Style 80" xfId="19198"/>
    <cellStyle name="Style 80 2" xfId="25179"/>
    <cellStyle name="Style 81" xfId="19199"/>
    <cellStyle name="Style 81 2" xfId="25180"/>
    <cellStyle name="Style 82" xfId="19200"/>
    <cellStyle name="Style 82 2" xfId="25181"/>
    <cellStyle name="Style 83" xfId="19201"/>
    <cellStyle name="Style 83 2" xfId="25182"/>
    <cellStyle name="Style 84" xfId="19202"/>
    <cellStyle name="Style 84 2" xfId="25183"/>
    <cellStyle name="Style 85" xfId="19203"/>
    <cellStyle name="Style 85 2" xfId="25184"/>
    <cellStyle name="Style 86" xfId="19204"/>
    <cellStyle name="Style 86 2" xfId="25185"/>
    <cellStyle name="Style 87" xfId="19205"/>
    <cellStyle name="Style 87 2" xfId="25186"/>
    <cellStyle name="Style 88" xfId="19206"/>
    <cellStyle name="Style 88 2" xfId="25187"/>
    <cellStyle name="Style 89" xfId="19207"/>
    <cellStyle name="Style 89 2" xfId="25188"/>
    <cellStyle name="Style 9" xfId="19208"/>
    <cellStyle name="Style 9 2" xfId="25189"/>
    <cellStyle name="Style 90" xfId="19209"/>
    <cellStyle name="Style 90 2" xfId="25190"/>
    <cellStyle name="Style 91" xfId="19210"/>
    <cellStyle name="Style 91 2" xfId="25191"/>
    <cellStyle name="Style 92" xfId="19211"/>
    <cellStyle name="Style 92 2" xfId="25192"/>
    <cellStyle name="Style 93" xfId="19212"/>
    <cellStyle name="Style 93 2" xfId="25193"/>
    <cellStyle name="Style 94" xfId="19213"/>
    <cellStyle name="Style 94 2" xfId="25194"/>
    <cellStyle name="Style 95" xfId="19214"/>
    <cellStyle name="Style 95 2" xfId="25195"/>
    <cellStyle name="Style 96" xfId="19215"/>
    <cellStyle name="Style 96 2" xfId="25196"/>
    <cellStyle name="Style 97" xfId="19216"/>
    <cellStyle name="Style 97 2" xfId="25197"/>
    <cellStyle name="Style 98" xfId="19217"/>
    <cellStyle name="Style 98 2" xfId="25198"/>
    <cellStyle name="Style 99" xfId="19218"/>
    <cellStyle name="Style 99 2" xfId="25199"/>
    <cellStyle name="STYLE1" xfId="19219"/>
    <cellStyle name="STYLE2" xfId="19220"/>
    <cellStyle name="Subtotal" xfId="19221"/>
    <cellStyle name="Subtotal 2" xfId="19222"/>
    <cellStyle name="Subtotal 2 2" xfId="25200"/>
    <cellStyle name="Subtotal 3" xfId="19223"/>
    <cellStyle name="Subtotal 3 2" xfId="25201"/>
    <cellStyle name="Table Data" xfId="19224"/>
    <cellStyle name="Table Data 2" xfId="25202"/>
    <cellStyle name="Table Headings Bold" xfId="19225"/>
    <cellStyle name="Table Headings Bold 2" xfId="25203"/>
    <cellStyle name="test a style" xfId="19226"/>
    <cellStyle name="test a style 2" xfId="19227"/>
    <cellStyle name="test a style 2 2" xfId="25204"/>
    <cellStyle name="test a style 3" xfId="19228"/>
    <cellStyle name="test a style 3 2" xfId="25205"/>
    <cellStyle name="Times New Rom_CCRr," xfId="19229"/>
    <cellStyle name="Times New Roman" xfId="19230"/>
    <cellStyle name="Times New Roman 2" xfId="19231"/>
    <cellStyle name="Times New Roman 2 2" xfId="25206"/>
    <cellStyle name="Times New Roman 3" xfId="19232"/>
    <cellStyle name="Times New Roman 3 2" xfId="25207"/>
    <cellStyle name="Times New RomLa" xfId="19233"/>
    <cellStyle name="Times New RomLa 2" xfId="25208"/>
    <cellStyle name="Title 10" xfId="19234"/>
    <cellStyle name="Title 2" xfId="19235"/>
    <cellStyle name="Title 2 2" xfId="19236"/>
    <cellStyle name="Title 2 2 2" xfId="19237"/>
    <cellStyle name="Title 2 2 2 2" xfId="25210"/>
    <cellStyle name="Title 2 2 3" xfId="19238"/>
    <cellStyle name="Title 2 2 4" xfId="25209"/>
    <cellStyle name="Title 2 3" xfId="19239"/>
    <cellStyle name="Title 2 3 2" xfId="25211"/>
    <cellStyle name="Title 2 4" xfId="19240"/>
    <cellStyle name="Title 2 4 2" xfId="25212"/>
    <cellStyle name="Title 2 5" xfId="19241"/>
    <cellStyle name="Title 2 5 2" xfId="25213"/>
    <cellStyle name="Title 2 6" xfId="19242"/>
    <cellStyle name="Title 2 6 2" xfId="25214"/>
    <cellStyle name="Title 2 7" xfId="19243"/>
    <cellStyle name="Title 2 7 2" xfId="25215"/>
    <cellStyle name="Title 2 8" xfId="19244"/>
    <cellStyle name="Title 3" xfId="19245"/>
    <cellStyle name="Title 3 2" xfId="19246"/>
    <cellStyle name="Title 3 2 2" xfId="19247"/>
    <cellStyle name="Title 3 2 2 2" xfId="25218"/>
    <cellStyle name="Title 3 2 3" xfId="19248"/>
    <cellStyle name="Title 3 2 4" xfId="25217"/>
    <cellStyle name="Title 3 3" xfId="19249"/>
    <cellStyle name="Title 3 3 2" xfId="25219"/>
    <cellStyle name="Title 3 4" xfId="19250"/>
    <cellStyle name="Title 3 4 2" xfId="25220"/>
    <cellStyle name="Title 3 5" xfId="19251"/>
    <cellStyle name="Title 3 5 2" xfId="25221"/>
    <cellStyle name="Title 3 6" xfId="19252"/>
    <cellStyle name="Title 3 7" xfId="25216"/>
    <cellStyle name="Title 4" xfId="19253"/>
    <cellStyle name="Title 4 2" xfId="19254"/>
    <cellStyle name="Title 4 2 2" xfId="19255"/>
    <cellStyle name="Title 4 2 2 2" xfId="25224"/>
    <cellStyle name="Title 4 2 3" xfId="25223"/>
    <cellStyle name="Title 4 3" xfId="19256"/>
    <cellStyle name="Title 4 3 2" xfId="25225"/>
    <cellStyle name="Title 4 4" xfId="19257"/>
    <cellStyle name="Title 4 4 2" xfId="25226"/>
    <cellStyle name="Title 4 5" xfId="19258"/>
    <cellStyle name="Title 4 6" xfId="25222"/>
    <cellStyle name="Title 5" xfId="19259"/>
    <cellStyle name="Title 5 2" xfId="25227"/>
    <cellStyle name="Title 6" xfId="19260"/>
    <cellStyle name="Title 6 2" xfId="25228"/>
    <cellStyle name="Title 7" xfId="19261"/>
    <cellStyle name="Title 7 2" xfId="25229"/>
    <cellStyle name="Title 8" xfId="19262"/>
    <cellStyle name="Title 8 2" xfId="25230"/>
    <cellStyle name="Title 9" xfId="19263"/>
    <cellStyle name="Title 9 2" xfId="25231"/>
    <cellStyle name="Total 10" xfId="19264"/>
    <cellStyle name="Total 10 2" xfId="19265"/>
    <cellStyle name="Total 10 2 2" xfId="25233"/>
    <cellStyle name="Total 10 3" xfId="19266"/>
    <cellStyle name="Total 10 3 2" xfId="25234"/>
    <cellStyle name="Total 10 4" xfId="19267"/>
    <cellStyle name="Total 10 4 2" xfId="25235"/>
    <cellStyle name="Total 10 5" xfId="19268"/>
    <cellStyle name="Total 10 5 2" xfId="25236"/>
    <cellStyle name="Total 10 6" xfId="25232"/>
    <cellStyle name="Total 11" xfId="19269"/>
    <cellStyle name="Total 11 2" xfId="19270"/>
    <cellStyle name="Total 11 2 2" xfId="25238"/>
    <cellStyle name="Total 11 3" xfId="19271"/>
    <cellStyle name="Total 11 3 2" xfId="25239"/>
    <cellStyle name="Total 11 4" xfId="19272"/>
    <cellStyle name="Total 11 4 2" xfId="25240"/>
    <cellStyle name="Total 11 5" xfId="19273"/>
    <cellStyle name="Total 11 5 2" xfId="25241"/>
    <cellStyle name="Total 11 6" xfId="25237"/>
    <cellStyle name="Total 12" xfId="19274"/>
    <cellStyle name="Total 12 2" xfId="19275"/>
    <cellStyle name="Total 12 2 2" xfId="25243"/>
    <cellStyle name="Total 12 3" xfId="19276"/>
    <cellStyle name="Total 12 3 2" xfId="25244"/>
    <cellStyle name="Total 12 4" xfId="19277"/>
    <cellStyle name="Total 12 4 2" xfId="25245"/>
    <cellStyle name="Total 12 5" xfId="19278"/>
    <cellStyle name="Total 12 5 2" xfId="25246"/>
    <cellStyle name="Total 12 6" xfId="25242"/>
    <cellStyle name="Total 13" xfId="19279"/>
    <cellStyle name="Total 13 2" xfId="19280"/>
    <cellStyle name="Total 13 2 2" xfId="25248"/>
    <cellStyle name="Total 13 3" xfId="19281"/>
    <cellStyle name="Total 13 3 2" xfId="25249"/>
    <cellStyle name="Total 13 4" xfId="19282"/>
    <cellStyle name="Total 13 4 2" xfId="25250"/>
    <cellStyle name="Total 13 5" xfId="19283"/>
    <cellStyle name="Total 13 5 2" xfId="25251"/>
    <cellStyle name="Total 13 6" xfId="25247"/>
    <cellStyle name="Total 14" xfId="19284"/>
    <cellStyle name="Total 14 2" xfId="25252"/>
    <cellStyle name="Total 15" xfId="19285"/>
    <cellStyle name="Total 15 2" xfId="19286"/>
    <cellStyle name="Total 15 2 2" xfId="25254"/>
    <cellStyle name="Total 15 3" xfId="19287"/>
    <cellStyle name="Total 15 3 2" xfId="25255"/>
    <cellStyle name="Total 15 4" xfId="25253"/>
    <cellStyle name="Total 16" xfId="19288"/>
    <cellStyle name="Total 16 2" xfId="25256"/>
    <cellStyle name="Total 17" xfId="19289"/>
    <cellStyle name="Total 18" xfId="19290"/>
    <cellStyle name="Total 19" xfId="25595"/>
    <cellStyle name="Total 2" xfId="19291"/>
    <cellStyle name="Total 2 10" xfId="19292"/>
    <cellStyle name="Total 2 10 2" xfId="25257"/>
    <cellStyle name="Total 2 11" xfId="19293"/>
    <cellStyle name="Total 2 11 2" xfId="25258"/>
    <cellStyle name="Total 2 12" xfId="19294"/>
    <cellStyle name="Total 2 12 2" xfId="25259"/>
    <cellStyle name="Total 2 13" xfId="19295"/>
    <cellStyle name="Total 2 13 2" xfId="25260"/>
    <cellStyle name="Total 2 14" xfId="19296"/>
    <cellStyle name="Total 2 14 2" xfId="25261"/>
    <cellStyle name="Total 2 15" xfId="19297"/>
    <cellStyle name="Total 2 15 2" xfId="25262"/>
    <cellStyle name="Total 2 16" xfId="19298"/>
    <cellStyle name="Total 2 16 2" xfId="25263"/>
    <cellStyle name="Total 2 17" xfId="19299"/>
    <cellStyle name="Total 2 17 2" xfId="25264"/>
    <cellStyle name="Total 2 18" xfId="19300"/>
    <cellStyle name="Total 2 18 2" xfId="25265"/>
    <cellStyle name="Total 2 19" xfId="19301"/>
    <cellStyle name="Total 2 19 2" xfId="25266"/>
    <cellStyle name="Total 2 2" xfId="19302"/>
    <cellStyle name="Total 2 2 2" xfId="19303"/>
    <cellStyle name="Total 2 2 2 2" xfId="25268"/>
    <cellStyle name="Total 2 2 3" xfId="19304"/>
    <cellStyle name="Total 2 2 3 2" xfId="25269"/>
    <cellStyle name="Total 2 2 4" xfId="19305"/>
    <cellStyle name="Total 2 2 5" xfId="25267"/>
    <cellStyle name="Total 2 20" xfId="19306"/>
    <cellStyle name="Total 2 20 2" xfId="25270"/>
    <cellStyle name="Total 2 21" xfId="19307"/>
    <cellStyle name="Total 2 21 2" xfId="25271"/>
    <cellStyle name="Total 2 22" xfId="19308"/>
    <cellStyle name="Total 2 22 2" xfId="25272"/>
    <cellStyle name="Total 2 23" xfId="19309"/>
    <cellStyle name="Total 2 23 2" xfId="25273"/>
    <cellStyle name="Total 2 24" xfId="19310"/>
    <cellStyle name="Total 2 24 2" xfId="25274"/>
    <cellStyle name="Total 2 25" xfId="19311"/>
    <cellStyle name="Total 2 25 2" xfId="19312"/>
    <cellStyle name="Total 2 25 2 2" xfId="25276"/>
    <cellStyle name="Total 2 25 3" xfId="25275"/>
    <cellStyle name="Total 2 26" xfId="19313"/>
    <cellStyle name="Total 2 26 2" xfId="25277"/>
    <cellStyle name="Total 2 27" xfId="19314"/>
    <cellStyle name="Total 2 27 2" xfId="25278"/>
    <cellStyle name="Total 2 28" xfId="19315"/>
    <cellStyle name="Total 2 28 2" xfId="25279"/>
    <cellStyle name="Total 2 29" xfId="19316"/>
    <cellStyle name="Total 2 29 2" xfId="25280"/>
    <cellStyle name="Total 2 3" xfId="19317"/>
    <cellStyle name="Total 2 3 2" xfId="19318"/>
    <cellStyle name="Total 2 3 2 2" xfId="25282"/>
    <cellStyle name="Total 2 3 3" xfId="25281"/>
    <cellStyle name="Total 2 30" xfId="19319"/>
    <cellStyle name="Total 2 30 2" xfId="25283"/>
    <cellStyle name="Total 2 31" xfId="19320"/>
    <cellStyle name="Total 2 31 2" xfId="25284"/>
    <cellStyle name="Total 2 32" xfId="19321"/>
    <cellStyle name="Total 2 32 2" xfId="25285"/>
    <cellStyle name="Total 2 33" xfId="19322"/>
    <cellStyle name="Total 2 4" xfId="19323"/>
    <cellStyle name="Total 2 4 2" xfId="19324"/>
    <cellStyle name="Total 2 4 2 2" xfId="25287"/>
    <cellStyle name="Total 2 4 3" xfId="25286"/>
    <cellStyle name="Total 2 5" xfId="19325"/>
    <cellStyle name="Total 2 5 2" xfId="25288"/>
    <cellStyle name="Total 2 6" xfId="19326"/>
    <cellStyle name="Total 2 6 2" xfId="25289"/>
    <cellStyle name="Total 2 7" xfId="19327"/>
    <cellStyle name="Total 2 7 2" xfId="25290"/>
    <cellStyle name="Total 2 8" xfId="19328"/>
    <cellStyle name="Total 2 8 2" xfId="25291"/>
    <cellStyle name="Total 2 9" xfId="19329"/>
    <cellStyle name="Total 2 9 2" xfId="25292"/>
    <cellStyle name="Total 3" xfId="19330"/>
    <cellStyle name="Total 3 10" xfId="19331"/>
    <cellStyle name="Total 3 10 2" xfId="25294"/>
    <cellStyle name="Total 3 11" xfId="19332"/>
    <cellStyle name="Total 3 11 2" xfId="25295"/>
    <cellStyle name="Total 3 12" xfId="19333"/>
    <cellStyle name="Total 3 12 2" xfId="25296"/>
    <cellStyle name="Total 3 13" xfId="19334"/>
    <cellStyle name="Total 3 13 2" xfId="25297"/>
    <cellStyle name="Total 3 14" xfId="19335"/>
    <cellStyle name="Total 3 14 2" xfId="25298"/>
    <cellStyle name="Total 3 15" xfId="19336"/>
    <cellStyle name="Total 3 15 2" xfId="25299"/>
    <cellStyle name="Total 3 16" xfId="19337"/>
    <cellStyle name="Total 3 16 2" xfId="25300"/>
    <cellStyle name="Total 3 17" xfId="19338"/>
    <cellStyle name="Total 3 17 2" xfId="25301"/>
    <cellStyle name="Total 3 18" xfId="19339"/>
    <cellStyle name="Total 3 18 2" xfId="25302"/>
    <cellStyle name="Total 3 19" xfId="19340"/>
    <cellStyle name="Total 3 19 2" xfId="25303"/>
    <cellStyle name="Total 3 2" xfId="19341"/>
    <cellStyle name="Total 3 2 2" xfId="19342"/>
    <cellStyle name="Total 3 2 2 2" xfId="25305"/>
    <cellStyle name="Total 3 2 3" xfId="19343"/>
    <cellStyle name="Total 3 2 4" xfId="25304"/>
    <cellStyle name="Total 3 20" xfId="19344"/>
    <cellStyle name="Total 3 20 2" xfId="25306"/>
    <cellStyle name="Total 3 21" xfId="19345"/>
    <cellStyle name="Total 3 21 2" xfId="25307"/>
    <cellStyle name="Total 3 22" xfId="19346"/>
    <cellStyle name="Total 3 22 2" xfId="25308"/>
    <cellStyle name="Total 3 23" xfId="19347"/>
    <cellStyle name="Total 3 23 2" xfId="25309"/>
    <cellStyle name="Total 3 24" xfId="19348"/>
    <cellStyle name="Total 3 24 2" xfId="25310"/>
    <cellStyle name="Total 3 25" xfId="19349"/>
    <cellStyle name="Total 3 25 2" xfId="19350"/>
    <cellStyle name="Total 3 25 2 2" xfId="25312"/>
    <cellStyle name="Total 3 25 3" xfId="25311"/>
    <cellStyle name="Total 3 26" xfId="19351"/>
    <cellStyle name="Total 3 26 2" xfId="25313"/>
    <cellStyle name="Total 3 27" xfId="19352"/>
    <cellStyle name="Total 3 28" xfId="25293"/>
    <cellStyle name="Total 3 3" xfId="19353"/>
    <cellStyle name="Total 3 3 2" xfId="25314"/>
    <cellStyle name="Total 3 4" xfId="19354"/>
    <cellStyle name="Total 3 4 2" xfId="25315"/>
    <cellStyle name="Total 3 5" xfId="19355"/>
    <cellStyle name="Total 3 5 2" xfId="25316"/>
    <cellStyle name="Total 3 6" xfId="19356"/>
    <cellStyle name="Total 3 6 2" xfId="25317"/>
    <cellStyle name="Total 3 7" xfId="19357"/>
    <cellStyle name="Total 3 7 2" xfId="25318"/>
    <cellStyle name="Total 3 8" xfId="19358"/>
    <cellStyle name="Total 3 8 2" xfId="25319"/>
    <cellStyle name="Total 3 9" xfId="19359"/>
    <cellStyle name="Total 3 9 2" xfId="25320"/>
    <cellStyle name="Total 4" xfId="19360"/>
    <cellStyle name="Total 4 10" xfId="19361"/>
    <cellStyle name="Total 4 10 2" xfId="25322"/>
    <cellStyle name="Total 4 11" xfId="19362"/>
    <cellStyle name="Total 4 11 2" xfId="25323"/>
    <cellStyle name="Total 4 12" xfId="19363"/>
    <cellStyle name="Total 4 12 2" xfId="25324"/>
    <cellStyle name="Total 4 13" xfId="19364"/>
    <cellStyle name="Total 4 13 2" xfId="25325"/>
    <cellStyle name="Total 4 14" xfId="19365"/>
    <cellStyle name="Total 4 14 2" xfId="25326"/>
    <cellStyle name="Total 4 15" xfId="19366"/>
    <cellStyle name="Total 4 15 2" xfId="25327"/>
    <cellStyle name="Total 4 16" xfId="19367"/>
    <cellStyle name="Total 4 16 2" xfId="25328"/>
    <cellStyle name="Total 4 17" xfId="19368"/>
    <cellStyle name="Total 4 17 2" xfId="25329"/>
    <cellStyle name="Total 4 18" xfId="19369"/>
    <cellStyle name="Total 4 18 2" xfId="25330"/>
    <cellStyle name="Total 4 19" xfId="19370"/>
    <cellStyle name="Total 4 19 2" xfId="25331"/>
    <cellStyle name="Total 4 2" xfId="19371"/>
    <cellStyle name="Total 4 2 2" xfId="19372"/>
    <cellStyle name="Total 4 2 2 2" xfId="25333"/>
    <cellStyle name="Total 4 2 3" xfId="25332"/>
    <cellStyle name="Total 4 20" xfId="19373"/>
    <cellStyle name="Total 4 20 2" xfId="25334"/>
    <cellStyle name="Total 4 21" xfId="19374"/>
    <cellStyle name="Total 4 21 2" xfId="25335"/>
    <cellStyle name="Total 4 22" xfId="19375"/>
    <cellStyle name="Total 4 22 2" xfId="25336"/>
    <cellStyle name="Total 4 23" xfId="19376"/>
    <cellStyle name="Total 4 23 2" xfId="25337"/>
    <cellStyle name="Total 4 24" xfId="19377"/>
    <cellStyle name="Total 4 24 2" xfId="25338"/>
    <cellStyle name="Total 4 25" xfId="19378"/>
    <cellStyle name="Total 4 25 2" xfId="19379"/>
    <cellStyle name="Total 4 25 2 2" xfId="25340"/>
    <cellStyle name="Total 4 25 3" xfId="25339"/>
    <cellStyle name="Total 4 26" xfId="19380"/>
    <cellStyle name="Total 4 26 2" xfId="25341"/>
    <cellStyle name="Total 4 27" xfId="19381"/>
    <cellStyle name="Total 4 27 2" xfId="25342"/>
    <cellStyle name="Total 4 28" xfId="19382"/>
    <cellStyle name="Total 4 29" xfId="25321"/>
    <cellStyle name="Total 4 3" xfId="19383"/>
    <cellStyle name="Total 4 3 2" xfId="25343"/>
    <cellStyle name="Total 4 4" xfId="19384"/>
    <cellStyle name="Total 4 4 2" xfId="25344"/>
    <cellStyle name="Total 4 5" xfId="19385"/>
    <cellStyle name="Total 4 5 2" xfId="25345"/>
    <cellStyle name="Total 4 6" xfId="19386"/>
    <cellStyle name="Total 4 6 2" xfId="25346"/>
    <cellStyle name="Total 4 7" xfId="19387"/>
    <cellStyle name="Total 4 7 2" xfId="25347"/>
    <cellStyle name="Total 4 8" xfId="19388"/>
    <cellStyle name="Total 4 8 2" xfId="25348"/>
    <cellStyle name="Total 4 9" xfId="19389"/>
    <cellStyle name="Total 4 9 2" xfId="25349"/>
    <cellStyle name="Total 5" xfId="19390"/>
    <cellStyle name="Total 5 10" xfId="19391"/>
    <cellStyle name="Total 5 10 2" xfId="25351"/>
    <cellStyle name="Total 5 11" xfId="19392"/>
    <cellStyle name="Total 5 11 2" xfId="25352"/>
    <cellStyle name="Total 5 12" xfId="19393"/>
    <cellStyle name="Total 5 12 2" xfId="25353"/>
    <cellStyle name="Total 5 13" xfId="19394"/>
    <cellStyle name="Total 5 13 2" xfId="25354"/>
    <cellStyle name="Total 5 14" xfId="19395"/>
    <cellStyle name="Total 5 14 2" xfId="25355"/>
    <cellStyle name="Total 5 15" xfId="19396"/>
    <cellStyle name="Total 5 15 2" xfId="25356"/>
    <cellStyle name="Total 5 16" xfId="19397"/>
    <cellStyle name="Total 5 16 2" xfId="25357"/>
    <cellStyle name="Total 5 17" xfId="19398"/>
    <cellStyle name="Total 5 17 2" xfId="25358"/>
    <cellStyle name="Total 5 18" xfId="19399"/>
    <cellStyle name="Total 5 18 2" xfId="25359"/>
    <cellStyle name="Total 5 19" xfId="19400"/>
    <cellStyle name="Total 5 19 2" xfId="25360"/>
    <cellStyle name="Total 5 2" xfId="19401"/>
    <cellStyle name="Total 5 2 2" xfId="25361"/>
    <cellStyle name="Total 5 20" xfId="19402"/>
    <cellStyle name="Total 5 20 2" xfId="25362"/>
    <cellStyle name="Total 5 21" xfId="19403"/>
    <cellStyle name="Total 5 21 2" xfId="25363"/>
    <cellStyle name="Total 5 22" xfId="19404"/>
    <cellStyle name="Total 5 22 2" xfId="25364"/>
    <cellStyle name="Total 5 23" xfId="19405"/>
    <cellStyle name="Total 5 23 2" xfId="25365"/>
    <cellStyle name="Total 5 24" xfId="19406"/>
    <cellStyle name="Total 5 24 2" xfId="25366"/>
    <cellStyle name="Total 5 25" xfId="19407"/>
    <cellStyle name="Total 5 25 2" xfId="25367"/>
    <cellStyle name="Total 5 26" xfId="19408"/>
    <cellStyle name="Total 5 27" xfId="25350"/>
    <cellStyle name="Total 5 3" xfId="19409"/>
    <cellStyle name="Total 5 3 2" xfId="25368"/>
    <cellStyle name="Total 5 4" xfId="19410"/>
    <cellStyle name="Total 5 4 2" xfId="25369"/>
    <cellStyle name="Total 5 5" xfId="19411"/>
    <cellStyle name="Total 5 5 2" xfId="25370"/>
    <cellStyle name="Total 5 6" xfId="19412"/>
    <cellStyle name="Total 5 6 2" xfId="25371"/>
    <cellStyle name="Total 5 7" xfId="19413"/>
    <cellStyle name="Total 5 7 2" xfId="25372"/>
    <cellStyle name="Total 5 8" xfId="19414"/>
    <cellStyle name="Total 5 8 2" xfId="25373"/>
    <cellStyle name="Total 5 9" xfId="19415"/>
    <cellStyle name="Total 5 9 2" xfId="25374"/>
    <cellStyle name="Total 6" xfId="19416"/>
    <cellStyle name="Total 6 10" xfId="19417"/>
    <cellStyle name="Total 6 10 2" xfId="25376"/>
    <cellStyle name="Total 6 11" xfId="19418"/>
    <cellStyle name="Total 6 11 2" xfId="25377"/>
    <cellStyle name="Total 6 12" xfId="19419"/>
    <cellStyle name="Total 6 12 2" xfId="25378"/>
    <cellStyle name="Total 6 13" xfId="19420"/>
    <cellStyle name="Total 6 13 2" xfId="25379"/>
    <cellStyle name="Total 6 14" xfId="19421"/>
    <cellStyle name="Total 6 14 2" xfId="25380"/>
    <cellStyle name="Total 6 15" xfId="19422"/>
    <cellStyle name="Total 6 15 2" xfId="25381"/>
    <cellStyle name="Total 6 16" xfId="19423"/>
    <cellStyle name="Total 6 16 2" xfId="25382"/>
    <cellStyle name="Total 6 17" xfId="19424"/>
    <cellStyle name="Total 6 17 2" xfId="25383"/>
    <cellStyle name="Total 6 18" xfId="19425"/>
    <cellStyle name="Total 6 18 2" xfId="25384"/>
    <cellStyle name="Total 6 19" xfId="19426"/>
    <cellStyle name="Total 6 19 2" xfId="25385"/>
    <cellStyle name="Total 6 2" xfId="19427"/>
    <cellStyle name="Total 6 2 2" xfId="25386"/>
    <cellStyle name="Total 6 20" xfId="19428"/>
    <cellStyle name="Total 6 20 2" xfId="25387"/>
    <cellStyle name="Total 6 21" xfId="19429"/>
    <cellStyle name="Total 6 21 2" xfId="25388"/>
    <cellStyle name="Total 6 22" xfId="19430"/>
    <cellStyle name="Total 6 22 2" xfId="25389"/>
    <cellStyle name="Total 6 23" xfId="19431"/>
    <cellStyle name="Total 6 23 2" xfId="25390"/>
    <cellStyle name="Total 6 24" xfId="19432"/>
    <cellStyle name="Total 6 24 2" xfId="25391"/>
    <cellStyle name="Total 6 25" xfId="19433"/>
    <cellStyle name="Total 6 25 2" xfId="25392"/>
    <cellStyle name="Total 6 26" xfId="25375"/>
    <cellStyle name="Total 6 3" xfId="19434"/>
    <cellStyle name="Total 6 3 2" xfId="25393"/>
    <cellStyle name="Total 6 4" xfId="19435"/>
    <cellStyle name="Total 6 4 2" xfId="25394"/>
    <cellStyle name="Total 6 5" xfId="19436"/>
    <cellStyle name="Total 6 5 2" xfId="25395"/>
    <cellStyle name="Total 6 6" xfId="19437"/>
    <cellStyle name="Total 6 6 2" xfId="25396"/>
    <cellStyle name="Total 6 7" xfId="19438"/>
    <cellStyle name="Total 6 7 2" xfId="25397"/>
    <cellStyle name="Total 6 8" xfId="19439"/>
    <cellStyle name="Total 6 8 2" xfId="25398"/>
    <cellStyle name="Total 6 9" xfId="19440"/>
    <cellStyle name="Total 6 9 2" xfId="25399"/>
    <cellStyle name="Total 7" xfId="19441"/>
    <cellStyle name="Total 7 2" xfId="19442"/>
    <cellStyle name="Total 7 2 2" xfId="25401"/>
    <cellStyle name="Total 7 3" xfId="19443"/>
    <cellStyle name="Total 7 3 2" xfId="25402"/>
    <cellStyle name="Total 7 4" xfId="19444"/>
    <cellStyle name="Total 7 4 2" xfId="25403"/>
    <cellStyle name="Total 7 5" xfId="19445"/>
    <cellStyle name="Total 7 5 2" xfId="25404"/>
    <cellStyle name="Total 7 6" xfId="19446"/>
    <cellStyle name="Total 7 6 2" xfId="25405"/>
    <cellStyle name="Total 7 7" xfId="25400"/>
    <cellStyle name="Total 8" xfId="19447"/>
    <cellStyle name="Total 8 2" xfId="19448"/>
    <cellStyle name="Total 8 2 2" xfId="25407"/>
    <cellStyle name="Total 8 3" xfId="19449"/>
    <cellStyle name="Total 8 3 2" xfId="25408"/>
    <cellStyle name="Total 8 4" xfId="19450"/>
    <cellStyle name="Total 8 4 2" xfId="25409"/>
    <cellStyle name="Total 8 5" xfId="19451"/>
    <cellStyle name="Total 8 5 2" xfId="25410"/>
    <cellStyle name="Total 8 6" xfId="19452"/>
    <cellStyle name="Total 8 6 2" xfId="25411"/>
    <cellStyle name="Total 8 7" xfId="25406"/>
    <cellStyle name="Total 9" xfId="19453"/>
    <cellStyle name="Total 9 2" xfId="19454"/>
    <cellStyle name="Total 9 2 2" xfId="25413"/>
    <cellStyle name="Total 9 3" xfId="19455"/>
    <cellStyle name="Total 9 3 2" xfId="25414"/>
    <cellStyle name="Total 9 4" xfId="19456"/>
    <cellStyle name="Total 9 4 2" xfId="25415"/>
    <cellStyle name="Total 9 5" xfId="19457"/>
    <cellStyle name="Total 9 5 2" xfId="25416"/>
    <cellStyle name="Total 9 6" xfId="19458"/>
    <cellStyle name="Total 9 6 2" xfId="25417"/>
    <cellStyle name="Total 9 7" xfId="25412"/>
    <cellStyle name="Unprot" xfId="19459"/>
    <cellStyle name="Unprot 2" xfId="19460"/>
    <cellStyle name="Unprot 2 2" xfId="19461"/>
    <cellStyle name="Unprot 2 2 2" xfId="25419"/>
    <cellStyle name="Unprot 2 3" xfId="25418"/>
    <cellStyle name="Unprot 3" xfId="19462"/>
    <cellStyle name="Unprot 3 2" xfId="19463"/>
    <cellStyle name="Unprot 3 2 2" xfId="25421"/>
    <cellStyle name="Unprot 3 3" xfId="25420"/>
    <cellStyle name="Unprot 4" xfId="19464"/>
    <cellStyle name="Unprot 4 2" xfId="19465"/>
    <cellStyle name="Unprot 4 2 2" xfId="25423"/>
    <cellStyle name="Unprot 4 3" xfId="25422"/>
    <cellStyle name="Unprot 5" xfId="19466"/>
    <cellStyle name="Unprot 5 2" xfId="25424"/>
    <cellStyle name="Unprot 6" xfId="19467"/>
    <cellStyle name="Unprot 6 2" xfId="25425"/>
    <cellStyle name="Unprot 7" xfId="19468"/>
    <cellStyle name="Unprot 7 2" xfId="25426"/>
    <cellStyle name="Unprot 8" xfId="19469"/>
    <cellStyle name="Unprot 8 2" xfId="25427"/>
    <cellStyle name="Unprot$" xfId="19470"/>
    <cellStyle name="Unprot$ 2" xfId="19471"/>
    <cellStyle name="Unprot$ 2 2" xfId="19472"/>
    <cellStyle name="Unprot$ 2 2 2" xfId="25429"/>
    <cellStyle name="Unprot$ 2 3" xfId="19473"/>
    <cellStyle name="Unprot$ 2 3 2" xfId="25430"/>
    <cellStyle name="Unprot$ 2 4" xfId="19474"/>
    <cellStyle name="Unprot$ 2 4 2" xfId="25431"/>
    <cellStyle name="Unprot$ 2 5" xfId="25428"/>
    <cellStyle name="Unprot$ 3" xfId="19475"/>
    <cellStyle name="Unprot$ 3 2" xfId="25432"/>
    <cellStyle name="Unprot$ 4" xfId="19476"/>
    <cellStyle name="Unprot$ 4 2" xfId="25433"/>
    <cellStyle name="Unprot$ 5" xfId="19477"/>
    <cellStyle name="Unprot$ 5 2" xfId="25434"/>
    <cellStyle name="Unprot$ 6" xfId="19478"/>
    <cellStyle name="Unprot$ 6 2" xfId="19479"/>
    <cellStyle name="Unprot$ 6 2 2" xfId="25436"/>
    <cellStyle name="Unprot$ 6 3" xfId="19480"/>
    <cellStyle name="Unprot$ 6 3 2" xfId="25437"/>
    <cellStyle name="Unprot$ 6 4" xfId="25435"/>
    <cellStyle name="Unprot$ 7" xfId="19481"/>
    <cellStyle name="Unprot$ 7 2" xfId="25438"/>
    <cellStyle name="Unprot$ 8" xfId="19482"/>
    <cellStyle name="Unprot$ 8 2" xfId="25439"/>
    <cellStyle name="Unprot$ 9" xfId="19483"/>
    <cellStyle name="Unprot$ 9 2" xfId="25440"/>
    <cellStyle name="Unprot_2011 ERRA Nov Cost Model_v2" xfId="19484"/>
    <cellStyle name="Unprotect" xfId="19485"/>
    <cellStyle name="Unprotect 2" xfId="19486"/>
    <cellStyle name="Unprotect 2 2" xfId="25441"/>
    <cellStyle name="Unprotect 3" xfId="19487"/>
    <cellStyle name="Unprotect 3 2" xfId="25442"/>
    <cellStyle name="Unprotect 4" xfId="19488"/>
    <cellStyle name="Unprotect 4 2" xfId="25443"/>
    <cellStyle name="Unprotected" xfId="19489"/>
    <cellStyle name="Unprotected 2" xfId="19490"/>
    <cellStyle name="Unprotected 3" xfId="25444"/>
    <cellStyle name="User_Defined_A" xfId="19491"/>
    <cellStyle name="UserInput" xfId="19492"/>
    <cellStyle name="UserInput (no border)" xfId="19493"/>
    <cellStyle name="UserInput (no border) 2" xfId="19494"/>
    <cellStyle name="UserInput (no border) 2 2" xfId="25447"/>
    <cellStyle name="UserInput (no border) 3" xfId="25446"/>
    <cellStyle name="UserInput (no border) Lrg" xfId="19495"/>
    <cellStyle name="UserInput (no border) Lrg 2" xfId="25448"/>
    <cellStyle name="UserInput (no border)_Counterparties" xfId="19496"/>
    <cellStyle name="UserInput (no border, left)" xfId="19497"/>
    <cellStyle name="UserInput (no border, left) 2" xfId="19498"/>
    <cellStyle name="UserInput (no border, left) 2 2" xfId="25450"/>
    <cellStyle name="UserInput (no border, left) 3" xfId="25449"/>
    <cellStyle name="UserInput (no border, no font)" xfId="19499"/>
    <cellStyle name="UserInput (no border, no font) 2" xfId="19500"/>
    <cellStyle name="UserInput (no border, no font) 2 2" xfId="25452"/>
    <cellStyle name="UserInput (no border, no font) 3" xfId="25451"/>
    <cellStyle name="UserInput (no border,bold)" xfId="19501"/>
    <cellStyle name="UserInput (no border,bold) 2" xfId="25453"/>
    <cellStyle name="UserInput (white)" xfId="19502"/>
    <cellStyle name="UserInput (white) 2" xfId="19503"/>
    <cellStyle name="UserInput (white) 2 2" xfId="25455"/>
    <cellStyle name="UserInput (white) 3" xfId="25454"/>
    <cellStyle name="UserInput 10" xfId="19504"/>
    <cellStyle name="UserInput 10 2" xfId="25456"/>
    <cellStyle name="UserInput 11" xfId="19505"/>
    <cellStyle name="UserInput 11 2" xfId="25457"/>
    <cellStyle name="UserInput 12" xfId="19506"/>
    <cellStyle name="UserInput 12 2" xfId="25458"/>
    <cellStyle name="UserInput 13" xfId="19507"/>
    <cellStyle name="UserInput 13 2" xfId="25459"/>
    <cellStyle name="UserInput 14" xfId="19508"/>
    <cellStyle name="UserInput 14 2" xfId="25460"/>
    <cellStyle name="UserInput 15" xfId="25445"/>
    <cellStyle name="UserInput 16" xfId="25572"/>
    <cellStyle name="UserInput 17" xfId="24632"/>
    <cellStyle name="UserInput 2" xfId="19509"/>
    <cellStyle name="UserInput 2 2" xfId="25461"/>
    <cellStyle name="UserInput 3" xfId="19510"/>
    <cellStyle name="UserInput 3 2" xfId="25462"/>
    <cellStyle name="UserInput 4" xfId="19511"/>
    <cellStyle name="UserInput 4 2" xfId="25463"/>
    <cellStyle name="UserInput 5" xfId="19512"/>
    <cellStyle name="UserInput 5 2" xfId="25464"/>
    <cellStyle name="UserInput 6" xfId="19513"/>
    <cellStyle name="UserInput 6 2" xfId="25465"/>
    <cellStyle name="UserInput 7" xfId="19514"/>
    <cellStyle name="UserInput 7 2" xfId="25466"/>
    <cellStyle name="UserInput 8" xfId="19515"/>
    <cellStyle name="UserInput 8 2" xfId="25467"/>
    <cellStyle name="UserInput 9" xfId="19516"/>
    <cellStyle name="UserInput 9 2" xfId="25468"/>
    <cellStyle name="UserInput_04-06 Production Month" xfId="19517"/>
    <cellStyle name="Value" xfId="19518"/>
    <cellStyle name="Value 2" xfId="19519"/>
    <cellStyle name="Value 2 2" xfId="25469"/>
    <cellStyle name="Value 3" xfId="19520"/>
    <cellStyle name="Value 3 2" xfId="25470"/>
    <cellStyle name="Vert18" xfId="19521"/>
    <cellStyle name="Vert18 2" xfId="19522"/>
    <cellStyle name="Vert18 2 2" xfId="25472"/>
    <cellStyle name="Vert18 3" xfId="25471"/>
    <cellStyle name="Vert26" xfId="19523"/>
    <cellStyle name="Vert26 2" xfId="25473"/>
    <cellStyle name="Währung [0]_Compiling Utility Macros" xfId="19524"/>
    <cellStyle name="Währung_Compiling Utility Macros" xfId="19525"/>
    <cellStyle name="Warning Text 10" xfId="19526"/>
    <cellStyle name="Warning Text 10 2" xfId="25474"/>
    <cellStyle name="Warning Text 11" xfId="19527"/>
    <cellStyle name="Warning Text 12" xfId="19528"/>
    <cellStyle name="Warning Text 2" xfId="19529"/>
    <cellStyle name="Warning Text 2 2" xfId="19530"/>
    <cellStyle name="Warning Text 2 2 2" xfId="19531"/>
    <cellStyle name="Warning Text 2 2 2 2" xfId="25476"/>
    <cellStyle name="Warning Text 2 2 3" xfId="19532"/>
    <cellStyle name="Warning Text 2 2 3 2" xfId="25477"/>
    <cellStyle name="Warning Text 2 2 4" xfId="25475"/>
    <cellStyle name="Warning Text 2 3" xfId="19533"/>
    <cellStyle name="Warning Text 2 3 2" xfId="25478"/>
    <cellStyle name="Warning Text 2 4" xfId="19534"/>
    <cellStyle name="Warning Text 2 4 2" xfId="25479"/>
    <cellStyle name="Warning Text 2 5" xfId="19535"/>
    <cellStyle name="Warning Text 2 5 2" xfId="25480"/>
    <cellStyle name="Warning Text 2 6" xfId="19536"/>
    <cellStyle name="Warning Text 2 6 2" xfId="25481"/>
    <cellStyle name="Warning Text 2 7" xfId="19537"/>
    <cellStyle name="Warning Text 2 7 2" xfId="25482"/>
    <cellStyle name="Warning Text 2 8" xfId="19538"/>
    <cellStyle name="Warning Text 2 8 2" xfId="25483"/>
    <cellStyle name="Warning Text 3" xfId="19539"/>
    <cellStyle name="Warning Text 3 2" xfId="19540"/>
    <cellStyle name="Warning Text 3 2 2" xfId="19541"/>
    <cellStyle name="Warning Text 3 2 2 2" xfId="25486"/>
    <cellStyle name="Warning Text 3 2 3" xfId="25485"/>
    <cellStyle name="Warning Text 3 3" xfId="19542"/>
    <cellStyle name="Warning Text 3 3 2" xfId="25487"/>
    <cellStyle name="Warning Text 3 4" xfId="19543"/>
    <cellStyle name="Warning Text 3 5" xfId="25484"/>
    <cellStyle name="Warning Text 4" xfId="19544"/>
    <cellStyle name="Warning Text 4 2" xfId="19545"/>
    <cellStyle name="Warning Text 4 2 2" xfId="19546"/>
    <cellStyle name="Warning Text 4 2 2 2" xfId="25490"/>
    <cellStyle name="Warning Text 4 2 3" xfId="25489"/>
    <cellStyle name="Warning Text 4 3" xfId="19547"/>
    <cellStyle name="Warning Text 4 3 2" xfId="25491"/>
    <cellStyle name="Warning Text 4 4" xfId="19548"/>
    <cellStyle name="Warning Text 4 5" xfId="25488"/>
    <cellStyle name="Warning Text 5" xfId="19549"/>
    <cellStyle name="Warning Text 5 2" xfId="19550"/>
    <cellStyle name="Warning Text 5 3" xfId="25492"/>
    <cellStyle name="Warning Text 6" xfId="19551"/>
    <cellStyle name="Warning Text 6 2" xfId="25493"/>
    <cellStyle name="Warning Text 7" xfId="19552"/>
    <cellStyle name="Warning Text 7 2" xfId="25494"/>
    <cellStyle name="Warning Text 8" xfId="19553"/>
    <cellStyle name="Warning Text 8 2" xfId="25495"/>
    <cellStyle name="Warning Text 9" xfId="19554"/>
    <cellStyle name="Warning Text 9 2" xfId="25496"/>
    <cellStyle name="Year" xfId="19555"/>
    <cellStyle name="Year 2" xfId="19556"/>
    <cellStyle name="Year 3" xfId="25497"/>
    <cellStyle name="Yellow" xfId="19557"/>
    <cellStyle name="⠠散瑮牥搩 䠀礀瀀攀爀氀椀渀欀" xfId="19558"/>
    <cellStyle name="⠠散瑮牥搩 䠀礀瀀攀爀氀椀渀欀 2" xfId="25498"/>
    <cellStyle name="⠠敬瑦爩搩 䠀礀瀀攀爀氀椀" xfId="19559"/>
    <cellStyle name="⠠敬瑦爩搩 䠀礀瀀攀爀氀椀 2" xfId="25499"/>
    <cellStyle name="⠠楲桧⥴搩 䠀礀瀀攀爀氀椀渀" xfId="19560"/>
    <cellStyle name="⠠楲桧⥴搩 䠀礀瀀攀爀氀椀渀 2" xfId="25500"/>
    <cellStyle name="ㅧ氲畣慬楴湯䡳礀" xfId="19561"/>
    <cellStyle name="ㅧ氲畣慬楴湯䡳礀 2" xfId="25501"/>
    <cellStyle name="㉧氲畣慬楴湯䡳礀" xfId="19562"/>
    <cellStyle name="㉧氲畣慬楴湯䡳礀 2" xfId="25502"/>
    <cellStyle name="匠祴敬弱䍃R礀瀀攀爀氀椀渀欀" xfId="19563"/>
    <cellStyle name="匠祴敬弱䍃R礀瀀攀爀氀椀渀欀 2" xfId="25503"/>
    <cellStyle name="匠祴敬琱嵎⡜␢⌢⌬〣〮⥜〰〰〰" xfId="19564"/>
    <cellStyle name="匠祴敬琱嵎⡜␢⌢⌬〣〮⥜〰〰〰 2" xfId="25504"/>
    <cellStyle name="匠祴敬琲嵎⡜␢⌢⌬〣〮⥜〰〰〰" xfId="19565"/>
    <cellStyle name="匠祴敬琲嵎⡜␢⌢⌬〣〮⥜〰〰〰 2" xfId="25505"/>
    <cellStyle name="匠祴敬琳嵎⡜␢⌢⌬〣〮⥜〰〰〰" xfId="19566"/>
    <cellStyle name="匠祴敬琳嵎⡜␢⌢⌬〣〮⥜〰〰〰 2" xfId="25506"/>
    <cellStyle name="匠祴敬琴嵎⡜␢⌢⌬〣〮⥜〰〰〰" xfId="19567"/>
    <cellStyle name="匠祴敬琴嵎⡜␢⌢⌬〣〮⥜〰〰〰 2" xfId="25507"/>
    <cellStyle name="匠祴敬琵嵎⡜␢⌢⌬〣〮⥜〰〰〰" xfId="19568"/>
    <cellStyle name="匠祴敬琵嵎⡜␢⌢⌬〣〮⥜〰〰〰 2" xfId="25508"/>
    <cellStyle name="匠祴敬琶嵎⡜␢⌢⌬〣〮⥜〰〰〰" xfId="19569"/>
    <cellStyle name="匠祴敬琶嵎⡜␢⌢⌬〣〮⥜〰〰〰 2" xfId="25509"/>
    <cellStyle name="匠祴敬琷嵎⡜␢⌢⌬〣〮⥜〰〰〰" xfId="19570"/>
    <cellStyle name="匠祴敬琷嵎⡜␢⌢⌬〣〮⥜〰〰〰 2" xfId="25510"/>
    <cellStyle name="匠祴敬琸嵎⡜␢⌢⌬〣〮⥜〰〰〰" xfId="19571"/>
    <cellStyle name="匠祴敬琸嵎⡜␢⌢⌬〣〮⥜〰〰〰 2" xfId="25511"/>
    <cellStyle name="弰䍃敒琸嵎⡜␢⌢⌬" xfId="19572"/>
    <cellStyle name="弰䍃敒琸嵎⡜␢⌢⌬ 2" xfId="25512"/>
    <cellStyle name="彤偅⁌䅄䅔剃 嬀　崀" xfId="19573"/>
    <cellStyle name="彤偅⁌䅄䅔剃 嬀　崀 2" xfId="25513"/>
    <cellStyle name="愀 嬀　崀" xfId="19574"/>
    <cellStyle name="愀 嬀　崀 2" xfId="25514"/>
    <cellStyle name="愠楬湧敭瑮嵎⡜␢⌢⌬〣〮⥜〰〰〰" xfId="19575"/>
    <cellStyle name="愠楬湧敭瑮嵎⡜␢⌢⌬〣〮⥜〰〰〰 2" xfId="25515"/>
    <cellStyle name="慴椠灮瑵䍟剃礀 嬀　" xfId="19576"/>
    <cellStyle name="慴椠灮瑵䍟剃礀 嬀　 2" xfId="25516"/>
    <cellStyle name="损污畣慬楴湯䡳礀瀀攀爀氀椀渀欀" xfId="19577"/>
    <cellStyle name="损污畣慬楴湯䡳礀瀀攀爀氀椀渀欀 2" xfId="25517"/>
    <cellStyle name="⁥敎⁷潒慭" xfId="19578"/>
    <cellStyle name="⁥敎⁷潒慭 2" xfId="25518"/>
    <cellStyle name="⁳敎⁷潒慭彮䍃牒瘬散瑮牥 敬瑦" xfId="19579"/>
    <cellStyle name="⁳敎⁷潒慭彮䍃牒瘬散瑮牥 敬瑦 2" xfId="25519"/>
    <cellStyle name="敬瑦洩弩䍃R礀瀀攀爀氀椀渀" xfId="19580"/>
    <cellStyle name="敬瑦洩弩䍃R礀瀀攀爀氀椀渀 2" xfId="25520"/>
    <cellStyle name="整椠灮瑵" xfId="19581"/>
    <cellStyle name="整椠灮瑵 2" xfId="25521"/>
    <cellStyle name="整氠湯瑧䍟剃礀 嬀" xfId="19582"/>
    <cellStyle name="整氠湯瑧䍟剃礀 嬀 2" xfId="25522"/>
    <cellStyle name="整猠潨瑲䍟剃礀 嬀　" xfId="19583"/>
    <cellStyle name="整猠潨瑲䍟剃礀 嬀　 2" xfId="25523"/>
    <cellStyle name="整䕟䱐䐠呁剁礀 嬀　崀" xfId="19584"/>
    <cellStyle name="整䕟䱐䐠呁剁礀 嬀　崀 2" xfId="25524"/>
    <cellStyle name="敹䕟䱐" xfId="19585"/>
    <cellStyle name="敹䕟䱐 2" xfId="25525"/>
    <cellStyle name="桝瑩⥥弩䍃R礀瀀" xfId="19586"/>
    <cellStyle name="桝瑩⥥弩䍃R礀瀀 2" xfId="25526"/>
    <cellStyle name="桝瑩⥥弩䍃R礀瀀攀" xfId="19587"/>
    <cellStyle name="桝瑩⥥弩䍃R礀瀀攀 2" xfId="25527"/>
    <cellStyle name="桷瑩⥥弩䍃R礀瀀攀爀氀椀渀欀" xfId="19588"/>
    <cellStyle name="桷瑩⥥弩䍃R礀瀀攀爀氀椀渀欀 2" xfId="25528"/>
    <cellStyle name="業摤敬弩䍃R礀瀀攀爀氀椀渀欀" xfId="19589"/>
    <cellStyle name="業摤敬弩䍃R礀瀀攀爀氀椀渀欀 2" xfId="25529"/>
    <cellStyle name="楲桧⥴弩䍃R礀瀀攀爀氀椀渀欀" xfId="19590"/>
    <cellStyle name="楲桧⥴弩䍃R礀瀀攀爀氀椀渀欀 2" xfId="25530"/>
    <cellStyle name="氀漀眀攀搀 " xfId="19591"/>
    <cellStyle name="氀漀眀攀搀  2" xfId="25531"/>
    <cellStyle name="⁧氱畣慬楴湯䡳礀瀀" xfId="19592"/>
    <cellStyle name="⁧氱畣慬楴湯䡳礀瀀 2" xfId="25532"/>
    <cellStyle name="⁧氲畣慬楴湯䡳礀瀀" xfId="19593"/>
    <cellStyle name="⁧氲畣慬楴湯䡳礀瀀 2" xfId="25533"/>
    <cellStyle name="汮⁹戨瑯潴⁭慴汢⥥攀爀氀椀渀欀" xfId="19594"/>
    <cellStyle name="汮⁹戨瑯潴⁭慴汢⥥攀爀氀椀渀欀 2" xfId="25534"/>
    <cellStyle name="汮⁹挨污⥣⁭慴汢⥥攀爀氀椀渀欀" xfId="19595"/>
    <cellStyle name="汮⁹挨污⥣⁭慴汢⥥攀爀氀椀渀欀 2" xfId="25535"/>
    <cellStyle name="汮⁹挨污Ᵽ氠晥⥴⥥攀爀氀椀渀欀" xfId="19596"/>
    <cellStyle name="汮⁹挨污Ᵽ氠晥⥴⥥攀爀氀椀渀欀 2" xfId="25536"/>
    <cellStyle name="汮⁹挨污Ᵽ渠⁯潢摲牥爩氀椀渀欀" xfId="19597"/>
    <cellStyle name="汮⁹挨污Ᵽ渠⁯潢摲牥爩氀椀渀欀 2" xfId="25537"/>
    <cellStyle name="汮⁹栨慥敤⥲⁯潢摲牥爩氀椀渀欀" xfId="19598"/>
    <cellStyle name="汮⁹栨慥敤⥲⁯潢摲牥爩氀椀渀欀 2" xfId="25538"/>
    <cellStyle name="汮⁹栨慥敤Ⱳ挠湥整⥲爩氀椀渀欀" xfId="19599"/>
    <cellStyle name="汮⁹栨慥敤Ⱳ挠湥整⥲爩氀椀渀欀 2" xfId="25539"/>
    <cellStyle name="汮⁹栨慥敤Ⱳ氠晥⥴⥲爩氀椀渀欀" xfId="19600"/>
    <cellStyle name="汮⁹栨慥敤Ⱳ氠晥⥴⥲爩氀椀渀欀 2" xfId="25540"/>
    <cellStyle name="汮⁹栨慥敤Ⱳ渠⁯潢摲牥‬敬瑦欩" xfId="19601"/>
    <cellStyle name="汮⁹栨慥敤Ⱳ渠⁯潢摲牥‬敬瑦欩 2" xfId="25541"/>
    <cellStyle name="汮⁹栨慥敤Ⱳ渠⁯潢摲牥氩椀渀欀" xfId="19602"/>
    <cellStyle name="汮⁹栨慥敤Ⱳ渠⁯潢摲牥氩椀渀欀 2" xfId="25542"/>
    <cellStyle name="汮⁹氨晥⥴Ⱳ渠⁯潢摲牥‬敬瑦欩" xfId="19603"/>
    <cellStyle name="汮⁹氨晥⥴Ⱳ渠⁯潢摲牥‬敬瑦欩 2" xfId="25543"/>
    <cellStyle name="汮⁹渨慯楬湧爩瘬散瑮牥 敬瑦欩" xfId="19604"/>
    <cellStyle name="汮⁹渨慯楬湧爩瘬散瑮牥 敬瑦欩 2" xfId="25544"/>
    <cellStyle name="汮⁹渨⁯潢摲牥 潢摲牥‬敬瑦欩" xfId="19605"/>
    <cellStyle name="汮⁹渨⁯潢摲牥 潢摲牥‬敬瑦欩 2" xfId="25545"/>
    <cellStyle name="汮⁹渨⁯潢摲牥瘬散瑮牥 敬瑦欩" xfId="19606"/>
    <cellStyle name="汮⁹渨⁯潢摲牥瘬散瑮牥 敬瑦欩 2" xfId="25546"/>
    <cellStyle name="汮⁹牬慧楬湧爩瘬散瑮牥 敬" xfId="19607"/>
    <cellStyle name="汮⁹牬慧楬湧爩瘬散瑮牥 敬 2" xfId="25547"/>
    <cellStyle name="汮摹〠〮0䌀R礀瀀" xfId="19608"/>
    <cellStyle name="汮摹〠〮0䌀R礀瀀 2" xfId="25548"/>
    <cellStyle name="潢瑴浯弩䍃R礀瀀攀爀氀椀渀欀" xfId="19609"/>
    <cellStyle name="潢瑴浯弩䍃R礀瀀攀爀氀椀渀欀 2" xfId="25549"/>
    <cellStyle name="潴⥰⥴弩䍃R礀瀀攀爀氀椀" xfId="19610"/>
    <cellStyle name="潴⥰⥴弩䍃R礀瀀攀爀氀椀 2" xfId="25550"/>
    <cellStyle name="爀氀椀渀欀" xfId="19611"/>
    <cellStyle name="爀氀椀渀欀 2" xfId="25551"/>
    <cellStyle name="牥慤嵹渀欀" xfId="19612"/>
    <cellStyle name="牥慤嵹渀欀 2" xfId="25552"/>
    <cellStyle name="牥湉異⁴渨⁯潢摲牥 牌瑧牥 敬瑦欩" xfId="19613"/>
    <cellStyle name="牥湉異⁴渨⁯潢摲牥 牌瑧牥 敬瑦欩 2" xfId="25553"/>
    <cellStyle name="牥湉異⁴渨⁯潢摲牥戬汯⥤湯⥴敬瑦欩" xfId="19614"/>
    <cellStyle name="牥湉異⁴渨⁯潢摲牥戬汯⥤湯⥴敬瑦欩 2" xfId="25554"/>
    <cellStyle name="牥湉異⁴渨⁯潢摲牥‬敬瑦爩 敬瑦欩" xfId="19615"/>
    <cellStyle name="牥湉異⁴渨⁯潢摲牥‬敬瑦爩 敬瑦欩 2" xfId="25555"/>
    <cellStyle name="牥湉異⁴渨⁯潢摲牥‬潮映湯⥴敬瑦欩" xfId="19616"/>
    <cellStyle name="牥湉異⁴渨⁯潢摲牥‬潮映湯⥴敬瑦欩 2" xfId="25556"/>
    <cellStyle name="牥湉異⁴渨⁯潢摲牥瘩散瑮牥 敬瑦欩" xfId="19617"/>
    <cellStyle name="牥湉異⁴渨⁯潢摲牥瘩散瑮牥 敬瑦欩 2" xfId="25557"/>
    <cellStyle name="牥湉異⁴潒慭彮䍃牒" xfId="19618"/>
    <cellStyle name="牥湉異⁴潒慭彮䍃牒 2" xfId="25558"/>
    <cellStyle name="牥湉異⁴眨楨整搩牥戬汯⥤湯⥴敬瑦欩" xfId="19619"/>
    <cellStyle name="牥湉異⁴眨楨整搩牥戬汯⥤湯⥴敬瑦欩 2" xfId="25559"/>
    <cellStyle name="牥湉異彴慣捬汵瑡潩獮汯⥤湯⥴敬瑦欩" xfId="19620"/>
    <cellStyle name="牥湉異彴慣捬汵瑡潩獮汯⥤湯⥴敬瑦欩 2" xfId="25560"/>
    <cellStyle name="牧祥洩弩䍃R礀瀀攀爀氀椀渀" xfId="19621"/>
    <cellStyle name="牧祥洩弩䍃R礀瀀攀爀氀椀渀 2" xfId="25561"/>
    <cellStyle name="牮慤嵹渀欀" xfId="19622"/>
    <cellStyle name="牮慤嵹渀欀 2" xfId="25562"/>
    <cellStyle name="瑡摥〠〮0䌀R礀瀀攀爀氀椀渀欀" xfId="19623"/>
    <cellStyle name="瑡摥〠〮0䌀R礀瀀攀爀氀椀渀欀 2" xfId="25563"/>
    <cellStyle name="異彴慣捬汵瑡" xfId="19624"/>
    <cellStyle name="異彴慣捬汵瑡 2" xfId="25564"/>
    <cellStyle name="祣⸠〰䍟剃" xfId="19625"/>
    <cellStyle name="祣⸠〰䍟剃 2" xfId="25565"/>
    <cellStyle name="祣攰渀挀礀 嬀　崀" xfId="19626"/>
    <cellStyle name="祣攰渀挀礀 嬀　崀 2" xfId="25566"/>
    <cellStyle name="䑆㈠〰〶‱䕒佃嵎⡜␢⌢⌬〣〮⥜〰〰" xfId="19627"/>
    <cellStyle name="䑆㈠〰〶‱䕒佃嵎⡜␢⌢⌬〣〮⥜〰〰 2" xfId="25567"/>
    <cellStyle name="䕤䱐䐠呁剁" xfId="19628"/>
    <cellStyle name="䕤䱐䐠呁剁 2" xfId="25568"/>
    <cellStyle name="⁤䰰䐠呁剁礀 " xfId="19629"/>
    <cellStyle name="⁤䰰䐠呁剁礀  2" xfId="25569"/>
    <cellStyle name="䱐" xfId="19630"/>
    <cellStyle name="䱐 2" xfId="25570"/>
  </cellStyles>
  <dxfs count="0"/>
  <tableStyles count="0" defaultTableStyle="TableStyleMedium9" defaultPivotStyle="PivotStyleLight16"/>
  <colors>
    <mruColors>
      <color rgb="FFFFFF99"/>
      <color rgb="FFDDDDDD"/>
      <color rgb="FFCC9900"/>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100853</xdr:colOff>
      <xdr:row>2</xdr:row>
      <xdr:rowOff>0</xdr:rowOff>
    </xdr:from>
    <xdr:to>
      <xdr:col>0</xdr:col>
      <xdr:colOff>7306235</xdr:colOff>
      <xdr:row>10</xdr:row>
      <xdr:rowOff>347382</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00853" y="1479176"/>
          <a:ext cx="7205382" cy="1770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chemeClr val="dk1"/>
              </a:solidFill>
              <a:effectLst/>
              <a:latin typeface="Arial" panose="020B0604020202020204" pitchFamily="34" charset="0"/>
              <a:ea typeface="+mn-ea"/>
              <a:cs typeface="Arial" panose="020B0604020202020204" pitchFamily="34" charset="0"/>
            </a:rPr>
            <a:t>POUs must submit the following four Standardized Tables to the Energy Commission as part of the IRP Filing. The Energy Commission encourages POUs to submit data for multiple scenarios, though POUs are only required to submit data for one scenario that meets the requirements of PUC Section 9621. Annual data must be reported in the Standardized Tables through the planning horizon. </a:t>
          </a:r>
        </a:p>
        <a:p>
          <a:endParaRPr lang="en-US" sz="1300" baseline="0">
            <a:solidFill>
              <a:schemeClr val="dk1"/>
            </a:solidFill>
            <a:effectLst/>
            <a:latin typeface="Arial" panose="020B0604020202020204" pitchFamily="34" charset="0"/>
            <a:ea typeface="+mn-ea"/>
            <a:cs typeface="Arial" panose="020B0604020202020204" pitchFamily="34" charset="0"/>
          </a:endParaRPr>
        </a:p>
        <a:p>
          <a:r>
            <a:rPr lang="en-US" sz="1300" baseline="0">
              <a:solidFill>
                <a:schemeClr val="dk1"/>
              </a:solidFill>
              <a:effectLst/>
              <a:latin typeface="Arial" panose="020B0604020202020204" pitchFamily="34" charset="0"/>
              <a:ea typeface="+mn-ea"/>
              <a:cs typeface="Arial" panose="020B0604020202020204" pitchFamily="34" charset="0"/>
            </a:rPr>
            <a:t>Instructions for filling out the tables are in Appendix B Standardized Reporting Tables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361950</xdr:colOff>
      <xdr:row>0</xdr:row>
      <xdr:rowOff>126197</xdr:rowOff>
    </xdr:from>
    <xdr:to>
      <xdr:col>2</xdr:col>
      <xdr:colOff>1461982</xdr:colOff>
      <xdr:row>5</xdr:row>
      <xdr:rowOff>130977</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00" y="126197"/>
          <a:ext cx="1100032" cy="96680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363961</xdr:colOff>
      <xdr:row>4</xdr:row>
      <xdr:rowOff>161413</xdr:rowOff>
    </xdr:to>
    <xdr:pic>
      <xdr:nvPicPr>
        <xdr:cNvPr id="4" name="Picture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01100" y="0"/>
          <a:ext cx="1102149" cy="96151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886950" y="74083"/>
          <a:ext cx="1102149" cy="961513"/>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3" name="Pictur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96400" y="74083"/>
          <a:ext cx="1102149" cy="961513"/>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141711</xdr:colOff>
      <xdr:row>4</xdr:row>
      <xdr:rowOff>161413</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010525" y="0"/>
          <a:ext cx="1102149" cy="96151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IMATE\SECURE\Production\2D_REPNew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ortknox\Divisions\CAPERS\CAPRAPSCH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Asset%20Management\SPPC%20Invoices\Galena%203\2011\4.2011\Galena%203%20SPPC%20Apr%2020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AMao\Local%20Settings\Temporary%20Internet%20Files\Content.Outlook\4W7PO5IA\MPP%20Worksheet%20Oct%20Final%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Users\dvidaver\Desktop\My%20Work%20Documents\0%20-%20SB%20350\OIR\Standardized%20Forms\Copy%20of%202013_SMUD_CEC-RPS-POU_06272014_unlock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Users\rkennedy\AppData\Local\Microsoft\Windows\Temporary%20Internet%20Files\Content.Outlook\51R6DUP6\Copy%20of%202013_SMUD_CEC-RPS-POU_06272014_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heetName val="PRODUCTION REPORTS"/>
      <sheetName val="MASTER"/>
      <sheetName val="ANIMATION ONLY"/>
      <sheetName val="CONCEP-STREET"/>
      <sheetName val="ANIMATION COST FORECAST"/>
      <sheetName val="WEEKLY"/>
      <sheetName val="Sheet1"/>
      <sheetName val="EXTERNAL ANIMATION"/>
      <sheetName val="LMA"/>
    </sheetNames>
    <sheetDataSet>
      <sheetData sheetId="0" refreshError="1"/>
      <sheetData sheetId="1" refreshError="1"/>
      <sheetData sheetId="2" refreshError="1">
        <row r="18">
          <cell r="N18" t="str">
            <v>ENGINEERING</v>
          </cell>
          <cell r="Y18" t="str">
            <v>WK Count</v>
          </cell>
          <cell r="Z18" t="str">
            <v>Total Days</v>
          </cell>
        </row>
        <row r="20">
          <cell r="A20" t="str">
            <v>PREP</v>
          </cell>
          <cell r="F20" t="str">
            <v>ANIMATION</v>
          </cell>
          <cell r="I20" t="str">
            <v>INK &amp; PAINT</v>
          </cell>
          <cell r="L20" t="str">
            <v>ALPHA</v>
          </cell>
          <cell r="N20" t="str">
            <v>BETA</v>
          </cell>
          <cell r="P20" t="str">
            <v>RTM</v>
          </cell>
          <cell r="Y20">
            <v>11</v>
          </cell>
          <cell r="Z20">
            <v>77</v>
          </cell>
        </row>
        <row r="31">
          <cell r="A31" t="str">
            <v>Wks</v>
          </cell>
          <cell r="B31" t="str">
            <v>Days</v>
          </cell>
          <cell r="F31" t="str">
            <v>Wks</v>
          </cell>
          <cell r="G31" t="str">
            <v>Days</v>
          </cell>
          <cell r="H31" t="str">
            <v>Frames</v>
          </cell>
          <cell r="I31" t="str">
            <v>Wks</v>
          </cell>
          <cell r="J31" t="str">
            <v>Days</v>
          </cell>
          <cell r="Y31">
            <v>16</v>
          </cell>
          <cell r="Z31">
            <v>110</v>
          </cell>
        </row>
        <row r="32">
          <cell r="A32">
            <v>9</v>
          </cell>
          <cell r="B32">
            <v>77</v>
          </cell>
          <cell r="F32">
            <v>10</v>
          </cell>
          <cell r="G32">
            <v>110</v>
          </cell>
          <cell r="H32">
            <v>4500</v>
          </cell>
          <cell r="I32">
            <v>5</v>
          </cell>
          <cell r="J32">
            <v>49</v>
          </cell>
          <cell r="K32">
            <v>21</v>
          </cell>
          <cell r="M32">
            <v>29</v>
          </cell>
          <cell r="O32">
            <v>29</v>
          </cell>
          <cell r="Q32">
            <v>29</v>
          </cell>
          <cell r="Y32">
            <v>7</v>
          </cell>
          <cell r="Z32">
            <v>49</v>
          </cell>
        </row>
        <row r="45">
          <cell r="Y45">
            <v>154</v>
          </cell>
          <cell r="Z45">
            <v>35</v>
          </cell>
        </row>
        <row r="49">
          <cell r="N49" t="str">
            <v>ENGINEERING</v>
          </cell>
          <cell r="Y49" t="str">
            <v>WK Count</v>
          </cell>
          <cell r="Z49" t="str">
            <v>Total Days</v>
          </cell>
        </row>
        <row r="53">
          <cell r="A53" t="str">
            <v>PREP</v>
          </cell>
          <cell r="F53" t="str">
            <v>ANIMATION</v>
          </cell>
          <cell r="I53" t="str">
            <v>INK &amp; PAINT</v>
          </cell>
          <cell r="L53" t="str">
            <v>ALPHA</v>
          </cell>
          <cell r="N53" t="str">
            <v>BETA</v>
          </cell>
          <cell r="P53" t="str">
            <v>RTM</v>
          </cell>
          <cell r="Y53">
            <v>22</v>
          </cell>
          <cell r="Z53">
            <v>154</v>
          </cell>
        </row>
        <row r="64">
          <cell r="A64" t="str">
            <v>Wks</v>
          </cell>
          <cell r="B64" t="str">
            <v>Days</v>
          </cell>
          <cell r="F64" t="str">
            <v>Wks</v>
          </cell>
          <cell r="G64" t="str">
            <v>Days</v>
          </cell>
          <cell r="H64" t="str">
            <v>Frames</v>
          </cell>
          <cell r="I64" t="str">
            <v>Wks</v>
          </cell>
          <cell r="J64" t="str">
            <v>Days</v>
          </cell>
          <cell r="Y64">
            <v>16</v>
          </cell>
          <cell r="Z64">
            <v>76.666666666666671</v>
          </cell>
        </row>
        <row r="65">
          <cell r="A65">
            <v>20</v>
          </cell>
          <cell r="B65">
            <v>154</v>
          </cell>
          <cell r="F65">
            <v>6.666666666666667</v>
          </cell>
          <cell r="G65">
            <v>76.666666666666671</v>
          </cell>
          <cell r="H65">
            <v>3000</v>
          </cell>
          <cell r="I65">
            <v>3.3333333333333335</v>
          </cell>
          <cell r="J65">
            <v>37.333333333333336</v>
          </cell>
          <cell r="K65">
            <v>21</v>
          </cell>
          <cell r="M65">
            <v>29</v>
          </cell>
          <cell r="O65">
            <v>29</v>
          </cell>
          <cell r="Q65">
            <v>29</v>
          </cell>
          <cell r="Y65">
            <v>9</v>
          </cell>
          <cell r="Z65">
            <v>37.333333333333336</v>
          </cell>
        </row>
        <row r="93">
          <cell r="Y93">
            <v>154</v>
          </cell>
          <cell r="Z93">
            <v>23.333333333333336</v>
          </cell>
        </row>
        <row r="94">
          <cell r="Y94">
            <v>154</v>
          </cell>
          <cell r="Z94">
            <v>23.333333333333336</v>
          </cell>
        </row>
        <row r="97">
          <cell r="N97" t="str">
            <v>ENGINEERING</v>
          </cell>
          <cell r="Y97" t="str">
            <v>WK Count</v>
          </cell>
          <cell r="Z97" t="str">
            <v>Total Days</v>
          </cell>
        </row>
        <row r="98">
          <cell r="N98" t="str">
            <v>ENGINEERING</v>
          </cell>
          <cell r="R98" t="str">
            <v>MULAN STORY STUDIO</v>
          </cell>
          <cell r="V98" t="str">
            <v xml:space="preserve">START </v>
          </cell>
          <cell r="W98" t="str">
            <v>FRAMES</v>
          </cell>
          <cell r="X98">
            <v>5100</v>
          </cell>
          <cell r="Y98" t="str">
            <v>WK Count</v>
          </cell>
          <cell r="Z98" t="str">
            <v>Total Days</v>
          </cell>
          <cell r="AA98">
            <v>0</v>
          </cell>
          <cell r="AB98">
            <v>0</v>
          </cell>
          <cell r="AC98">
            <v>0</v>
          </cell>
          <cell r="AD98">
            <v>0</v>
          </cell>
          <cell r="AE98">
            <v>0</v>
          </cell>
          <cell r="AF98">
            <v>0</v>
          </cell>
          <cell r="AG98">
            <v>0</v>
          </cell>
          <cell r="AH98">
            <v>0</v>
          </cell>
          <cell r="AI98">
            <v>0</v>
          </cell>
          <cell r="AJ98">
            <v>0</v>
          </cell>
          <cell r="AK98">
            <v>0</v>
          </cell>
          <cell r="AL98">
            <v>0</v>
          </cell>
          <cell r="AM98">
            <v>35639</v>
          </cell>
          <cell r="AN98">
            <v>35646</v>
          </cell>
          <cell r="AO98">
            <v>35653</v>
          </cell>
          <cell r="AP98">
            <v>35660</v>
          </cell>
          <cell r="AQ98">
            <v>35667</v>
          </cell>
          <cell r="AR98">
            <v>35674</v>
          </cell>
          <cell r="AS98">
            <v>35681</v>
          </cell>
          <cell r="AT98">
            <v>35688</v>
          </cell>
          <cell r="AU98">
            <v>35695</v>
          </cell>
          <cell r="AV98">
            <v>35702</v>
          </cell>
          <cell r="AW98">
            <v>35709</v>
          </cell>
          <cell r="AX98">
            <v>35716</v>
          </cell>
          <cell r="AY98">
            <v>35723</v>
          </cell>
          <cell r="AZ98">
            <v>35730</v>
          </cell>
          <cell r="BA98">
            <v>0</v>
          </cell>
          <cell r="BB98">
            <v>0</v>
          </cell>
          <cell r="BC98">
            <v>0</v>
          </cell>
          <cell r="BD98">
            <v>0</v>
          </cell>
          <cell r="BE98">
            <v>0</v>
          </cell>
          <cell r="BF98">
            <v>0</v>
          </cell>
          <cell r="BG98">
            <v>0</v>
          </cell>
          <cell r="BH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v>0</v>
          </cell>
          <cell r="ES98">
            <v>0</v>
          </cell>
          <cell r="ET98">
            <v>0</v>
          </cell>
          <cell r="EU98">
            <v>0</v>
          </cell>
          <cell r="EV98">
            <v>0</v>
          </cell>
        </row>
        <row r="99">
          <cell r="A99" t="str">
            <v>PREP</v>
          </cell>
          <cell r="F99" t="str">
            <v>ANIMATION</v>
          </cell>
          <cell r="I99" t="str">
            <v>INK &amp; PAINT</v>
          </cell>
          <cell r="L99" t="str">
            <v>ALPHA</v>
          </cell>
          <cell r="N99" t="str">
            <v>BETA</v>
          </cell>
          <cell r="P99" t="str">
            <v>RTM</v>
          </cell>
          <cell r="R99" t="str">
            <v>STREET</v>
          </cell>
          <cell r="T99" t="str">
            <v>Prep Projection</v>
          </cell>
          <cell r="V99" t="str">
            <v xml:space="preserve">START </v>
          </cell>
          <cell r="W99" t="str">
            <v>END</v>
          </cell>
          <cell r="X99">
            <v>500</v>
          </cell>
          <cell r="Y99">
            <v>14</v>
          </cell>
          <cell r="Z99">
            <v>94.5</v>
          </cell>
          <cell r="AA99">
            <v>0</v>
          </cell>
          <cell r="AB99">
            <v>0</v>
          </cell>
          <cell r="AC99">
            <v>0</v>
          </cell>
          <cell r="AD99">
            <v>0</v>
          </cell>
          <cell r="AE99">
            <v>0</v>
          </cell>
          <cell r="AF99">
            <v>0</v>
          </cell>
          <cell r="AG99">
            <v>0</v>
          </cell>
          <cell r="AH99">
            <v>0</v>
          </cell>
          <cell r="AI99">
            <v>0</v>
          </cell>
          <cell r="AJ99">
            <v>0</v>
          </cell>
          <cell r="AK99">
            <v>0</v>
          </cell>
          <cell r="AL99">
            <v>0</v>
          </cell>
          <cell r="AM99">
            <v>35639</v>
          </cell>
          <cell r="AN99">
            <v>35646</v>
          </cell>
          <cell r="AO99">
            <v>35653</v>
          </cell>
          <cell r="AP99">
            <v>35660</v>
          </cell>
          <cell r="AQ99">
            <v>35667</v>
          </cell>
          <cell r="AR99">
            <v>35674</v>
          </cell>
          <cell r="AS99">
            <v>35681</v>
          </cell>
          <cell r="AT99">
            <v>35688</v>
          </cell>
          <cell r="AU99">
            <v>35695</v>
          </cell>
          <cell r="AV99">
            <v>35702</v>
          </cell>
          <cell r="AW99">
            <v>35709</v>
          </cell>
          <cell r="AX99">
            <v>35716</v>
          </cell>
          <cell r="AY99">
            <v>0</v>
          </cell>
          <cell r="AZ99">
            <v>0</v>
          </cell>
          <cell r="BA99">
            <v>0</v>
          </cell>
          <cell r="BB99">
            <v>0</v>
          </cell>
          <cell r="BC99">
            <v>0</v>
          </cell>
          <cell r="BD99">
            <v>0</v>
          </cell>
          <cell r="BE99">
            <v>0</v>
          </cell>
          <cell r="BF99">
            <v>0</v>
          </cell>
          <cell r="BG99">
            <v>0</v>
          </cell>
          <cell r="BH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row>
        <row r="100">
          <cell r="A100" t="str">
            <v>PREP</v>
          </cell>
          <cell r="F100" t="str">
            <v>ANIMATION</v>
          </cell>
          <cell r="I100" t="str">
            <v>INK &amp; PAINT</v>
          </cell>
          <cell r="L100" t="str">
            <v>ALPHA</v>
          </cell>
          <cell r="N100" t="str">
            <v>BETA</v>
          </cell>
          <cell r="P100" t="str">
            <v>RTM</v>
          </cell>
          <cell r="R100" t="str">
            <v>STREET</v>
          </cell>
          <cell r="S100" t="str">
            <v>PRODUCTION TO DATE</v>
          </cell>
          <cell r="T100" t="str">
            <v>Prep Projection</v>
          </cell>
          <cell r="V100">
            <v>35636</v>
          </cell>
          <cell r="W100">
            <v>35721.4</v>
          </cell>
          <cell r="X100">
            <v>500</v>
          </cell>
          <cell r="Y100">
            <v>12</v>
          </cell>
          <cell r="Z100">
            <v>85.399999999999991</v>
          </cell>
          <cell r="AA100">
            <v>0</v>
          </cell>
          <cell r="AB100">
            <v>0</v>
          </cell>
          <cell r="AC100">
            <v>0</v>
          </cell>
          <cell r="AD100">
            <v>0</v>
          </cell>
          <cell r="AE100">
            <v>0</v>
          </cell>
          <cell r="AF100">
            <v>0</v>
          </cell>
          <cell r="AG100">
            <v>0</v>
          </cell>
          <cell r="AH100">
            <v>0</v>
          </cell>
          <cell r="AI100">
            <v>0</v>
          </cell>
          <cell r="AJ100">
            <v>0</v>
          </cell>
          <cell r="AK100">
            <v>0</v>
          </cell>
          <cell r="AL100">
            <v>0</v>
          </cell>
          <cell r="AM100">
            <v>125</v>
          </cell>
          <cell r="AN100">
            <v>250</v>
          </cell>
          <cell r="AO100">
            <v>375</v>
          </cell>
          <cell r="AP100">
            <v>500</v>
          </cell>
          <cell r="AQ100">
            <v>500</v>
          </cell>
          <cell r="AR100">
            <v>500</v>
          </cell>
          <cell r="AS100">
            <v>500</v>
          </cell>
          <cell r="AT100">
            <v>500</v>
          </cell>
          <cell r="AU100">
            <v>500</v>
          </cell>
          <cell r="AV100">
            <v>500</v>
          </cell>
          <cell r="AW100">
            <v>500</v>
          </cell>
          <cell r="AX100">
            <v>500</v>
          </cell>
          <cell r="AY100">
            <v>0</v>
          </cell>
          <cell r="AZ100">
            <v>0</v>
          </cell>
          <cell r="BA100">
            <v>0</v>
          </cell>
          <cell r="BB100">
            <v>0</v>
          </cell>
          <cell r="BC100">
            <v>0</v>
          </cell>
          <cell r="BD100">
            <v>0</v>
          </cell>
          <cell r="BE100">
            <v>0</v>
          </cell>
          <cell r="BF100">
            <v>0</v>
          </cell>
          <cell r="BG100">
            <v>0</v>
          </cell>
          <cell r="BH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C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row>
        <row r="101">
          <cell r="S101" t="str">
            <v>PRODUCTION TO DATE</v>
          </cell>
          <cell r="AS101" t="str">
            <v>WK 1</v>
          </cell>
          <cell r="AT101" t="str">
            <v>WK 2</v>
          </cell>
          <cell r="AU101" t="str">
            <v>WK 3</v>
          </cell>
          <cell r="AV101" t="str">
            <v>WK 4</v>
          </cell>
          <cell r="AW101" t="str">
            <v>WK 5</v>
          </cell>
          <cell r="AX101" t="str">
            <v>WK 6</v>
          </cell>
          <cell r="AY101" t="str">
            <v>WK 7</v>
          </cell>
          <cell r="AZ101" t="str">
            <v>WK 8</v>
          </cell>
          <cell r="BA101" t="str">
            <v>WK 9</v>
          </cell>
          <cell r="BB101" t="str">
            <v>WK 10</v>
          </cell>
          <cell r="BC101" t="str">
            <v>WK 11</v>
          </cell>
          <cell r="BD101" t="str">
            <v>WK 12</v>
          </cell>
          <cell r="BE101" t="str">
            <v>WK 13</v>
          </cell>
        </row>
        <row r="102">
          <cell r="T102" t="str">
            <v>Scenes Issued</v>
          </cell>
          <cell r="U102">
            <v>0.87008695652173917</v>
          </cell>
          <cell r="V102">
            <v>5003</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1700</v>
          </cell>
          <cell r="AT102">
            <v>0</v>
          </cell>
          <cell r="AU102">
            <v>568</v>
          </cell>
          <cell r="AV102">
            <v>0</v>
          </cell>
          <cell r="AW102">
            <v>262</v>
          </cell>
          <cell r="AX102">
            <v>864</v>
          </cell>
          <cell r="AY102">
            <v>486</v>
          </cell>
          <cell r="AZ102">
            <v>347</v>
          </cell>
          <cell r="BA102">
            <v>0</v>
          </cell>
          <cell r="BB102">
            <v>666</v>
          </cell>
          <cell r="BC102">
            <v>110</v>
          </cell>
          <cell r="BD102">
            <v>0</v>
          </cell>
          <cell r="BE102">
            <v>0</v>
          </cell>
        </row>
        <row r="103">
          <cell r="T103" t="str">
            <v>Scenes Issued</v>
          </cell>
          <cell r="U103">
            <v>0.98098039215686272</v>
          </cell>
          <cell r="V103">
            <v>5003</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1700</v>
          </cell>
          <cell r="AT103">
            <v>0</v>
          </cell>
          <cell r="AU103">
            <v>568</v>
          </cell>
          <cell r="AV103">
            <v>0</v>
          </cell>
          <cell r="AW103">
            <v>262</v>
          </cell>
          <cell r="AX103">
            <v>864</v>
          </cell>
          <cell r="AY103">
            <v>486</v>
          </cell>
          <cell r="AZ103">
            <v>347</v>
          </cell>
          <cell r="BA103">
            <v>0</v>
          </cell>
          <cell r="BB103">
            <v>666</v>
          </cell>
          <cell r="BC103">
            <v>110</v>
          </cell>
          <cell r="BD103">
            <v>0</v>
          </cell>
          <cell r="BE103">
            <v>0</v>
          </cell>
        </row>
        <row r="104">
          <cell r="T104" t="str">
            <v>Into Rough</v>
          </cell>
          <cell r="U104">
            <v>0.87235294117647055</v>
          </cell>
          <cell r="V104">
            <v>4449</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60</v>
          </cell>
          <cell r="AV104">
            <v>170</v>
          </cell>
          <cell r="AW104">
            <v>527</v>
          </cell>
          <cell r="AX104">
            <v>115</v>
          </cell>
          <cell r="AY104">
            <v>0</v>
          </cell>
          <cell r="AZ104">
            <v>1019</v>
          </cell>
          <cell r="BA104">
            <v>0</v>
          </cell>
          <cell r="BB104">
            <v>593</v>
          </cell>
          <cell r="BC104">
            <v>1148</v>
          </cell>
          <cell r="BD104">
            <v>817</v>
          </cell>
          <cell r="BE104">
            <v>0</v>
          </cell>
        </row>
        <row r="105">
          <cell r="T105" t="str">
            <v>Rough Complete</v>
          </cell>
          <cell r="U105">
            <v>0.81803921568627447</v>
          </cell>
          <cell r="V105">
            <v>4172</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60</v>
          </cell>
          <cell r="AV105">
            <v>65</v>
          </cell>
          <cell r="AW105">
            <v>114</v>
          </cell>
          <cell r="AX105">
            <v>323</v>
          </cell>
          <cell r="AY105">
            <v>352</v>
          </cell>
          <cell r="AZ105">
            <v>121</v>
          </cell>
          <cell r="BA105">
            <v>0</v>
          </cell>
          <cell r="BB105">
            <v>1204</v>
          </cell>
          <cell r="BC105">
            <v>274</v>
          </cell>
          <cell r="BD105">
            <v>1139</v>
          </cell>
          <cell r="BE105">
            <v>520</v>
          </cell>
        </row>
        <row r="106">
          <cell r="T106" t="str">
            <v>Ruff Approved</v>
          </cell>
          <cell r="U106">
            <v>0.7415686274509804</v>
          </cell>
          <cell r="V106">
            <v>3782</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60</v>
          </cell>
          <cell r="AV106">
            <v>65</v>
          </cell>
          <cell r="AW106">
            <v>10</v>
          </cell>
          <cell r="AX106">
            <v>294</v>
          </cell>
          <cell r="AY106">
            <v>294</v>
          </cell>
          <cell r="AZ106">
            <v>157</v>
          </cell>
          <cell r="BA106">
            <v>0</v>
          </cell>
          <cell r="BB106">
            <v>1116</v>
          </cell>
          <cell r="BC106">
            <v>238</v>
          </cell>
          <cell r="BD106">
            <v>1077</v>
          </cell>
          <cell r="BE106">
            <v>471</v>
          </cell>
        </row>
        <row r="107">
          <cell r="T107" t="str">
            <v>Clean Complete</v>
          </cell>
          <cell r="U107">
            <v>0.50901960784313727</v>
          </cell>
          <cell r="V107">
            <v>2596</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3</v>
          </cell>
          <cell r="AV107">
            <v>64</v>
          </cell>
          <cell r="AW107">
            <v>2</v>
          </cell>
          <cell r="AX107">
            <v>18</v>
          </cell>
          <cell r="AY107">
            <v>167</v>
          </cell>
          <cell r="AZ107">
            <v>115</v>
          </cell>
          <cell r="BA107">
            <v>0</v>
          </cell>
          <cell r="BB107">
            <v>600</v>
          </cell>
          <cell r="BC107">
            <v>148</v>
          </cell>
          <cell r="BD107">
            <v>1126</v>
          </cell>
          <cell r="BE107">
            <v>353</v>
          </cell>
        </row>
        <row r="108">
          <cell r="T108" t="str">
            <v>Approved</v>
          </cell>
          <cell r="U108">
            <v>0.40490196078431373</v>
          </cell>
          <cell r="V108">
            <v>2065</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3</v>
          </cell>
          <cell r="AV108">
            <v>53</v>
          </cell>
          <cell r="AW108">
            <v>0</v>
          </cell>
          <cell r="AX108">
            <v>20</v>
          </cell>
          <cell r="AY108">
            <v>150</v>
          </cell>
          <cell r="AZ108">
            <v>188</v>
          </cell>
          <cell r="BA108">
            <v>0</v>
          </cell>
          <cell r="BB108">
            <v>577</v>
          </cell>
          <cell r="BC108">
            <v>486</v>
          </cell>
          <cell r="BD108">
            <v>297</v>
          </cell>
          <cell r="BE108">
            <v>291</v>
          </cell>
        </row>
        <row r="109">
          <cell r="T109" t="str">
            <v>Turned In</v>
          </cell>
          <cell r="U109">
            <v>0.26078431372549021</v>
          </cell>
          <cell r="V109">
            <v>1330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121</v>
          </cell>
          <cell r="BA109">
            <v>0</v>
          </cell>
          <cell r="BB109">
            <v>74</v>
          </cell>
          <cell r="BC109">
            <v>506</v>
          </cell>
          <cell r="BD109">
            <v>0</v>
          </cell>
          <cell r="BE109">
            <v>629</v>
          </cell>
        </row>
        <row r="110">
          <cell r="A110" t="str">
            <v>Wks</v>
          </cell>
          <cell r="B110" t="str">
            <v>Days</v>
          </cell>
          <cell r="F110" t="str">
            <v>Wks</v>
          </cell>
          <cell r="G110" t="str">
            <v>Days</v>
          </cell>
          <cell r="H110" t="str">
            <v>Frames</v>
          </cell>
          <cell r="I110" t="str">
            <v>Wks</v>
          </cell>
          <cell r="J110" t="str">
            <v>Days</v>
          </cell>
          <cell r="R110" t="str">
            <v xml:space="preserve"> </v>
          </cell>
          <cell r="T110" t="str">
            <v>Animation Projection</v>
          </cell>
          <cell r="V110">
            <v>35718</v>
          </cell>
          <cell r="W110">
            <v>35814</v>
          </cell>
          <cell r="X110">
            <v>750</v>
          </cell>
          <cell r="Y110">
            <v>11</v>
          </cell>
          <cell r="Z110">
            <v>83.666666666666671</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187.5</v>
          </cell>
          <cell r="BC110">
            <v>375</v>
          </cell>
          <cell r="BD110">
            <v>562.5</v>
          </cell>
          <cell r="BE110">
            <v>500</v>
          </cell>
          <cell r="BF110">
            <v>500</v>
          </cell>
          <cell r="BG110">
            <v>500</v>
          </cell>
          <cell r="BH110">
            <v>500</v>
          </cell>
          <cell r="BK110">
            <v>500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v>0</v>
          </cell>
          <cell r="ES110">
            <v>0</v>
          </cell>
          <cell r="ET110">
            <v>0</v>
          </cell>
          <cell r="EU110">
            <v>0</v>
          </cell>
          <cell r="EV110">
            <v>0</v>
          </cell>
        </row>
        <row r="111">
          <cell r="A111" t="str">
            <v>Wks</v>
          </cell>
          <cell r="B111" t="str">
            <v>Days</v>
          </cell>
          <cell r="F111" t="str">
            <v>Wks</v>
          </cell>
          <cell r="G111" t="str">
            <v>Days</v>
          </cell>
          <cell r="H111" t="str">
            <v>Frames</v>
          </cell>
          <cell r="I111" t="str">
            <v>Wks</v>
          </cell>
          <cell r="J111" t="str">
            <v>Days</v>
          </cell>
          <cell r="K111">
            <v>21</v>
          </cell>
          <cell r="M111">
            <v>29</v>
          </cell>
          <cell r="O111">
            <v>29</v>
          </cell>
          <cell r="Q111">
            <v>29</v>
          </cell>
          <cell r="R111" t="str">
            <v xml:space="preserve"> </v>
          </cell>
          <cell r="T111" t="str">
            <v>Animation Projection</v>
          </cell>
          <cell r="V111">
            <v>35718</v>
          </cell>
          <cell r="W111">
            <v>35814</v>
          </cell>
          <cell r="X111">
            <v>750</v>
          </cell>
          <cell r="Y111">
            <v>11</v>
          </cell>
          <cell r="Z111">
            <v>77.599999999999994</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187.5</v>
          </cell>
          <cell r="BC111">
            <v>375</v>
          </cell>
          <cell r="BD111">
            <v>562.5</v>
          </cell>
          <cell r="BE111">
            <v>500</v>
          </cell>
          <cell r="BF111">
            <v>500</v>
          </cell>
          <cell r="BG111">
            <v>500</v>
          </cell>
          <cell r="BH111">
            <v>500</v>
          </cell>
          <cell r="BK111">
            <v>500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0</v>
          </cell>
          <cell r="ES111">
            <v>0</v>
          </cell>
          <cell r="ET111">
            <v>0</v>
          </cell>
          <cell r="EU111">
            <v>0</v>
          </cell>
          <cell r="EV111">
            <v>0</v>
          </cell>
        </row>
        <row r="112">
          <cell r="A112">
            <v>10.199999999999999</v>
          </cell>
          <cell r="B112">
            <v>85.399999999999991</v>
          </cell>
          <cell r="F112">
            <v>6.8</v>
          </cell>
          <cell r="G112">
            <v>77.599999999999994</v>
          </cell>
          <cell r="H112">
            <v>5100</v>
          </cell>
          <cell r="I112">
            <v>5.666666666666667</v>
          </cell>
          <cell r="J112">
            <v>53.666666666666671</v>
          </cell>
          <cell r="K112">
            <v>21</v>
          </cell>
          <cell r="M112">
            <v>29</v>
          </cell>
          <cell r="O112">
            <v>29</v>
          </cell>
          <cell r="Q112">
            <v>29</v>
          </cell>
          <cell r="R112">
            <v>35961</v>
          </cell>
          <cell r="T112" t="str">
            <v>Ink &amp; Paint Projection</v>
          </cell>
          <cell r="V112">
            <v>35774.333333333336</v>
          </cell>
          <cell r="W112">
            <v>35828</v>
          </cell>
          <cell r="X112">
            <v>900</v>
          </cell>
          <cell r="Y112">
            <v>5</v>
          </cell>
          <cell r="Z112">
            <v>53.666666666666671</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225</v>
          </cell>
          <cell r="BH112">
            <v>450</v>
          </cell>
          <cell r="BK112">
            <v>900</v>
          </cell>
          <cell r="BL112">
            <v>900</v>
          </cell>
          <cell r="BM112">
            <v>900</v>
          </cell>
          <cell r="BN112">
            <v>0</v>
          </cell>
          <cell r="BO112">
            <v>0</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G112">
            <v>0</v>
          </cell>
          <cell r="CH112">
            <v>0</v>
          </cell>
          <cell r="CI112">
            <v>0</v>
          </cell>
          <cell r="CJ112">
            <v>0</v>
          </cell>
          <cell r="CK112">
            <v>0</v>
          </cell>
          <cell r="CL112">
            <v>0</v>
          </cell>
          <cell r="CM112">
            <v>0</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v>0</v>
          </cell>
          <cell r="DO112">
            <v>0</v>
          </cell>
          <cell r="DP112">
            <v>0</v>
          </cell>
          <cell r="DQ112">
            <v>0</v>
          </cell>
          <cell r="DR112">
            <v>0</v>
          </cell>
          <cell r="DS112">
            <v>0</v>
          </cell>
          <cell r="DT112">
            <v>0</v>
          </cell>
          <cell r="DU112">
            <v>0</v>
          </cell>
          <cell r="DV112">
            <v>0</v>
          </cell>
          <cell r="DW112">
            <v>0</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K112">
            <v>0</v>
          </cell>
          <cell r="EL112">
            <v>0</v>
          </cell>
          <cell r="EM112">
            <v>0</v>
          </cell>
          <cell r="EN112">
            <v>0</v>
          </cell>
          <cell r="EO112">
            <v>0</v>
          </cell>
          <cell r="EP112">
            <v>0</v>
          </cell>
          <cell r="EQ112">
            <v>0</v>
          </cell>
          <cell r="ER112">
            <v>0</v>
          </cell>
          <cell r="ES112">
            <v>0</v>
          </cell>
          <cell r="ET112">
            <v>0</v>
          </cell>
          <cell r="EU112">
            <v>0</v>
          </cell>
          <cell r="EV112">
            <v>0</v>
          </cell>
        </row>
        <row r="114">
          <cell r="T114" t="str">
            <v>BUDGET FORECAST</v>
          </cell>
          <cell r="W114">
            <v>153000</v>
          </cell>
          <cell r="X114">
            <v>40800</v>
          </cell>
          <cell r="AA114">
            <v>0</v>
          </cell>
          <cell r="AB114">
            <v>0</v>
          </cell>
          <cell r="AC114">
            <v>0</v>
          </cell>
          <cell r="AD114">
            <v>0</v>
          </cell>
          <cell r="AE114">
            <v>0</v>
          </cell>
          <cell r="AF114">
            <v>0</v>
          </cell>
          <cell r="AG114">
            <v>0</v>
          </cell>
          <cell r="AH114">
            <v>0</v>
          </cell>
          <cell r="AI114">
            <v>0</v>
          </cell>
          <cell r="AJ114">
            <v>0</v>
          </cell>
          <cell r="AK114">
            <v>0</v>
          </cell>
          <cell r="AL114">
            <v>0</v>
          </cell>
          <cell r="AM114">
            <v>35639</v>
          </cell>
          <cell r="AN114">
            <v>35646</v>
          </cell>
          <cell r="AO114">
            <v>35653</v>
          </cell>
          <cell r="AP114">
            <v>35660</v>
          </cell>
          <cell r="AQ114">
            <v>35667</v>
          </cell>
          <cell r="AR114">
            <v>35674</v>
          </cell>
          <cell r="AS114">
            <v>35681</v>
          </cell>
          <cell r="AT114">
            <v>35688</v>
          </cell>
          <cell r="AU114">
            <v>35695</v>
          </cell>
          <cell r="AV114">
            <v>35702</v>
          </cell>
          <cell r="AW114">
            <v>35709</v>
          </cell>
          <cell r="AX114">
            <v>35716</v>
          </cell>
          <cell r="AY114">
            <v>35723</v>
          </cell>
          <cell r="AZ114">
            <v>35730</v>
          </cell>
        </row>
        <row r="115">
          <cell r="T115" t="str">
            <v>BUDGET FORECAST</v>
          </cell>
          <cell r="V115" t="str">
            <v>PRE PROD</v>
          </cell>
          <cell r="W115">
            <v>765000</v>
          </cell>
          <cell r="X115">
            <v>60000</v>
          </cell>
          <cell r="AA115">
            <v>35555</v>
          </cell>
          <cell r="AB115">
            <v>0</v>
          </cell>
          <cell r="AC115">
            <v>0</v>
          </cell>
          <cell r="AD115">
            <v>0</v>
          </cell>
          <cell r="AE115">
            <v>0</v>
          </cell>
          <cell r="AF115">
            <v>0</v>
          </cell>
          <cell r="AG115">
            <v>0</v>
          </cell>
          <cell r="AH115">
            <v>0</v>
          </cell>
          <cell r="AI115">
            <v>0</v>
          </cell>
          <cell r="AJ115">
            <v>0</v>
          </cell>
          <cell r="AK115">
            <v>0</v>
          </cell>
          <cell r="AL115">
            <v>0</v>
          </cell>
          <cell r="AM115">
            <v>3750</v>
          </cell>
          <cell r="AN115">
            <v>7500</v>
          </cell>
          <cell r="AO115">
            <v>11250</v>
          </cell>
          <cell r="AP115">
            <v>15000</v>
          </cell>
          <cell r="AQ115">
            <v>15000</v>
          </cell>
          <cell r="AR115">
            <v>15000</v>
          </cell>
          <cell r="AS115">
            <v>15000</v>
          </cell>
          <cell r="AT115">
            <v>15000</v>
          </cell>
          <cell r="AU115">
            <v>15000</v>
          </cell>
          <cell r="AV115">
            <v>15000</v>
          </cell>
          <cell r="AW115">
            <v>15000</v>
          </cell>
          <cell r="AX115">
            <v>15000</v>
          </cell>
          <cell r="AY115">
            <v>15000</v>
          </cell>
          <cell r="AZ115">
            <v>15000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row>
        <row r="116">
          <cell r="V116" t="str">
            <v>PRE PROD</v>
          </cell>
          <cell r="W116">
            <v>30</v>
          </cell>
          <cell r="X116">
            <v>180000</v>
          </cell>
          <cell r="AA116">
            <v>180000</v>
          </cell>
          <cell r="AB116">
            <v>0</v>
          </cell>
          <cell r="AC116">
            <v>0</v>
          </cell>
          <cell r="AD116">
            <v>0</v>
          </cell>
          <cell r="AE116">
            <v>0</v>
          </cell>
          <cell r="AF116">
            <v>0</v>
          </cell>
          <cell r="AG116">
            <v>0</v>
          </cell>
          <cell r="AH116">
            <v>0</v>
          </cell>
          <cell r="AI116">
            <v>0</v>
          </cell>
          <cell r="AJ116">
            <v>0</v>
          </cell>
          <cell r="AK116">
            <v>0</v>
          </cell>
          <cell r="AL116">
            <v>0</v>
          </cell>
          <cell r="AM116">
            <v>3750</v>
          </cell>
          <cell r="AN116">
            <v>7250</v>
          </cell>
          <cell r="AO116">
            <v>5000</v>
          </cell>
          <cell r="AP116">
            <v>5000</v>
          </cell>
          <cell r="AQ116">
            <v>5000</v>
          </cell>
          <cell r="AR116">
            <v>5000</v>
          </cell>
          <cell r="AS116">
            <v>5000</v>
          </cell>
          <cell r="AT116">
            <v>9000</v>
          </cell>
          <cell r="AU116">
            <v>10000</v>
          </cell>
          <cell r="AV116">
            <v>10000</v>
          </cell>
          <cell r="AW116">
            <v>10000</v>
          </cell>
          <cell r="AX116">
            <v>10000</v>
          </cell>
          <cell r="AY116">
            <v>10000</v>
          </cell>
          <cell r="AZ116">
            <v>10000</v>
          </cell>
          <cell r="BA116">
            <v>15000</v>
          </cell>
          <cell r="BB116">
            <v>15000</v>
          </cell>
          <cell r="BC116">
            <v>15000</v>
          </cell>
          <cell r="BD116">
            <v>15000</v>
          </cell>
          <cell r="BE116">
            <v>15000</v>
          </cell>
          <cell r="BF116">
            <v>35772</v>
          </cell>
          <cell r="BG116">
            <v>35779</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0</v>
          </cell>
          <cell r="DW116">
            <v>0</v>
          </cell>
          <cell r="DX116">
            <v>0</v>
          </cell>
          <cell r="DY116">
            <v>0</v>
          </cell>
          <cell r="DZ116">
            <v>0</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v>0</v>
          </cell>
          <cell r="ES116">
            <v>0</v>
          </cell>
          <cell r="ET116">
            <v>0</v>
          </cell>
          <cell r="EU116">
            <v>0</v>
          </cell>
          <cell r="EV116">
            <v>0</v>
          </cell>
          <cell r="EW116">
            <v>0</v>
          </cell>
          <cell r="EX116">
            <v>0</v>
          </cell>
          <cell r="EY116">
            <v>0</v>
          </cell>
          <cell r="EZ116">
            <v>0</v>
          </cell>
          <cell r="FA116">
            <v>0</v>
          </cell>
          <cell r="FB116">
            <v>0</v>
          </cell>
          <cell r="FC116">
            <v>0</v>
          </cell>
          <cell r="FD116">
            <v>0</v>
          </cell>
          <cell r="FE116">
            <v>0</v>
          </cell>
          <cell r="FF116">
            <v>0</v>
          </cell>
          <cell r="FG116">
            <v>0</v>
          </cell>
          <cell r="FH116">
            <v>0</v>
          </cell>
          <cell r="FI116">
            <v>0</v>
          </cell>
        </row>
        <row r="117">
          <cell r="V117" t="str">
            <v>BACKGROUNDS</v>
          </cell>
          <cell r="W117">
            <v>12</v>
          </cell>
          <cell r="X117">
            <v>60000</v>
          </cell>
          <cell r="AA117">
            <v>59999.974293795312</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1732.0178636821199</v>
          </cell>
          <cell r="AS117">
            <v>1875.9564301131923</v>
          </cell>
          <cell r="AT117">
            <v>4392</v>
          </cell>
          <cell r="AU117">
            <v>7000</v>
          </cell>
          <cell r="AV117">
            <v>7000</v>
          </cell>
          <cell r="AW117">
            <v>7000</v>
          </cell>
          <cell r="AX117">
            <v>7000</v>
          </cell>
          <cell r="AY117">
            <v>7000</v>
          </cell>
          <cell r="AZ117">
            <v>7000</v>
          </cell>
          <cell r="BA117">
            <v>10000</v>
          </cell>
          <cell r="BB117">
            <v>28125</v>
          </cell>
          <cell r="BC117">
            <v>56250</v>
          </cell>
          <cell r="BD117">
            <v>84375</v>
          </cell>
          <cell r="BE117">
            <v>75000</v>
          </cell>
          <cell r="BF117">
            <v>75000</v>
          </cell>
          <cell r="BG117">
            <v>75000</v>
          </cell>
          <cell r="BH117">
            <v>75000</v>
          </cell>
          <cell r="BI117">
            <v>0</v>
          </cell>
          <cell r="BJ117">
            <v>75000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v>0</v>
          </cell>
          <cell r="ES117">
            <v>0</v>
          </cell>
          <cell r="ET117">
            <v>0</v>
          </cell>
          <cell r="EU117">
            <v>0</v>
          </cell>
          <cell r="EV117">
            <v>0</v>
          </cell>
          <cell r="EW117">
            <v>0</v>
          </cell>
          <cell r="EX117">
            <v>0</v>
          </cell>
          <cell r="EY117">
            <v>0</v>
          </cell>
          <cell r="EZ117">
            <v>0</v>
          </cell>
          <cell r="FA117">
            <v>0</v>
          </cell>
          <cell r="FB117">
            <v>0</v>
          </cell>
          <cell r="FC117">
            <v>0</v>
          </cell>
          <cell r="FD117">
            <v>0</v>
          </cell>
          <cell r="FE117">
            <v>0</v>
          </cell>
          <cell r="FF117">
            <v>0</v>
          </cell>
          <cell r="FG117">
            <v>0</v>
          </cell>
          <cell r="FH117">
            <v>0</v>
          </cell>
          <cell r="FI117">
            <v>0</v>
          </cell>
        </row>
        <row r="118">
          <cell r="V118" t="str">
            <v>PRODUCTION</v>
          </cell>
          <cell r="W118">
            <v>150</v>
          </cell>
          <cell r="X118">
            <v>950000</v>
          </cell>
          <cell r="AA118">
            <v>950000.03</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10000</v>
          </cell>
          <cell r="BC118">
            <v>75714.289999999994</v>
          </cell>
          <cell r="BD118">
            <v>75714.289999999994</v>
          </cell>
          <cell r="BE118">
            <v>105714.29</v>
          </cell>
          <cell r="BF118">
            <v>115714.29</v>
          </cell>
          <cell r="BG118">
            <v>135714.29</v>
          </cell>
          <cell r="BH118">
            <v>145714.29</v>
          </cell>
          <cell r="BI118">
            <v>0</v>
          </cell>
          <cell r="BJ118">
            <v>155714.29</v>
          </cell>
          <cell r="BK118">
            <v>130000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0</v>
          </cell>
          <cell r="DO118">
            <v>0</v>
          </cell>
          <cell r="DP118">
            <v>0</v>
          </cell>
          <cell r="DQ118">
            <v>0</v>
          </cell>
          <cell r="DR118">
            <v>0</v>
          </cell>
          <cell r="DS118">
            <v>0</v>
          </cell>
          <cell r="DT118">
            <v>0</v>
          </cell>
          <cell r="DU118">
            <v>0</v>
          </cell>
          <cell r="DV118">
            <v>0</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v>0</v>
          </cell>
          <cell r="ES118">
            <v>0</v>
          </cell>
          <cell r="ET118">
            <v>0</v>
          </cell>
          <cell r="EU118">
            <v>0</v>
          </cell>
          <cell r="EV118">
            <v>0</v>
          </cell>
          <cell r="EW118">
            <v>0</v>
          </cell>
          <cell r="EX118">
            <v>0</v>
          </cell>
          <cell r="EY118">
            <v>0</v>
          </cell>
          <cell r="EZ118">
            <v>0</v>
          </cell>
          <cell r="FA118">
            <v>0</v>
          </cell>
          <cell r="FB118">
            <v>0</v>
          </cell>
          <cell r="FC118">
            <v>0</v>
          </cell>
          <cell r="FD118">
            <v>0</v>
          </cell>
          <cell r="FE118">
            <v>0</v>
          </cell>
          <cell r="FF118">
            <v>0</v>
          </cell>
          <cell r="FG118">
            <v>0</v>
          </cell>
          <cell r="FH118">
            <v>0</v>
          </cell>
          <cell r="FI118">
            <v>0</v>
          </cell>
        </row>
        <row r="119">
          <cell r="V119" t="str">
            <v>INK &amp; PAINT</v>
          </cell>
          <cell r="W119">
            <v>8</v>
          </cell>
          <cell r="X119">
            <v>32400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1800</v>
          </cell>
          <cell r="BG119">
            <v>3600</v>
          </cell>
          <cell r="BH119">
            <v>5400</v>
          </cell>
          <cell r="BI119">
            <v>0</v>
          </cell>
          <cell r="BJ119">
            <v>7200</v>
          </cell>
          <cell r="BK119">
            <v>7200</v>
          </cell>
          <cell r="BL119">
            <v>7200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v>0</v>
          </cell>
          <cell r="DO119">
            <v>0</v>
          </cell>
          <cell r="DP119">
            <v>0</v>
          </cell>
          <cell r="DQ119">
            <v>0</v>
          </cell>
          <cell r="DR119">
            <v>0</v>
          </cell>
          <cell r="DS119">
            <v>0</v>
          </cell>
          <cell r="DT119">
            <v>0</v>
          </cell>
          <cell r="DU119">
            <v>0</v>
          </cell>
          <cell r="DV119">
            <v>0</v>
          </cell>
          <cell r="DW119">
            <v>0</v>
          </cell>
          <cell r="DX119">
            <v>0</v>
          </cell>
          <cell r="DY119">
            <v>0</v>
          </cell>
          <cell r="DZ119">
            <v>0</v>
          </cell>
          <cell r="EA119">
            <v>0</v>
          </cell>
          <cell r="EB119">
            <v>0</v>
          </cell>
          <cell r="EC119">
            <v>0</v>
          </cell>
          <cell r="ED119">
            <v>0</v>
          </cell>
          <cell r="EE119">
            <v>0</v>
          </cell>
          <cell r="EF119">
            <v>0</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0</v>
          </cell>
          <cell r="EX119">
            <v>0</v>
          </cell>
          <cell r="EY119">
            <v>0</v>
          </cell>
          <cell r="EZ119">
            <v>0</v>
          </cell>
          <cell r="FA119">
            <v>0</v>
          </cell>
          <cell r="FB119">
            <v>0</v>
          </cell>
          <cell r="FC119">
            <v>0</v>
          </cell>
          <cell r="FD119">
            <v>0</v>
          </cell>
          <cell r="FE119">
            <v>0</v>
          </cell>
          <cell r="FF119">
            <v>0</v>
          </cell>
          <cell r="FG119">
            <v>0</v>
          </cell>
          <cell r="FH119">
            <v>0</v>
          </cell>
          <cell r="FI119">
            <v>0</v>
          </cell>
        </row>
        <row r="120">
          <cell r="V120" t="str">
            <v>INK &amp; PAINT</v>
          </cell>
          <cell r="W120">
            <v>8</v>
          </cell>
          <cell r="X120">
            <v>72000</v>
          </cell>
          <cell r="AA120">
            <v>72000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8000</v>
          </cell>
          <cell r="BH120">
            <v>10000</v>
          </cell>
          <cell r="BI120">
            <v>0</v>
          </cell>
          <cell r="BJ120">
            <v>14000</v>
          </cell>
          <cell r="BK120">
            <v>15000</v>
          </cell>
          <cell r="BL120">
            <v>15000</v>
          </cell>
          <cell r="BM120">
            <v>10000</v>
          </cell>
        </row>
        <row r="121">
          <cell r="X121">
            <v>1262000</v>
          </cell>
          <cell r="AA121">
            <v>0</v>
          </cell>
          <cell r="AB121">
            <v>0</v>
          </cell>
          <cell r="AC121">
            <v>0</v>
          </cell>
          <cell r="AD121">
            <v>0</v>
          </cell>
          <cell r="AE121">
            <v>0</v>
          </cell>
          <cell r="AF121">
            <v>0</v>
          </cell>
          <cell r="AG121">
            <v>0</v>
          </cell>
          <cell r="AH121">
            <v>0</v>
          </cell>
          <cell r="AI121">
            <v>0</v>
          </cell>
          <cell r="AJ121">
            <v>0</v>
          </cell>
          <cell r="AK121">
            <v>0</v>
          </cell>
          <cell r="AL121">
            <v>0</v>
          </cell>
          <cell r="AM121">
            <v>3750</v>
          </cell>
          <cell r="AN121">
            <v>7500</v>
          </cell>
          <cell r="AO121">
            <v>11250</v>
          </cell>
          <cell r="AP121">
            <v>15000</v>
          </cell>
          <cell r="AQ121">
            <v>15000</v>
          </cell>
          <cell r="AR121">
            <v>15000</v>
          </cell>
          <cell r="AS121">
            <v>15000</v>
          </cell>
          <cell r="AT121">
            <v>15000</v>
          </cell>
          <cell r="AU121">
            <v>15000</v>
          </cell>
          <cell r="AV121">
            <v>15000</v>
          </cell>
          <cell r="AW121">
            <v>15000</v>
          </cell>
          <cell r="AX121">
            <v>15000</v>
          </cell>
          <cell r="AY121">
            <v>15000</v>
          </cell>
          <cell r="AZ121">
            <v>15000</v>
          </cell>
          <cell r="BA121">
            <v>0</v>
          </cell>
          <cell r="BB121">
            <v>28125</v>
          </cell>
          <cell r="BC121">
            <v>56250</v>
          </cell>
          <cell r="BD121">
            <v>84375</v>
          </cell>
          <cell r="BE121">
            <v>75000</v>
          </cell>
          <cell r="BF121">
            <v>76800</v>
          </cell>
          <cell r="BG121">
            <v>78600</v>
          </cell>
          <cell r="BH121">
            <v>80400</v>
          </cell>
          <cell r="BI121">
            <v>0</v>
          </cell>
          <cell r="BJ121">
            <v>82200</v>
          </cell>
          <cell r="BK121">
            <v>7200</v>
          </cell>
          <cell r="BL121">
            <v>7200</v>
          </cell>
          <cell r="BM121">
            <v>0</v>
          </cell>
        </row>
        <row r="122">
          <cell r="X122" t="str">
            <v>cost</v>
          </cell>
          <cell r="AA122">
            <v>0</v>
          </cell>
          <cell r="AB122">
            <v>0</v>
          </cell>
          <cell r="AC122">
            <v>0</v>
          </cell>
          <cell r="AD122">
            <v>0</v>
          </cell>
          <cell r="AE122">
            <v>0</v>
          </cell>
          <cell r="AF122">
            <v>0</v>
          </cell>
          <cell r="AG122">
            <v>0</v>
          </cell>
          <cell r="AH122">
            <v>0</v>
          </cell>
          <cell r="AI122">
            <v>0</v>
          </cell>
          <cell r="AJ122">
            <v>0</v>
          </cell>
          <cell r="AK122">
            <v>0</v>
          </cell>
          <cell r="AL122">
            <v>0</v>
          </cell>
          <cell r="AM122">
            <v>3750</v>
          </cell>
          <cell r="AN122">
            <v>7250</v>
          </cell>
          <cell r="AO122">
            <v>5000</v>
          </cell>
          <cell r="AP122">
            <v>5000</v>
          </cell>
          <cell r="AQ122">
            <v>5000</v>
          </cell>
          <cell r="AR122">
            <v>6732.0178636821202</v>
          </cell>
          <cell r="AS122">
            <v>6875.9564301131923</v>
          </cell>
          <cell r="AT122">
            <v>13392</v>
          </cell>
          <cell r="AU122">
            <v>17000</v>
          </cell>
          <cell r="AV122">
            <v>17000</v>
          </cell>
          <cell r="AW122">
            <v>17000</v>
          </cell>
          <cell r="AX122">
            <v>17000</v>
          </cell>
          <cell r="AY122">
            <v>17000</v>
          </cell>
          <cell r="AZ122">
            <v>17000</v>
          </cell>
          <cell r="BA122">
            <v>25000</v>
          </cell>
          <cell r="BB122">
            <v>25000</v>
          </cell>
          <cell r="BC122">
            <v>90714.29</v>
          </cell>
          <cell r="BD122">
            <v>90714.29</v>
          </cell>
          <cell r="BE122">
            <v>120714.29</v>
          </cell>
          <cell r="BF122">
            <v>115714.29</v>
          </cell>
          <cell r="BG122">
            <v>143714.29</v>
          </cell>
          <cell r="BH122">
            <v>155714.29</v>
          </cell>
          <cell r="BI122">
            <v>0</v>
          </cell>
          <cell r="BJ122">
            <v>169714.29</v>
          </cell>
          <cell r="BK122">
            <v>145000</v>
          </cell>
          <cell r="BL122">
            <v>15000</v>
          </cell>
          <cell r="BM122">
            <v>10000</v>
          </cell>
        </row>
        <row r="123">
          <cell r="T123" t="str">
            <v>ACTUAL COST TO DATE</v>
          </cell>
          <cell r="X123" t="str">
            <v>cumulative</v>
          </cell>
          <cell r="AA123">
            <v>0</v>
          </cell>
          <cell r="AB123">
            <v>0</v>
          </cell>
          <cell r="AC123">
            <v>0</v>
          </cell>
          <cell r="AD123">
            <v>0</v>
          </cell>
          <cell r="AE123">
            <v>0</v>
          </cell>
          <cell r="AF123">
            <v>0</v>
          </cell>
          <cell r="AG123">
            <v>0</v>
          </cell>
          <cell r="AH123">
            <v>0</v>
          </cell>
          <cell r="AI123">
            <v>0</v>
          </cell>
          <cell r="AJ123">
            <v>0</v>
          </cell>
          <cell r="AK123">
            <v>0</v>
          </cell>
          <cell r="AL123">
            <v>0</v>
          </cell>
          <cell r="AM123">
            <v>3750</v>
          </cell>
          <cell r="AN123">
            <v>11000</v>
          </cell>
          <cell r="AO123">
            <v>16000</v>
          </cell>
          <cell r="AP123">
            <v>21000</v>
          </cell>
          <cell r="AQ123">
            <v>26000</v>
          </cell>
          <cell r="AR123">
            <v>32732.017863682122</v>
          </cell>
          <cell r="AS123">
            <v>39607.974293795312</v>
          </cell>
          <cell r="AT123">
            <v>52999.974293795312</v>
          </cell>
          <cell r="AU123">
            <v>69999.974293795312</v>
          </cell>
          <cell r="AV123">
            <v>86999.974293795312</v>
          </cell>
          <cell r="AW123">
            <v>103999.97429379531</v>
          </cell>
          <cell r="AX123">
            <v>120999.97429379531</v>
          </cell>
          <cell r="AY123">
            <v>137999.9742937953</v>
          </cell>
          <cell r="AZ123">
            <v>154999.9742937953</v>
          </cell>
          <cell r="BA123">
            <v>179999.9742937953</v>
          </cell>
          <cell r="BB123">
            <v>204999.9742937953</v>
          </cell>
          <cell r="BC123">
            <v>295714.26429379528</v>
          </cell>
          <cell r="BD123">
            <v>386428.55429379526</v>
          </cell>
          <cell r="BE123">
            <v>507142.84429379523</v>
          </cell>
          <cell r="BF123">
            <v>622857.13429379521</v>
          </cell>
          <cell r="BG123">
            <v>766571.42429379525</v>
          </cell>
          <cell r="BH123">
            <v>922285.71429379529</v>
          </cell>
          <cell r="BI123">
            <v>922285.71429379529</v>
          </cell>
          <cell r="BJ123">
            <v>1092000.0042937952</v>
          </cell>
          <cell r="BK123">
            <v>1237000.0042937952</v>
          </cell>
          <cell r="BL123">
            <v>1252000.0042937952</v>
          </cell>
          <cell r="BM123">
            <v>1262000.0042937952</v>
          </cell>
          <cell r="DL123">
            <v>0</v>
          </cell>
          <cell r="DM123">
            <v>0</v>
          </cell>
          <cell r="DN123">
            <v>0</v>
          </cell>
          <cell r="DO123">
            <v>0</v>
          </cell>
          <cell r="DP123">
            <v>0</v>
          </cell>
          <cell r="DQ123">
            <v>0</v>
          </cell>
          <cell r="DR123">
            <v>0</v>
          </cell>
          <cell r="DS123">
            <v>0</v>
          </cell>
          <cell r="DT123">
            <v>0</v>
          </cell>
          <cell r="DU123">
            <v>0</v>
          </cell>
          <cell r="DV123">
            <v>0</v>
          </cell>
          <cell r="DW123">
            <v>0</v>
          </cell>
          <cell r="DX123">
            <v>0</v>
          </cell>
          <cell r="DY123">
            <v>0</v>
          </cell>
          <cell r="DZ123">
            <v>0</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v>0</v>
          </cell>
          <cell r="ES123">
            <v>0</v>
          </cell>
          <cell r="ET123">
            <v>0</v>
          </cell>
          <cell r="EU123">
            <v>0</v>
          </cell>
          <cell r="EV123">
            <v>0</v>
          </cell>
        </row>
        <row r="124">
          <cell r="S124" t="str">
            <v>COST TO DATE</v>
          </cell>
          <cell r="T124" t="str">
            <v>ACTUAL COST TO DATE</v>
          </cell>
          <cell r="V124" t="str">
            <v>DIRECT TO DATE</v>
          </cell>
          <cell r="W124" t="str">
            <v>BUDGET</v>
          </cell>
          <cell r="AC124" t="str">
            <v>ADJ</v>
          </cell>
          <cell r="DL124">
            <v>0</v>
          </cell>
          <cell r="DM124">
            <v>0</v>
          </cell>
          <cell r="DN124">
            <v>0</v>
          </cell>
          <cell r="DO124">
            <v>0</v>
          </cell>
          <cell r="DP124">
            <v>0</v>
          </cell>
          <cell r="DQ124">
            <v>0</v>
          </cell>
          <cell r="DR124">
            <v>0</v>
          </cell>
          <cell r="DS124">
            <v>0</v>
          </cell>
          <cell r="DT124">
            <v>0</v>
          </cell>
          <cell r="DU124">
            <v>0</v>
          </cell>
          <cell r="DV124">
            <v>0</v>
          </cell>
          <cell r="DW124">
            <v>0</v>
          </cell>
          <cell r="DX124">
            <v>0</v>
          </cell>
          <cell r="DY124">
            <v>0</v>
          </cell>
          <cell r="DZ124">
            <v>0</v>
          </cell>
          <cell r="EA124">
            <v>0</v>
          </cell>
          <cell r="EB124">
            <v>0</v>
          </cell>
          <cell r="EC124">
            <v>0</v>
          </cell>
          <cell r="ED124">
            <v>0</v>
          </cell>
          <cell r="EE124">
            <v>0</v>
          </cell>
          <cell r="EF124">
            <v>0</v>
          </cell>
          <cell r="EG124">
            <v>0</v>
          </cell>
          <cell r="EH124">
            <v>0</v>
          </cell>
          <cell r="EI124">
            <v>0</v>
          </cell>
          <cell r="EJ124">
            <v>0</v>
          </cell>
          <cell r="EK124">
            <v>0</v>
          </cell>
          <cell r="EL124">
            <v>0</v>
          </cell>
          <cell r="EM124">
            <v>0</v>
          </cell>
          <cell r="EN124">
            <v>0</v>
          </cell>
          <cell r="EO124">
            <v>0</v>
          </cell>
          <cell r="EP124">
            <v>0</v>
          </cell>
          <cell r="EQ124">
            <v>0</v>
          </cell>
          <cell r="ER124">
            <v>0</v>
          </cell>
          <cell r="ES124">
            <v>0</v>
          </cell>
          <cell r="ET124">
            <v>0</v>
          </cell>
          <cell r="EU124">
            <v>0</v>
          </cell>
          <cell r="EV124">
            <v>0</v>
          </cell>
        </row>
        <row r="125">
          <cell r="S125" t="str">
            <v>COST TO DATE</v>
          </cell>
          <cell r="T125" t="str">
            <v>DEVELOPMENT</v>
          </cell>
          <cell r="V125" t="str">
            <v>DIRECT TO DATE</v>
          </cell>
          <cell r="W125" t="str">
            <v>BUDGET</v>
          </cell>
          <cell r="AA125">
            <v>0</v>
          </cell>
          <cell r="AB125">
            <v>0</v>
          </cell>
          <cell r="AC125" t="str">
            <v>ADJ</v>
          </cell>
          <cell r="AD125">
            <v>0</v>
          </cell>
          <cell r="AE125">
            <v>556</v>
          </cell>
          <cell r="AF125">
            <v>0</v>
          </cell>
          <cell r="AG125">
            <v>0</v>
          </cell>
          <cell r="AH125">
            <v>225.55794045076053</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J125">
            <v>0</v>
          </cell>
          <cell r="BK125">
            <v>0</v>
          </cell>
        </row>
        <row r="126">
          <cell r="T126" t="str">
            <v>DEVELOPMENT</v>
          </cell>
          <cell r="U126">
            <v>0.37622265856429798</v>
          </cell>
          <cell r="V126">
            <v>781.5579404507605</v>
          </cell>
          <cell r="W126">
            <v>257500</v>
          </cell>
          <cell r="AA126">
            <v>0</v>
          </cell>
          <cell r="AB126">
            <v>0</v>
          </cell>
          <cell r="AC126">
            <v>0</v>
          </cell>
          <cell r="AD126">
            <v>0</v>
          </cell>
          <cell r="AE126">
            <v>556</v>
          </cell>
          <cell r="AF126">
            <v>0</v>
          </cell>
          <cell r="AG126">
            <v>0</v>
          </cell>
          <cell r="AH126">
            <v>225.55794045076053</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J126">
            <v>0</v>
          </cell>
          <cell r="BK126">
            <v>0</v>
          </cell>
        </row>
        <row r="127">
          <cell r="T127" t="str">
            <v>PRE PRODUCTION</v>
          </cell>
          <cell r="U127">
            <v>0.67267656191281877</v>
          </cell>
          <cell r="V127">
            <v>121081.78114430739</v>
          </cell>
          <cell r="W127">
            <v>180000</v>
          </cell>
          <cell r="AA127">
            <v>0</v>
          </cell>
          <cell r="AB127">
            <v>0</v>
          </cell>
          <cell r="AC127">
            <v>0</v>
          </cell>
          <cell r="AD127">
            <v>0</v>
          </cell>
          <cell r="AE127">
            <v>0</v>
          </cell>
          <cell r="AF127">
            <v>0</v>
          </cell>
          <cell r="AG127">
            <v>0</v>
          </cell>
          <cell r="AH127">
            <v>0</v>
          </cell>
          <cell r="AI127">
            <v>0</v>
          </cell>
          <cell r="AJ127">
            <v>225.55628575430856</v>
          </cell>
          <cell r="AK127">
            <v>0</v>
          </cell>
          <cell r="AL127">
            <v>74.922477898637339</v>
          </cell>
          <cell r="AM127">
            <v>0</v>
          </cell>
          <cell r="AN127">
            <v>614.32809706842977</v>
          </cell>
          <cell r="AO127">
            <v>0</v>
          </cell>
          <cell r="AP127">
            <v>2915.9174162648774</v>
          </cell>
          <cell r="AQ127">
            <v>7867.1733779534479</v>
          </cell>
          <cell r="AR127">
            <v>4064.0451453240603</v>
          </cell>
          <cell r="AS127">
            <v>9041.3607883394416</v>
          </cell>
          <cell r="AT127">
            <v>11006.794436358707</v>
          </cell>
          <cell r="AU127">
            <v>11571.463629061991</v>
          </cell>
          <cell r="AV127">
            <v>9189.0230686597188</v>
          </cell>
          <cell r="AW127">
            <v>8134.0665271506159</v>
          </cell>
          <cell r="AX127">
            <v>9010.5715878441351</v>
          </cell>
          <cell r="AY127">
            <v>7642.9955473019645</v>
          </cell>
          <cell r="AZ127">
            <v>9370.5950551100541</v>
          </cell>
          <cell r="BA127">
            <v>6148.5211402163377</v>
          </cell>
          <cell r="BB127">
            <v>5646.163868004558</v>
          </cell>
          <cell r="BC127">
            <v>9356.6533685899794</v>
          </cell>
          <cell r="BD127">
            <v>4752.2</v>
          </cell>
          <cell r="BE127">
            <v>4449.4293274061238</v>
          </cell>
          <cell r="BF127">
            <v>0</v>
          </cell>
          <cell r="BG127">
            <v>0</v>
          </cell>
          <cell r="BH127">
            <v>0</v>
          </cell>
          <cell r="BJ127">
            <v>0</v>
          </cell>
          <cell r="BK127">
            <v>0</v>
          </cell>
        </row>
        <row r="128">
          <cell r="T128" t="str">
            <v>PRE DOWNTIME</v>
          </cell>
          <cell r="V128">
            <v>0</v>
          </cell>
          <cell r="W128">
            <v>60000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J128">
            <v>0</v>
          </cell>
          <cell r="BK128">
            <v>0</v>
          </cell>
        </row>
        <row r="129">
          <cell r="T129" t="str">
            <v>BACKGROUNDS</v>
          </cell>
          <cell r="V129">
            <v>44274.066319164602</v>
          </cell>
          <cell r="W129">
            <v>60000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2168.5116182725365</v>
          </cell>
          <cell r="AV129">
            <v>4029.8235921001065</v>
          </cell>
          <cell r="AW129">
            <v>2928.7536192926427</v>
          </cell>
          <cell r="AX129">
            <v>3228.8156868971791</v>
          </cell>
          <cell r="AY129">
            <v>3195.1259861679241</v>
          </cell>
          <cell r="AZ129">
            <v>2118.903449655686</v>
          </cell>
          <cell r="BA129">
            <v>11760.823760630472</v>
          </cell>
          <cell r="BB129">
            <v>2853.6236495778326</v>
          </cell>
          <cell r="BC129">
            <v>3389.8502404685496</v>
          </cell>
          <cell r="BD129">
            <v>4416.6223200000004</v>
          </cell>
          <cell r="BE129">
            <v>4183.2123961016732</v>
          </cell>
          <cell r="BF129">
            <v>0</v>
          </cell>
          <cell r="BG129">
            <v>0</v>
          </cell>
          <cell r="BH129">
            <v>0</v>
          </cell>
          <cell r="BJ129">
            <v>0</v>
          </cell>
          <cell r="BK129">
            <v>0</v>
          </cell>
        </row>
        <row r="130">
          <cell r="T130" t="str">
            <v>LAYOUTS</v>
          </cell>
          <cell r="U130">
            <v>9.9009759709437734E-2</v>
          </cell>
          <cell r="V130">
            <v>80208.475269764909</v>
          </cell>
          <cell r="W130">
            <v>1130400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1732.0178636821199</v>
          </cell>
          <cell r="AS130">
            <v>1875.9564301131923</v>
          </cell>
          <cell r="AT130">
            <v>5843.2364341781531</v>
          </cell>
          <cell r="AU130">
            <v>7583.6296806897026</v>
          </cell>
          <cell r="AV130">
            <v>5923.5718655284209</v>
          </cell>
          <cell r="AW130">
            <v>4518.7292942670792</v>
          </cell>
          <cell r="AX130">
            <v>5840.3874759042837</v>
          </cell>
          <cell r="AY130">
            <v>5645.4544799682171</v>
          </cell>
          <cell r="AZ130">
            <v>6719.7171195349429</v>
          </cell>
          <cell r="BA130">
            <v>6979.9810585183259</v>
          </cell>
          <cell r="BB130">
            <v>6557.5817166642018</v>
          </cell>
          <cell r="BC130">
            <v>6364.3577685364307</v>
          </cell>
          <cell r="BD130">
            <v>6253.8630000000003</v>
          </cell>
          <cell r="BE130">
            <v>8369.9910821798203</v>
          </cell>
          <cell r="BF130">
            <v>0</v>
          </cell>
          <cell r="BG130">
            <v>0</v>
          </cell>
          <cell r="BH130">
            <v>0</v>
          </cell>
          <cell r="BJ130">
            <v>0</v>
          </cell>
          <cell r="BK130">
            <v>0</v>
          </cell>
        </row>
        <row r="131">
          <cell r="T131" t="str">
            <v>PRODUCTION</v>
          </cell>
          <cell r="U131">
            <v>0.22292725679671649</v>
          </cell>
          <cell r="V131">
            <v>211870.06485959934</v>
          </cell>
          <cell r="W131">
            <v>950400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3518.3407847338499</v>
          </cell>
          <cell r="AW131">
            <v>7515.9846155627492</v>
          </cell>
          <cell r="AX131">
            <v>7704.9188252708136</v>
          </cell>
          <cell r="AY131">
            <v>21635.664197121168</v>
          </cell>
          <cell r="AZ131">
            <v>11261.879070113606</v>
          </cell>
          <cell r="BA131">
            <v>23127.379132341266</v>
          </cell>
          <cell r="BB131">
            <v>14543.835027283996</v>
          </cell>
          <cell r="BC131">
            <v>26073.366907773368</v>
          </cell>
          <cell r="BD131">
            <v>35523.176160000003</v>
          </cell>
          <cell r="BE131">
            <v>60965.520139398541</v>
          </cell>
          <cell r="BF131">
            <v>0</v>
          </cell>
          <cell r="BG131">
            <v>0</v>
          </cell>
          <cell r="BH131">
            <v>0</v>
          </cell>
          <cell r="BJ131">
            <v>0</v>
          </cell>
          <cell r="BK131">
            <v>0</v>
          </cell>
        </row>
        <row r="132">
          <cell r="T132" t="str">
            <v>INK &amp; PAINT</v>
          </cell>
          <cell r="V132">
            <v>0</v>
          </cell>
          <cell r="W132">
            <v>72000</v>
          </cell>
          <cell r="AA132">
            <v>0</v>
          </cell>
          <cell r="AB132">
            <v>0</v>
          </cell>
          <cell r="AC132">
            <v>0</v>
          </cell>
          <cell r="AD132">
            <v>0</v>
          </cell>
          <cell r="AE132">
            <v>556</v>
          </cell>
          <cell r="AF132">
            <v>0</v>
          </cell>
          <cell r="AG132">
            <v>0</v>
          </cell>
          <cell r="AH132">
            <v>225.55794045076053</v>
          </cell>
          <cell r="AI132">
            <v>0</v>
          </cell>
          <cell r="AJ132">
            <v>225.55628575430856</v>
          </cell>
          <cell r="AK132">
            <v>0</v>
          </cell>
          <cell r="AL132">
            <v>74.922477898637339</v>
          </cell>
          <cell r="AM132">
            <v>0</v>
          </cell>
          <cell r="AN132">
            <v>614.32809706842977</v>
          </cell>
          <cell r="AO132">
            <v>0</v>
          </cell>
          <cell r="AP132">
            <v>2915.9174162648774</v>
          </cell>
          <cell r="AQ132">
            <v>7867.1733779534479</v>
          </cell>
          <cell r="AR132">
            <v>5796.0630090061804</v>
          </cell>
          <cell r="AS132">
            <v>10917.317218452634</v>
          </cell>
          <cell r="AT132">
            <v>16850.030870536859</v>
          </cell>
          <cell r="AU132">
            <v>21323.60492802423</v>
          </cell>
          <cell r="AV132">
            <v>22660.759311022095</v>
          </cell>
          <cell r="AW132">
            <v>23097.534056273085</v>
          </cell>
          <cell r="AX132">
            <v>25784.693575916412</v>
          </cell>
          <cell r="AY132">
            <v>38119.240210559277</v>
          </cell>
          <cell r="AZ132">
            <v>29471.094694414289</v>
          </cell>
          <cell r="BA132">
            <v>48016.705091706404</v>
          </cell>
          <cell r="BB132">
            <v>8165.0692360868397</v>
          </cell>
          <cell r="BC132">
            <v>20644.313154318137</v>
          </cell>
          <cell r="BF132">
            <v>0</v>
          </cell>
          <cell r="BG132">
            <v>0</v>
          </cell>
          <cell r="BH132">
            <v>0</v>
          </cell>
          <cell r="BJ132">
            <v>0</v>
          </cell>
          <cell r="BK132">
            <v>0</v>
          </cell>
        </row>
        <row r="133">
          <cell r="T133" t="str">
            <v>TOTAL DIRECT</v>
          </cell>
          <cell r="V133">
            <v>458215.94553328701</v>
          </cell>
          <cell r="X133" t="str">
            <v>DIRECT</v>
          </cell>
          <cell r="AA133">
            <v>0</v>
          </cell>
          <cell r="AB133">
            <v>0</v>
          </cell>
          <cell r="AC133">
            <v>0</v>
          </cell>
          <cell r="AD133">
            <v>0</v>
          </cell>
          <cell r="AE133">
            <v>556</v>
          </cell>
          <cell r="AF133">
            <v>0</v>
          </cell>
          <cell r="AG133">
            <v>0</v>
          </cell>
          <cell r="AH133">
            <v>225.55794045076053</v>
          </cell>
          <cell r="AI133">
            <v>0</v>
          </cell>
          <cell r="AJ133">
            <v>225.55628575430856</v>
          </cell>
          <cell r="AK133">
            <v>0</v>
          </cell>
          <cell r="AL133">
            <v>74.922477898637339</v>
          </cell>
          <cell r="AM133">
            <v>0</v>
          </cell>
          <cell r="AN133">
            <v>614.32809706842977</v>
          </cell>
          <cell r="AO133">
            <v>0</v>
          </cell>
          <cell r="AP133">
            <v>2915.9174162648774</v>
          </cell>
          <cell r="AQ133">
            <v>7867.1733779534479</v>
          </cell>
          <cell r="AR133">
            <v>5796.0630090061804</v>
          </cell>
          <cell r="AS133">
            <v>10917.317218452634</v>
          </cell>
          <cell r="AT133">
            <v>16850.030870536859</v>
          </cell>
          <cell r="AU133">
            <v>21323.60492802423</v>
          </cell>
          <cell r="AV133">
            <v>22660.759311022095</v>
          </cell>
          <cell r="AW133">
            <v>23097.534056273085</v>
          </cell>
          <cell r="AX133">
            <v>25784.693575916412</v>
          </cell>
          <cell r="AY133">
            <v>38119.240210559277</v>
          </cell>
          <cell r="AZ133">
            <v>29471.094694414289</v>
          </cell>
          <cell r="BA133">
            <v>48016.705091706404</v>
          </cell>
          <cell r="BB133">
            <v>29601.204261530587</v>
          </cell>
          <cell r="BC133">
            <v>45184.228285368328</v>
          </cell>
          <cell r="BD133">
            <v>50945.861480000007</v>
          </cell>
          <cell r="BE133">
            <v>77968.152945086156</v>
          </cell>
        </row>
        <row r="134">
          <cell r="T134" t="str">
            <v>"L"TOTAL TO DATE</v>
          </cell>
          <cell r="V134">
            <v>397899.75224877341</v>
          </cell>
          <cell r="W134">
            <v>1519900</v>
          </cell>
          <cell r="X134" t="str">
            <v>DIRECT</v>
          </cell>
          <cell r="AA134">
            <v>0</v>
          </cell>
          <cell r="AB134">
            <v>0</v>
          </cell>
          <cell r="AC134">
            <v>0</v>
          </cell>
          <cell r="AD134">
            <v>0</v>
          </cell>
          <cell r="AE134">
            <v>556</v>
          </cell>
          <cell r="AF134">
            <v>556</v>
          </cell>
          <cell r="AG134">
            <v>556</v>
          </cell>
          <cell r="AH134">
            <v>781.5579404507605</v>
          </cell>
          <cell r="AI134">
            <v>781.5579404507605</v>
          </cell>
          <cell r="AJ134">
            <v>1007.114226205069</v>
          </cell>
          <cell r="AK134">
            <v>1007.114226205069</v>
          </cell>
          <cell r="AL134">
            <v>1082.0367041037064</v>
          </cell>
          <cell r="AM134">
            <v>1082.0367041037064</v>
          </cell>
          <cell r="AN134">
            <v>1696.3648011721361</v>
          </cell>
          <cell r="AO134">
            <v>1696.3648011721361</v>
          </cell>
          <cell r="AP134">
            <v>4612.282217437014</v>
          </cell>
          <cell r="AQ134">
            <v>12479.455595390462</v>
          </cell>
          <cell r="AR134">
            <v>18275.518604396642</v>
          </cell>
          <cell r="AS134">
            <v>29192.835822849276</v>
          </cell>
          <cell r="AT134">
            <v>46042.866693386139</v>
          </cell>
          <cell r="AU134">
            <v>67366.471621410368</v>
          </cell>
          <cell r="AV134">
            <v>90027.23093243246</v>
          </cell>
          <cell r="AW134">
            <v>113124.76498870554</v>
          </cell>
          <cell r="AX134">
            <v>138909.45856462195</v>
          </cell>
          <cell r="AY134">
            <v>177028.69877518123</v>
          </cell>
          <cell r="AZ134">
            <v>206499.79346959552</v>
          </cell>
          <cell r="BA134">
            <v>254516.49856130191</v>
          </cell>
          <cell r="BB134">
            <v>284117.70282283251</v>
          </cell>
          <cell r="BC134">
            <v>329301.93110820081</v>
          </cell>
          <cell r="BD134">
            <v>380247.79258820083</v>
          </cell>
          <cell r="BE134">
            <v>458215.94553328701</v>
          </cell>
        </row>
        <row r="135">
          <cell r="T135" t="str">
            <v>"L"TOTAL TO DATE</v>
          </cell>
          <cell r="V135">
            <v>595680.72919327312</v>
          </cell>
          <cell r="W135">
            <v>1262400</v>
          </cell>
          <cell r="X135" t="str">
            <v>cumulative</v>
          </cell>
          <cell r="AA135">
            <v>0</v>
          </cell>
          <cell r="AB135">
            <v>0</v>
          </cell>
          <cell r="AC135">
            <v>0</v>
          </cell>
          <cell r="AD135">
            <v>0</v>
          </cell>
          <cell r="AE135">
            <v>722.8</v>
          </cell>
          <cell r="AF135">
            <v>722.8</v>
          </cell>
          <cell r="AG135">
            <v>722.8</v>
          </cell>
          <cell r="AH135">
            <v>1016.0253225859886</v>
          </cell>
          <cell r="AI135">
            <v>1016.0253225859886</v>
          </cell>
          <cell r="AJ135">
            <v>1309.2484940665897</v>
          </cell>
          <cell r="AK135">
            <v>1309.2484940665897</v>
          </cell>
          <cell r="AL135">
            <v>1406.6477153348183</v>
          </cell>
          <cell r="AM135">
            <v>1406.6477153348183</v>
          </cell>
          <cell r="AN135">
            <v>2205.2742415237772</v>
          </cell>
          <cell r="AO135">
            <v>2205.2742415237772</v>
          </cell>
          <cell r="AP135">
            <v>5995.9668826681182</v>
          </cell>
          <cell r="AQ135">
            <v>16223.292274007599</v>
          </cell>
          <cell r="AR135">
            <v>23758.174185715634</v>
          </cell>
          <cell r="AS135">
            <v>37950.686569704063</v>
          </cell>
          <cell r="AT135">
            <v>59855.726701401982</v>
          </cell>
          <cell r="AU135">
            <v>87576.413107833476</v>
          </cell>
          <cell r="AV135">
            <v>117035.4002121622</v>
          </cell>
          <cell r="AW135">
            <v>147062.19448531722</v>
          </cell>
          <cell r="AX135">
            <v>180582.29613400853</v>
          </cell>
          <cell r="AY135">
            <v>230137.3084077356</v>
          </cell>
          <cell r="AZ135">
            <v>268449.73151047417</v>
          </cell>
          <cell r="BA135">
            <v>330871.44812969246</v>
          </cell>
          <cell r="BB135">
            <v>369353.01366968226</v>
          </cell>
          <cell r="BC135">
            <v>428092.51044066105</v>
          </cell>
          <cell r="BD135">
            <v>494322.1303646611</v>
          </cell>
          <cell r="BE135">
            <v>595680.72919327312</v>
          </cell>
        </row>
        <row r="136">
          <cell r="V136" t="str">
            <v>PROJECTED RTM</v>
          </cell>
          <cell r="X136">
            <v>35907</v>
          </cell>
          <cell r="Y136">
            <v>119</v>
          </cell>
          <cell r="Z136">
            <v>44.722222222222229</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0</v>
          </cell>
          <cell r="CE136">
            <v>0</v>
          </cell>
          <cell r="CF136">
            <v>0</v>
          </cell>
          <cell r="CG136">
            <v>0</v>
          </cell>
          <cell r="CH136">
            <v>0</v>
          </cell>
          <cell r="CI136">
            <v>0</v>
          </cell>
          <cell r="CJ136">
            <v>0</v>
          </cell>
          <cell r="CK136">
            <v>0</v>
          </cell>
          <cell r="CL136">
            <v>0</v>
          </cell>
          <cell r="CM136">
            <v>0</v>
          </cell>
        </row>
        <row r="137">
          <cell r="V137" t="str">
            <v>PROJECTED RTM</v>
          </cell>
          <cell r="X137">
            <v>35907</v>
          </cell>
          <cell r="Y137">
            <v>119</v>
          </cell>
          <cell r="Z137">
            <v>39.666666666666671</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BA137">
            <v>0</v>
          </cell>
          <cell r="BB137">
            <v>0</v>
          </cell>
          <cell r="BC137">
            <v>0</v>
          </cell>
          <cell r="BD137">
            <v>0</v>
          </cell>
          <cell r="BE137">
            <v>0</v>
          </cell>
          <cell r="BF137">
            <v>0</v>
          </cell>
          <cell r="BG137">
            <v>0</v>
          </cell>
          <cell r="BH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cell r="CD137">
            <v>0</v>
          </cell>
          <cell r="CE137">
            <v>0</v>
          </cell>
          <cell r="CF137">
            <v>0</v>
          </cell>
          <cell r="CG137">
            <v>0</v>
          </cell>
          <cell r="CH137">
            <v>0</v>
          </cell>
          <cell r="CI137">
            <v>0</v>
          </cell>
          <cell r="CJ137">
            <v>0</v>
          </cell>
          <cell r="CK137">
            <v>0</v>
          </cell>
          <cell r="CL137">
            <v>0</v>
          </cell>
          <cell r="CM137">
            <v>0</v>
          </cell>
        </row>
        <row r="138">
          <cell r="V138" t="str">
            <v>PROJECTED STREET</v>
          </cell>
          <cell r="X138">
            <v>35936</v>
          </cell>
        </row>
        <row r="139">
          <cell r="V139" t="str">
            <v>+ or - Scheduled Date</v>
          </cell>
          <cell r="X139">
            <v>25</v>
          </cell>
        </row>
        <row r="141">
          <cell r="N141" t="str">
            <v>ENGINEERING</v>
          </cell>
          <cell r="R141" t="str">
            <v>MAGOO FEATURE FILM</v>
          </cell>
          <cell r="W141" t="str">
            <v>FRAMES</v>
          </cell>
          <cell r="X141">
            <v>3000</v>
          </cell>
          <cell r="Y141" t="str">
            <v>WK Count</v>
          </cell>
          <cell r="Z141" t="str">
            <v>Total Days</v>
          </cell>
        </row>
        <row r="142">
          <cell r="N142" t="str">
            <v>ENGINEERING</v>
          </cell>
          <cell r="R142" t="str">
            <v>MAGOO FEATURE FILM</v>
          </cell>
          <cell r="V142" t="str">
            <v xml:space="preserve">START </v>
          </cell>
          <cell r="W142" t="str">
            <v>FRAMES</v>
          </cell>
          <cell r="X142">
            <v>3000</v>
          </cell>
          <cell r="Y142" t="str">
            <v>WK Count</v>
          </cell>
          <cell r="Z142" t="str">
            <v>Total Days</v>
          </cell>
          <cell r="CE142">
            <v>0</v>
          </cell>
          <cell r="CF142">
            <v>0</v>
          </cell>
          <cell r="CG142">
            <v>0</v>
          </cell>
          <cell r="CH142">
            <v>0</v>
          </cell>
          <cell r="CI142">
            <v>0</v>
          </cell>
          <cell r="CJ142">
            <v>0</v>
          </cell>
          <cell r="CK142">
            <v>0</v>
          </cell>
          <cell r="CL142">
            <v>0</v>
          </cell>
          <cell r="CM142">
            <v>0</v>
          </cell>
          <cell r="CN142">
            <v>0</v>
          </cell>
          <cell r="CO142">
            <v>0</v>
          </cell>
          <cell r="CP142">
            <v>0</v>
          </cell>
          <cell r="CQ142">
            <v>0</v>
          </cell>
          <cell r="CR142">
            <v>0</v>
          </cell>
          <cell r="CS142">
            <v>0</v>
          </cell>
          <cell r="CT142">
            <v>0</v>
          </cell>
          <cell r="CU142">
            <v>0</v>
          </cell>
          <cell r="CV142">
            <v>0</v>
          </cell>
          <cell r="CW142">
            <v>0</v>
          </cell>
          <cell r="CX142">
            <v>0</v>
          </cell>
          <cell r="CY142">
            <v>0</v>
          </cell>
          <cell r="CZ142">
            <v>0</v>
          </cell>
          <cell r="DA142">
            <v>0</v>
          </cell>
          <cell r="DB142">
            <v>0</v>
          </cell>
          <cell r="DC142">
            <v>0</v>
          </cell>
          <cell r="DD142">
            <v>0</v>
          </cell>
          <cell r="DE142">
            <v>0</v>
          </cell>
          <cell r="DF142">
            <v>0</v>
          </cell>
          <cell r="DG142">
            <v>0</v>
          </cell>
          <cell r="DH142">
            <v>0</v>
          </cell>
          <cell r="DI142">
            <v>0</v>
          </cell>
          <cell r="DJ142">
            <v>0</v>
          </cell>
          <cell r="DK142">
            <v>0</v>
          </cell>
          <cell r="DL142">
            <v>0</v>
          </cell>
          <cell r="DM142">
            <v>0</v>
          </cell>
          <cell r="DN142">
            <v>0</v>
          </cell>
          <cell r="DO142">
            <v>0</v>
          </cell>
          <cell r="DP142">
            <v>0</v>
          </cell>
          <cell r="DQ142">
            <v>0</v>
          </cell>
          <cell r="DR142">
            <v>0</v>
          </cell>
          <cell r="DS142">
            <v>0</v>
          </cell>
          <cell r="DT142">
            <v>0</v>
          </cell>
          <cell r="DU142">
            <v>0</v>
          </cell>
          <cell r="DV142">
            <v>0</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0</v>
          </cell>
          <cell r="EM142">
            <v>0</v>
          </cell>
          <cell r="EN142">
            <v>0</v>
          </cell>
          <cell r="EO142">
            <v>0</v>
          </cell>
          <cell r="EP142">
            <v>0</v>
          </cell>
          <cell r="EQ142">
            <v>0</v>
          </cell>
          <cell r="ER142">
            <v>0</v>
          </cell>
          <cell r="ES142">
            <v>0</v>
          </cell>
          <cell r="ET142">
            <v>0</v>
          </cell>
          <cell r="EU142">
            <v>0</v>
          </cell>
          <cell r="EV142">
            <v>0</v>
          </cell>
        </row>
        <row r="143">
          <cell r="A143" t="str">
            <v>PREP</v>
          </cell>
          <cell r="F143" t="str">
            <v>ANIMATION</v>
          </cell>
          <cell r="I143" t="str">
            <v>INK &amp; PAINT</v>
          </cell>
          <cell r="L143" t="str">
            <v>ALPHA</v>
          </cell>
          <cell r="N143" t="str">
            <v>BETA</v>
          </cell>
          <cell r="P143" t="str">
            <v>RTM</v>
          </cell>
          <cell r="R143" t="str">
            <v>STREET</v>
          </cell>
          <cell r="T143" t="str">
            <v>Story Boards</v>
          </cell>
          <cell r="V143" t="str">
            <v xml:space="preserve">START </v>
          </cell>
          <cell r="W143" t="str">
            <v>END</v>
          </cell>
          <cell r="X143" t="str">
            <v>Billed As</v>
          </cell>
          <cell r="Y143">
            <v>0</v>
          </cell>
          <cell r="Z143" t="e">
            <v>#REF!</v>
          </cell>
          <cell r="CE143">
            <v>0</v>
          </cell>
          <cell r="CF143">
            <v>0</v>
          </cell>
          <cell r="CG143">
            <v>0</v>
          </cell>
          <cell r="CH143">
            <v>0</v>
          </cell>
          <cell r="CI143">
            <v>0</v>
          </cell>
          <cell r="CJ143">
            <v>0</v>
          </cell>
          <cell r="CK143">
            <v>0</v>
          </cell>
          <cell r="CL143">
            <v>0</v>
          </cell>
          <cell r="CM143">
            <v>0</v>
          </cell>
          <cell r="CN143">
            <v>0</v>
          </cell>
          <cell r="CO143">
            <v>0</v>
          </cell>
          <cell r="CP143">
            <v>0</v>
          </cell>
          <cell r="CQ143">
            <v>0</v>
          </cell>
          <cell r="CR143">
            <v>0</v>
          </cell>
          <cell r="CS143">
            <v>0</v>
          </cell>
          <cell r="CT143">
            <v>0</v>
          </cell>
          <cell r="CU143">
            <v>0</v>
          </cell>
          <cell r="CV143">
            <v>0</v>
          </cell>
          <cell r="CW143">
            <v>0</v>
          </cell>
          <cell r="CX143">
            <v>0</v>
          </cell>
          <cell r="CY143">
            <v>0</v>
          </cell>
          <cell r="CZ143">
            <v>0</v>
          </cell>
          <cell r="DA143">
            <v>0</v>
          </cell>
          <cell r="DB143">
            <v>0</v>
          </cell>
          <cell r="DC143">
            <v>0</v>
          </cell>
          <cell r="DD143">
            <v>0</v>
          </cell>
          <cell r="DE143">
            <v>0</v>
          </cell>
          <cell r="DF143">
            <v>0</v>
          </cell>
          <cell r="DG143">
            <v>0</v>
          </cell>
          <cell r="DH143">
            <v>0</v>
          </cell>
          <cell r="DI143">
            <v>0</v>
          </cell>
          <cell r="DJ143">
            <v>0</v>
          </cell>
          <cell r="DK143">
            <v>0</v>
          </cell>
          <cell r="DL143">
            <v>0</v>
          </cell>
          <cell r="DM143">
            <v>0</v>
          </cell>
          <cell r="DN143">
            <v>0</v>
          </cell>
          <cell r="DO143">
            <v>0</v>
          </cell>
          <cell r="DP143">
            <v>0</v>
          </cell>
          <cell r="DQ143">
            <v>0</v>
          </cell>
          <cell r="DR143">
            <v>0</v>
          </cell>
          <cell r="DS143">
            <v>0</v>
          </cell>
          <cell r="DT143">
            <v>0</v>
          </cell>
          <cell r="DU143">
            <v>0</v>
          </cell>
          <cell r="DV143">
            <v>0</v>
          </cell>
          <cell r="DW143">
            <v>0</v>
          </cell>
          <cell r="DX143">
            <v>0</v>
          </cell>
          <cell r="DY143">
            <v>0</v>
          </cell>
          <cell r="DZ143">
            <v>0</v>
          </cell>
          <cell r="EA143">
            <v>0</v>
          </cell>
          <cell r="EB143">
            <v>0</v>
          </cell>
          <cell r="EC143">
            <v>0</v>
          </cell>
          <cell r="ED143">
            <v>0</v>
          </cell>
          <cell r="EE143">
            <v>0</v>
          </cell>
          <cell r="EF143">
            <v>0</v>
          </cell>
          <cell r="EG143">
            <v>0</v>
          </cell>
          <cell r="EH143">
            <v>0</v>
          </cell>
          <cell r="EI143">
            <v>0</v>
          </cell>
          <cell r="EJ143">
            <v>0</v>
          </cell>
          <cell r="EK143">
            <v>0</v>
          </cell>
          <cell r="EL143">
            <v>0</v>
          </cell>
          <cell r="EM143">
            <v>0</v>
          </cell>
          <cell r="EN143">
            <v>0</v>
          </cell>
          <cell r="EO143">
            <v>0</v>
          </cell>
          <cell r="EP143">
            <v>0</v>
          </cell>
          <cell r="EQ143">
            <v>0</v>
          </cell>
          <cell r="ER143">
            <v>0</v>
          </cell>
          <cell r="ES143">
            <v>0</v>
          </cell>
          <cell r="ET143">
            <v>0</v>
          </cell>
          <cell r="EU143">
            <v>0</v>
          </cell>
          <cell r="EV143">
            <v>0</v>
          </cell>
        </row>
        <row r="144">
          <cell r="A144" t="str">
            <v>PREP</v>
          </cell>
          <cell r="F144" t="str">
            <v>ANIMATION</v>
          </cell>
          <cell r="I144" t="str">
            <v>INK &amp; PAINT</v>
          </cell>
          <cell r="L144" t="str">
            <v>ALPHA</v>
          </cell>
          <cell r="N144" t="str">
            <v>BETA</v>
          </cell>
          <cell r="P144" t="str">
            <v>RTM</v>
          </cell>
          <cell r="R144" t="str">
            <v>STREET</v>
          </cell>
          <cell r="S144" t="str">
            <v>PRODUCTION TO DATE</v>
          </cell>
          <cell r="T144" t="str">
            <v>Story Boards</v>
          </cell>
          <cell r="W144">
            <v>35697</v>
          </cell>
          <cell r="X144" t="str">
            <v>TEST</v>
          </cell>
          <cell r="Y144">
            <v>0</v>
          </cell>
          <cell r="Z144" t="e">
            <v>#REF!</v>
          </cell>
          <cell r="CE144">
            <v>0</v>
          </cell>
          <cell r="CF144">
            <v>0</v>
          </cell>
          <cell r="CG144">
            <v>0</v>
          </cell>
          <cell r="CH144">
            <v>0</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v>0</v>
          </cell>
          <cell r="DU144">
            <v>0</v>
          </cell>
          <cell r="DV144">
            <v>0</v>
          </cell>
          <cell r="DW144">
            <v>0</v>
          </cell>
          <cell r="DX144">
            <v>0</v>
          </cell>
          <cell r="DY144">
            <v>0</v>
          </cell>
          <cell r="DZ144">
            <v>0</v>
          </cell>
          <cell r="EA144">
            <v>0</v>
          </cell>
          <cell r="EB144">
            <v>0</v>
          </cell>
          <cell r="EC144">
            <v>0</v>
          </cell>
          <cell r="ED144">
            <v>0</v>
          </cell>
          <cell r="EE144">
            <v>0</v>
          </cell>
          <cell r="EF144">
            <v>0</v>
          </cell>
          <cell r="EG144">
            <v>0</v>
          </cell>
          <cell r="EH144">
            <v>0</v>
          </cell>
          <cell r="EI144">
            <v>0</v>
          </cell>
          <cell r="EJ144">
            <v>0</v>
          </cell>
          <cell r="EK144">
            <v>0</v>
          </cell>
          <cell r="EL144">
            <v>0</v>
          </cell>
          <cell r="EM144">
            <v>0</v>
          </cell>
          <cell r="EN144">
            <v>0</v>
          </cell>
          <cell r="EO144">
            <v>0</v>
          </cell>
          <cell r="EP144">
            <v>0</v>
          </cell>
          <cell r="EQ144">
            <v>0</v>
          </cell>
          <cell r="ER144">
            <v>0</v>
          </cell>
          <cell r="ES144">
            <v>0</v>
          </cell>
          <cell r="ET144">
            <v>0</v>
          </cell>
          <cell r="EU144">
            <v>0</v>
          </cell>
          <cell r="EV144">
            <v>0</v>
          </cell>
        </row>
        <row r="145">
          <cell r="S145" t="str">
            <v>PRODUCTION TO DATE</v>
          </cell>
          <cell r="T145" t="str">
            <v>Film &amp; Animatic</v>
          </cell>
          <cell r="V145">
            <v>35702</v>
          </cell>
          <cell r="W145">
            <v>35699</v>
          </cell>
          <cell r="X145" t="str">
            <v>TEST</v>
          </cell>
        </row>
        <row r="146">
          <cell r="T146" t="str">
            <v>Finalize StoryBoards</v>
          </cell>
          <cell r="V146">
            <v>35702</v>
          </cell>
          <cell r="W146">
            <v>35706</v>
          </cell>
          <cell r="X146" t="str">
            <v>TEST</v>
          </cell>
        </row>
        <row r="147">
          <cell r="T147" t="str">
            <v>LAYOUTS</v>
          </cell>
          <cell r="V147">
            <v>35709</v>
          </cell>
          <cell r="W147">
            <v>35727</v>
          </cell>
          <cell r="X147" t="str">
            <v>LAYOUT</v>
          </cell>
        </row>
        <row r="148">
          <cell r="T148" t="str">
            <v>2D ANIMATION</v>
          </cell>
          <cell r="V148">
            <v>35716</v>
          </cell>
          <cell r="W148">
            <v>35741</v>
          </cell>
          <cell r="X148" t="str">
            <v>2D</v>
          </cell>
        </row>
        <row r="149">
          <cell r="T149" t="str">
            <v>3D ANIMATION</v>
          </cell>
          <cell r="V149">
            <v>35716</v>
          </cell>
          <cell r="W149">
            <v>35746</v>
          </cell>
          <cell r="X149" t="str">
            <v>3D</v>
          </cell>
        </row>
        <row r="150">
          <cell r="T150" t="str">
            <v>CLEANUP</v>
          </cell>
          <cell r="V150">
            <v>35723</v>
          </cell>
          <cell r="W150">
            <v>35746</v>
          </cell>
          <cell r="X150" t="str">
            <v>2D</v>
          </cell>
        </row>
        <row r="151">
          <cell r="T151" t="str">
            <v>CHECKING</v>
          </cell>
          <cell r="V151">
            <v>35737</v>
          </cell>
          <cell r="W151">
            <v>35750</v>
          </cell>
          <cell r="X151" t="str">
            <v>2D</v>
          </cell>
        </row>
        <row r="152">
          <cell r="T152" t="str">
            <v>DIP &amp; COMPOSITE</v>
          </cell>
          <cell r="V152">
            <v>35744</v>
          </cell>
          <cell r="W152">
            <v>35760</v>
          </cell>
          <cell r="X152" t="str">
            <v>POST</v>
          </cell>
        </row>
        <row r="153">
          <cell r="T153" t="str">
            <v>FINAL LAB</v>
          </cell>
          <cell r="V153">
            <v>35760</v>
          </cell>
          <cell r="W153">
            <v>35765</v>
          </cell>
          <cell r="X153" t="str">
            <v>FINAL LAB</v>
          </cell>
          <cell r="CE153">
            <v>0</v>
          </cell>
          <cell r="CF153">
            <v>0</v>
          </cell>
          <cell r="CG153">
            <v>0</v>
          </cell>
          <cell r="CH153">
            <v>0</v>
          </cell>
          <cell r="CI153">
            <v>0</v>
          </cell>
          <cell r="CJ153">
            <v>0</v>
          </cell>
          <cell r="CK153">
            <v>0</v>
          </cell>
          <cell r="CL153">
            <v>0</v>
          </cell>
          <cell r="CM153">
            <v>0</v>
          </cell>
          <cell r="CN153">
            <v>0</v>
          </cell>
          <cell r="CO153">
            <v>0</v>
          </cell>
          <cell r="CP153">
            <v>0</v>
          </cell>
          <cell r="CQ153">
            <v>0</v>
          </cell>
          <cell r="CR153">
            <v>0</v>
          </cell>
          <cell r="CS153">
            <v>0</v>
          </cell>
          <cell r="CT153">
            <v>0</v>
          </cell>
          <cell r="CU153">
            <v>0</v>
          </cell>
          <cell r="CV153">
            <v>0</v>
          </cell>
          <cell r="CW153">
            <v>0</v>
          </cell>
          <cell r="CX153">
            <v>0</v>
          </cell>
          <cell r="CY153">
            <v>0</v>
          </cell>
          <cell r="CZ153">
            <v>0</v>
          </cell>
          <cell r="DA153">
            <v>0</v>
          </cell>
          <cell r="DB153">
            <v>0</v>
          </cell>
          <cell r="DC153">
            <v>0</v>
          </cell>
          <cell r="DD153">
            <v>0</v>
          </cell>
          <cell r="DE153">
            <v>0</v>
          </cell>
          <cell r="DF153">
            <v>0</v>
          </cell>
          <cell r="DG153">
            <v>0</v>
          </cell>
          <cell r="DH153">
            <v>0</v>
          </cell>
          <cell r="DI153">
            <v>0</v>
          </cell>
          <cell r="DJ153">
            <v>0</v>
          </cell>
          <cell r="DK153">
            <v>0</v>
          </cell>
          <cell r="DL153">
            <v>0</v>
          </cell>
          <cell r="DM153">
            <v>0</v>
          </cell>
          <cell r="DN153">
            <v>0</v>
          </cell>
          <cell r="DO153">
            <v>0</v>
          </cell>
          <cell r="DP153">
            <v>0</v>
          </cell>
          <cell r="DQ153">
            <v>0</v>
          </cell>
          <cell r="DR153">
            <v>0</v>
          </cell>
          <cell r="DS153">
            <v>0</v>
          </cell>
          <cell r="DT153">
            <v>0</v>
          </cell>
          <cell r="DU153">
            <v>0</v>
          </cell>
          <cell r="DV153">
            <v>0</v>
          </cell>
          <cell r="DW153">
            <v>0</v>
          </cell>
          <cell r="DX153">
            <v>0</v>
          </cell>
          <cell r="DY153">
            <v>0</v>
          </cell>
          <cell r="DZ153">
            <v>0</v>
          </cell>
          <cell r="EA153">
            <v>0</v>
          </cell>
          <cell r="EB153">
            <v>0</v>
          </cell>
          <cell r="EC153">
            <v>0</v>
          </cell>
          <cell r="ED153">
            <v>0</v>
          </cell>
          <cell r="EE153">
            <v>0</v>
          </cell>
          <cell r="EF153">
            <v>0</v>
          </cell>
          <cell r="EG153">
            <v>0</v>
          </cell>
          <cell r="EH153">
            <v>0</v>
          </cell>
          <cell r="EI153">
            <v>0</v>
          </cell>
          <cell r="EJ153">
            <v>0</v>
          </cell>
          <cell r="EK153">
            <v>0</v>
          </cell>
          <cell r="EL153">
            <v>0</v>
          </cell>
          <cell r="EM153">
            <v>0</v>
          </cell>
          <cell r="EN153">
            <v>0</v>
          </cell>
          <cell r="EO153">
            <v>0</v>
          </cell>
          <cell r="EP153">
            <v>0</v>
          </cell>
          <cell r="EQ153">
            <v>0</v>
          </cell>
          <cell r="ER153">
            <v>0</v>
          </cell>
          <cell r="ES153">
            <v>0</v>
          </cell>
          <cell r="ET153">
            <v>0</v>
          </cell>
          <cell r="EU153">
            <v>0</v>
          </cell>
          <cell r="EV153">
            <v>0</v>
          </cell>
        </row>
        <row r="154">
          <cell r="S154" t="str">
            <v>COST TO DATE</v>
          </cell>
          <cell r="V154" t="str">
            <v>DIRECT TO DATE</v>
          </cell>
          <cell r="CE154">
            <v>0</v>
          </cell>
          <cell r="CF154">
            <v>0</v>
          </cell>
          <cell r="CG154">
            <v>0</v>
          </cell>
          <cell r="CH154">
            <v>0</v>
          </cell>
          <cell r="CI154">
            <v>0</v>
          </cell>
          <cell r="CJ154">
            <v>0</v>
          </cell>
          <cell r="CK154">
            <v>0</v>
          </cell>
          <cell r="CL154">
            <v>0</v>
          </cell>
          <cell r="CM154">
            <v>0</v>
          </cell>
          <cell r="CN154">
            <v>0</v>
          </cell>
          <cell r="CO154">
            <v>0</v>
          </cell>
          <cell r="CP154">
            <v>0</v>
          </cell>
          <cell r="CQ154">
            <v>0</v>
          </cell>
          <cell r="CR154">
            <v>0</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v>
          </cell>
          <cell r="DI154">
            <v>0</v>
          </cell>
          <cell r="DJ154">
            <v>0</v>
          </cell>
          <cell r="DK154">
            <v>0</v>
          </cell>
          <cell r="DL154">
            <v>0</v>
          </cell>
          <cell r="DM154">
            <v>0</v>
          </cell>
          <cell r="DN154">
            <v>0</v>
          </cell>
          <cell r="DO154">
            <v>0</v>
          </cell>
          <cell r="DP154">
            <v>0</v>
          </cell>
          <cell r="DQ154">
            <v>0</v>
          </cell>
          <cell r="DR154">
            <v>0</v>
          </cell>
          <cell r="DS154">
            <v>0</v>
          </cell>
          <cell r="DT154">
            <v>0</v>
          </cell>
          <cell r="DU154">
            <v>0</v>
          </cell>
          <cell r="DV154">
            <v>0</v>
          </cell>
          <cell r="DW154">
            <v>0</v>
          </cell>
          <cell r="DX154">
            <v>0</v>
          </cell>
          <cell r="DY154">
            <v>0</v>
          </cell>
          <cell r="DZ154">
            <v>0</v>
          </cell>
          <cell r="EA154">
            <v>0</v>
          </cell>
          <cell r="EB154">
            <v>0</v>
          </cell>
          <cell r="EC154">
            <v>0</v>
          </cell>
          <cell r="ED154">
            <v>0</v>
          </cell>
          <cell r="EE154">
            <v>0</v>
          </cell>
          <cell r="EF154">
            <v>0</v>
          </cell>
          <cell r="EG154">
            <v>0</v>
          </cell>
          <cell r="EH154">
            <v>0</v>
          </cell>
          <cell r="EI154">
            <v>0</v>
          </cell>
          <cell r="EJ154">
            <v>0</v>
          </cell>
          <cell r="EK154">
            <v>0</v>
          </cell>
          <cell r="EL154">
            <v>0</v>
          </cell>
          <cell r="EM154">
            <v>0</v>
          </cell>
          <cell r="EN154">
            <v>0</v>
          </cell>
          <cell r="EO154">
            <v>0</v>
          </cell>
          <cell r="EP154">
            <v>0</v>
          </cell>
          <cell r="EQ154">
            <v>0</v>
          </cell>
          <cell r="ER154">
            <v>0</v>
          </cell>
          <cell r="ES154">
            <v>0</v>
          </cell>
          <cell r="ET154">
            <v>0</v>
          </cell>
          <cell r="EU154">
            <v>0</v>
          </cell>
          <cell r="EV154">
            <v>0</v>
          </cell>
        </row>
        <row r="155">
          <cell r="S155" t="str">
            <v>COST TO DATE</v>
          </cell>
          <cell r="T155" t="str">
            <v>TEST</v>
          </cell>
          <cell r="V155" t="str">
            <v>DIRECT TO DATE</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21030.803483748608</v>
          </cell>
          <cell r="AW155">
            <v>14839.647470976515</v>
          </cell>
          <cell r="AX155">
            <v>22.73</v>
          </cell>
          <cell r="AY155">
            <v>718.75</v>
          </cell>
          <cell r="AZ155">
            <v>0</v>
          </cell>
          <cell r="BA155">
            <v>0</v>
          </cell>
          <cell r="BB155">
            <v>0</v>
          </cell>
          <cell r="BC155">
            <v>0</v>
          </cell>
          <cell r="BD155">
            <v>0</v>
          </cell>
          <cell r="BE155">
            <v>0</v>
          </cell>
          <cell r="BF155">
            <v>0</v>
          </cell>
          <cell r="BG155">
            <v>0</v>
          </cell>
          <cell r="BH155">
            <v>0</v>
          </cell>
          <cell r="BJ155">
            <v>0</v>
          </cell>
          <cell r="BK155">
            <v>0</v>
          </cell>
          <cell r="BL155">
            <v>0</v>
          </cell>
          <cell r="BM155">
            <v>0</v>
          </cell>
          <cell r="BN155">
            <v>0</v>
          </cell>
          <cell r="BO155">
            <v>0</v>
          </cell>
          <cell r="BP155">
            <v>0</v>
          </cell>
          <cell r="BQ155">
            <v>0</v>
          </cell>
        </row>
        <row r="156">
          <cell r="T156" t="str">
            <v>TEST</v>
          </cell>
          <cell r="V156">
            <v>36611.930954725125</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21030.803483748608</v>
          </cell>
          <cell r="AW156">
            <v>14839.647470976515</v>
          </cell>
          <cell r="AX156">
            <v>22.73</v>
          </cell>
          <cell r="AY156">
            <v>718.75</v>
          </cell>
          <cell r="AZ156">
            <v>0</v>
          </cell>
          <cell r="BA156">
            <v>0</v>
          </cell>
          <cell r="BB156">
            <v>0</v>
          </cell>
          <cell r="BC156">
            <v>0</v>
          </cell>
          <cell r="BD156">
            <v>0</v>
          </cell>
          <cell r="BE156">
            <v>0</v>
          </cell>
          <cell r="BF156">
            <v>0</v>
          </cell>
          <cell r="BG156">
            <v>0</v>
          </cell>
          <cell r="BH156">
            <v>0</v>
          </cell>
          <cell r="BJ156">
            <v>0</v>
          </cell>
          <cell r="BK156">
            <v>0</v>
          </cell>
          <cell r="BL156">
            <v>0</v>
          </cell>
          <cell r="BM156">
            <v>0</v>
          </cell>
          <cell r="BN156">
            <v>0</v>
          </cell>
          <cell r="BO156">
            <v>0</v>
          </cell>
          <cell r="BP156">
            <v>0</v>
          </cell>
          <cell r="BQ156">
            <v>0</v>
          </cell>
        </row>
        <row r="157">
          <cell r="T157" t="str">
            <v>LAYOUTS</v>
          </cell>
          <cell r="V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J157">
            <v>0</v>
          </cell>
          <cell r="BK157">
            <v>0</v>
          </cell>
          <cell r="BL157">
            <v>0</v>
          </cell>
          <cell r="BM157">
            <v>0</v>
          </cell>
          <cell r="BN157">
            <v>0</v>
          </cell>
          <cell r="BO157">
            <v>0</v>
          </cell>
          <cell r="BP157">
            <v>0</v>
          </cell>
          <cell r="BQ157">
            <v>0</v>
          </cell>
        </row>
        <row r="158">
          <cell r="T158" t="str">
            <v>2D ANIMATION</v>
          </cell>
          <cell r="V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J158">
            <v>0</v>
          </cell>
          <cell r="BK158">
            <v>0</v>
          </cell>
          <cell r="BL158">
            <v>0</v>
          </cell>
          <cell r="BM158">
            <v>0</v>
          </cell>
          <cell r="BN158">
            <v>0</v>
          </cell>
          <cell r="BO158">
            <v>0</v>
          </cell>
          <cell r="BP158">
            <v>0</v>
          </cell>
          <cell r="BQ158">
            <v>0</v>
          </cell>
        </row>
        <row r="159">
          <cell r="T159" t="str">
            <v>3D ANIMATION</v>
          </cell>
          <cell r="V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J159">
            <v>0</v>
          </cell>
          <cell r="BK159">
            <v>0</v>
          </cell>
          <cell r="BL159">
            <v>0</v>
          </cell>
          <cell r="BM159">
            <v>0</v>
          </cell>
          <cell r="BN159">
            <v>0</v>
          </cell>
          <cell r="BO159">
            <v>0</v>
          </cell>
          <cell r="BP159">
            <v>0</v>
          </cell>
          <cell r="BQ159">
            <v>0</v>
          </cell>
        </row>
        <row r="160">
          <cell r="T160" t="str">
            <v>POST</v>
          </cell>
          <cell r="V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J160">
            <v>0</v>
          </cell>
          <cell r="BK160">
            <v>0</v>
          </cell>
          <cell r="BL160">
            <v>0</v>
          </cell>
          <cell r="BM160">
            <v>0</v>
          </cell>
          <cell r="BN160">
            <v>0</v>
          </cell>
          <cell r="BO160">
            <v>0</v>
          </cell>
          <cell r="BP160">
            <v>0</v>
          </cell>
          <cell r="BQ160">
            <v>0</v>
          </cell>
        </row>
        <row r="161">
          <cell r="T161" t="str">
            <v>FINAL LAB</v>
          </cell>
          <cell r="V161">
            <v>14978.465132694124</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4724.5948103852506</v>
          </cell>
          <cell r="AY161">
            <v>4955.8712437185713</v>
          </cell>
          <cell r="AZ161">
            <v>2629.7578282211111</v>
          </cell>
          <cell r="BA161">
            <v>2519.2112503691919</v>
          </cell>
          <cell r="BB161">
            <v>0</v>
          </cell>
          <cell r="BC161">
            <v>0</v>
          </cell>
          <cell r="BD161">
            <v>0</v>
          </cell>
          <cell r="BE161">
            <v>149.03</v>
          </cell>
          <cell r="BF161">
            <v>0</v>
          </cell>
          <cell r="BG161">
            <v>0</v>
          </cell>
          <cell r="BH161">
            <v>0</v>
          </cell>
          <cell r="BJ161">
            <v>0</v>
          </cell>
          <cell r="BK161">
            <v>0</v>
          </cell>
          <cell r="BL161">
            <v>0</v>
          </cell>
          <cell r="BM161">
            <v>0</v>
          </cell>
          <cell r="BN161">
            <v>0</v>
          </cell>
          <cell r="BO161">
            <v>0</v>
          </cell>
          <cell r="BP161">
            <v>0</v>
          </cell>
          <cell r="BQ161">
            <v>0</v>
          </cell>
        </row>
        <row r="162">
          <cell r="T162" t="str">
            <v>TOTAL COST</v>
          </cell>
          <cell r="V162">
            <v>14978.465132694124</v>
          </cell>
          <cell r="X162" t="str">
            <v>WEEKLY COST</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4724.5948103852506</v>
          </cell>
          <cell r="AY162">
            <v>4955.8712437185713</v>
          </cell>
          <cell r="AZ162">
            <v>2629.7578282211111</v>
          </cell>
          <cell r="BA162">
            <v>2519.2112503691919</v>
          </cell>
          <cell r="BB162">
            <v>0</v>
          </cell>
          <cell r="BC162">
            <v>0</v>
          </cell>
          <cell r="BD162">
            <v>0</v>
          </cell>
          <cell r="BE162">
            <v>149.03</v>
          </cell>
          <cell r="BF162">
            <v>0</v>
          </cell>
          <cell r="BG162">
            <v>0</v>
          </cell>
          <cell r="BH162">
            <v>0</v>
          </cell>
          <cell r="BJ162">
            <v>0</v>
          </cell>
          <cell r="BK162">
            <v>0</v>
          </cell>
          <cell r="BL162">
            <v>0</v>
          </cell>
          <cell r="BM162">
            <v>0</v>
          </cell>
          <cell r="BN162">
            <v>0</v>
          </cell>
          <cell r="BO162">
            <v>0</v>
          </cell>
          <cell r="BP162">
            <v>0</v>
          </cell>
          <cell r="BQ162">
            <v>0</v>
          </cell>
        </row>
        <row r="163">
          <cell r="V163">
            <v>20761.209185771775</v>
          </cell>
          <cell r="X163" t="str">
            <v>WEEKLY COST</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4724.5948103852506</v>
          </cell>
          <cell r="AY163">
            <v>4955.8712437185713</v>
          </cell>
          <cell r="AZ163">
            <v>2629.7578282211111</v>
          </cell>
          <cell r="BA163">
            <v>2519.2112503691919</v>
          </cell>
          <cell r="BB163">
            <v>0</v>
          </cell>
          <cell r="BC163">
            <v>0</v>
          </cell>
          <cell r="BD163">
            <v>0</v>
          </cell>
          <cell r="BE163">
            <v>149.03</v>
          </cell>
          <cell r="BF163">
            <v>0</v>
          </cell>
          <cell r="BG163">
            <v>0</v>
          </cell>
          <cell r="BH163">
            <v>0</v>
          </cell>
          <cell r="BJ163">
            <v>0</v>
          </cell>
          <cell r="BK163">
            <v>0</v>
          </cell>
          <cell r="BL163">
            <v>0</v>
          </cell>
          <cell r="BM163">
            <v>0</v>
          </cell>
          <cell r="BN163">
            <v>0</v>
          </cell>
          <cell r="BO163">
            <v>0</v>
          </cell>
          <cell r="BP163">
            <v>0</v>
          </cell>
          <cell r="BQ163">
            <v>0</v>
          </cell>
        </row>
        <row r="164">
          <cell r="V164">
            <v>20969.851185771775</v>
          </cell>
          <cell r="X164" t="str">
            <v>CUMULATIVE</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6614.4327345393513</v>
          </cell>
          <cell r="AY164">
            <v>6938.2197412059995</v>
          </cell>
          <cell r="AZ164">
            <v>3681.6609595095556</v>
          </cell>
          <cell r="BA164">
            <v>3526.8957505168687</v>
          </cell>
          <cell r="BB164">
            <v>0</v>
          </cell>
          <cell r="BC164">
            <v>0</v>
          </cell>
          <cell r="BD164">
            <v>0</v>
          </cell>
          <cell r="BE164">
            <v>208.642</v>
          </cell>
          <cell r="BF164">
            <v>0</v>
          </cell>
          <cell r="BG164">
            <v>0</v>
          </cell>
          <cell r="BH164">
            <v>0</v>
          </cell>
          <cell r="BJ164">
            <v>0</v>
          </cell>
          <cell r="BK164">
            <v>0</v>
          </cell>
          <cell r="BL164">
            <v>0</v>
          </cell>
          <cell r="BM164">
            <v>0</v>
          </cell>
          <cell r="BN164">
            <v>0</v>
          </cell>
          <cell r="BO164">
            <v>0</v>
          </cell>
          <cell r="BP164">
            <v>0</v>
          </cell>
          <cell r="BQ164">
            <v>0</v>
          </cell>
        </row>
        <row r="165">
          <cell r="V165" t="str">
            <v>PROJECTED RTM</v>
          </cell>
          <cell r="Y165" t="e">
            <v>#REF!</v>
          </cell>
          <cell r="Z165" t="e">
            <v>#REF!</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428.57142857142856</v>
          </cell>
          <cell r="AZ165">
            <v>428.57142857142856</v>
          </cell>
          <cell r="BA165">
            <v>428.57142857142856</v>
          </cell>
          <cell r="BB165">
            <v>428.57142857142856</v>
          </cell>
          <cell r="BC165">
            <v>428.57142857142856</v>
          </cell>
          <cell r="BD165">
            <v>0</v>
          </cell>
          <cell r="BE165">
            <v>0</v>
          </cell>
          <cell r="BF165">
            <v>0</v>
          </cell>
          <cell r="BG165">
            <v>0</v>
          </cell>
          <cell r="BH165">
            <v>0</v>
          </cell>
          <cell r="BJ165">
            <v>0</v>
          </cell>
          <cell r="BK165">
            <v>0</v>
          </cell>
          <cell r="BL165">
            <v>0</v>
          </cell>
          <cell r="BM165">
            <v>0</v>
          </cell>
          <cell r="BN165">
            <v>0</v>
          </cell>
          <cell r="BO165">
            <v>0</v>
          </cell>
          <cell r="BP165">
            <v>0</v>
          </cell>
          <cell r="BQ165">
            <v>0</v>
          </cell>
          <cell r="BR165">
            <v>0</v>
          </cell>
          <cell r="BS165">
            <v>0</v>
          </cell>
          <cell r="BT165">
            <v>0</v>
          </cell>
          <cell r="BU165">
            <v>0</v>
          </cell>
          <cell r="BV165">
            <v>0</v>
          </cell>
          <cell r="BW165">
            <v>0</v>
          </cell>
          <cell r="BX165">
            <v>0</v>
          </cell>
          <cell r="BY165">
            <v>0</v>
          </cell>
          <cell r="BZ165">
            <v>0</v>
          </cell>
          <cell r="CA165">
            <v>0</v>
          </cell>
          <cell r="CB165">
            <v>0</v>
          </cell>
          <cell r="CC165">
            <v>0</v>
          </cell>
          <cell r="CD165">
            <v>0</v>
          </cell>
          <cell r="CE165">
            <v>0</v>
          </cell>
          <cell r="CF165">
            <v>0</v>
          </cell>
          <cell r="CG165">
            <v>0</v>
          </cell>
          <cell r="CH165">
            <v>0</v>
          </cell>
          <cell r="CI165">
            <v>0</v>
          </cell>
          <cell r="CJ165">
            <v>0</v>
          </cell>
          <cell r="CK165">
            <v>0</v>
          </cell>
          <cell r="CL165">
            <v>0</v>
          </cell>
          <cell r="CM165">
            <v>0</v>
          </cell>
        </row>
        <row r="166">
          <cell r="V166" t="str">
            <v>PROJECTED RTM</v>
          </cell>
          <cell r="Y166" t="e">
            <v>#REF!</v>
          </cell>
          <cell r="Z166" t="e">
            <v>#REF!</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BD166">
            <v>0</v>
          </cell>
          <cell r="BE166">
            <v>0</v>
          </cell>
          <cell r="BF166">
            <v>0</v>
          </cell>
          <cell r="BG166">
            <v>0</v>
          </cell>
          <cell r="BH166">
            <v>0</v>
          </cell>
          <cell r="BJ166">
            <v>0</v>
          </cell>
          <cell r="BK166">
            <v>0</v>
          </cell>
          <cell r="BL166">
            <v>0</v>
          </cell>
          <cell r="BM166">
            <v>0</v>
          </cell>
          <cell r="BN166">
            <v>0</v>
          </cell>
          <cell r="BO166">
            <v>0</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D166">
            <v>0</v>
          </cell>
          <cell r="CE166">
            <v>0</v>
          </cell>
          <cell r="CF166">
            <v>0</v>
          </cell>
          <cell r="CG166">
            <v>0</v>
          </cell>
          <cell r="CH166">
            <v>0</v>
          </cell>
          <cell r="CI166">
            <v>0</v>
          </cell>
          <cell r="CJ166">
            <v>0</v>
          </cell>
          <cell r="CK166">
            <v>0</v>
          </cell>
          <cell r="CL166">
            <v>0</v>
          </cell>
          <cell r="CM166">
            <v>0</v>
          </cell>
        </row>
        <row r="167">
          <cell r="V167" t="str">
            <v>PROJECTED STREET</v>
          </cell>
        </row>
        <row r="168">
          <cell r="V168" t="str">
            <v>+ or - Scheduled Date</v>
          </cell>
        </row>
        <row r="169">
          <cell r="N169" t="str">
            <v>ENGINEERING</v>
          </cell>
          <cell r="R169" t="str">
            <v>ALADDIN READING</v>
          </cell>
          <cell r="W169" t="str">
            <v>FRAMES</v>
          </cell>
          <cell r="X169">
            <v>2956.22</v>
          </cell>
          <cell r="Y169" t="str">
            <v>WK Count</v>
          </cell>
          <cell r="Z169" t="str">
            <v>Total Days</v>
          </cell>
        </row>
        <row r="170">
          <cell r="N170" t="str">
            <v>ENGINEERING</v>
          </cell>
          <cell r="R170" t="str">
            <v>ALADDIN READING</v>
          </cell>
          <cell r="V170" t="str">
            <v xml:space="preserve">START </v>
          </cell>
          <cell r="W170" t="str">
            <v>FRAMES</v>
          </cell>
          <cell r="X170">
            <v>2956.22</v>
          </cell>
          <cell r="Y170" t="str">
            <v>WK Count</v>
          </cell>
          <cell r="Z170" t="str">
            <v>Total Days</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35730</v>
          </cell>
          <cell r="BA170">
            <v>35737</v>
          </cell>
          <cell r="BB170">
            <v>35744</v>
          </cell>
          <cell r="BC170">
            <v>35751</v>
          </cell>
          <cell r="BD170">
            <v>35758</v>
          </cell>
          <cell r="BE170">
            <v>35765</v>
          </cell>
          <cell r="BF170">
            <v>35772</v>
          </cell>
          <cell r="BG170">
            <v>35779</v>
          </cell>
          <cell r="BH170">
            <v>35786</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D170">
            <v>0</v>
          </cell>
          <cell r="CE170">
            <v>0</v>
          </cell>
          <cell r="CF170">
            <v>0</v>
          </cell>
          <cell r="CG170">
            <v>0</v>
          </cell>
          <cell r="CH170">
            <v>0</v>
          </cell>
          <cell r="CI170">
            <v>0</v>
          </cell>
          <cell r="CJ170">
            <v>0</v>
          </cell>
          <cell r="CK170">
            <v>0</v>
          </cell>
          <cell r="CL170">
            <v>0</v>
          </cell>
          <cell r="CM170">
            <v>0</v>
          </cell>
          <cell r="CN170">
            <v>0</v>
          </cell>
          <cell r="CO170">
            <v>0</v>
          </cell>
          <cell r="CP170">
            <v>0</v>
          </cell>
          <cell r="CQ170">
            <v>0</v>
          </cell>
          <cell r="CR170">
            <v>0</v>
          </cell>
          <cell r="CS170">
            <v>0</v>
          </cell>
          <cell r="CT170">
            <v>0</v>
          </cell>
          <cell r="CU170">
            <v>0</v>
          </cell>
          <cell r="CV170">
            <v>0</v>
          </cell>
          <cell r="CW170">
            <v>0</v>
          </cell>
          <cell r="CX170">
            <v>0</v>
          </cell>
          <cell r="CY170">
            <v>0</v>
          </cell>
          <cell r="CZ170">
            <v>0</v>
          </cell>
          <cell r="DA170">
            <v>0</v>
          </cell>
          <cell r="DB170">
            <v>0</v>
          </cell>
          <cell r="DC170">
            <v>0</v>
          </cell>
          <cell r="DD170">
            <v>0</v>
          </cell>
          <cell r="DE170">
            <v>0</v>
          </cell>
          <cell r="DF170">
            <v>0</v>
          </cell>
          <cell r="DG170">
            <v>0</v>
          </cell>
          <cell r="DH170">
            <v>0</v>
          </cell>
          <cell r="DI170">
            <v>0</v>
          </cell>
          <cell r="DJ170">
            <v>0</v>
          </cell>
          <cell r="DK170">
            <v>0</v>
          </cell>
          <cell r="DL170">
            <v>0</v>
          </cell>
          <cell r="DM170">
            <v>0</v>
          </cell>
          <cell r="DN170">
            <v>0</v>
          </cell>
          <cell r="DO170">
            <v>0</v>
          </cell>
          <cell r="DP170">
            <v>0</v>
          </cell>
          <cell r="DQ170">
            <v>0</v>
          </cell>
          <cell r="DR170">
            <v>0</v>
          </cell>
          <cell r="DS170">
            <v>0</v>
          </cell>
          <cell r="DT170">
            <v>0</v>
          </cell>
          <cell r="DU170">
            <v>0</v>
          </cell>
          <cell r="DV170">
            <v>0</v>
          </cell>
          <cell r="DW170">
            <v>0</v>
          </cell>
          <cell r="DX170">
            <v>0</v>
          </cell>
          <cell r="DY170">
            <v>0</v>
          </cell>
          <cell r="DZ170">
            <v>0</v>
          </cell>
          <cell r="EA170">
            <v>0</v>
          </cell>
          <cell r="EB170">
            <v>0</v>
          </cell>
          <cell r="EC170">
            <v>0</v>
          </cell>
          <cell r="ED170">
            <v>0</v>
          </cell>
          <cell r="EE170">
            <v>0</v>
          </cell>
          <cell r="EF170">
            <v>0</v>
          </cell>
          <cell r="EG170">
            <v>0</v>
          </cell>
          <cell r="EH170">
            <v>0</v>
          </cell>
          <cell r="EI170">
            <v>0</v>
          </cell>
          <cell r="EJ170">
            <v>0</v>
          </cell>
          <cell r="EK170">
            <v>0</v>
          </cell>
          <cell r="EL170">
            <v>0</v>
          </cell>
          <cell r="EM170">
            <v>0</v>
          </cell>
          <cell r="EN170">
            <v>0</v>
          </cell>
          <cell r="EO170">
            <v>0</v>
          </cell>
          <cell r="EP170">
            <v>0</v>
          </cell>
          <cell r="EQ170">
            <v>0</v>
          </cell>
          <cell r="ER170">
            <v>0</v>
          </cell>
          <cell r="ES170">
            <v>0</v>
          </cell>
          <cell r="ET170">
            <v>0</v>
          </cell>
          <cell r="EU170">
            <v>0</v>
          </cell>
          <cell r="EV170">
            <v>0</v>
          </cell>
        </row>
        <row r="171">
          <cell r="A171" t="str">
            <v>PREP</v>
          </cell>
          <cell r="F171" t="str">
            <v>ANIMATION</v>
          </cell>
          <cell r="I171" t="str">
            <v>INK &amp; PAINT</v>
          </cell>
          <cell r="L171" t="str">
            <v>ALPHA</v>
          </cell>
          <cell r="N171" t="str">
            <v>BETA</v>
          </cell>
          <cell r="P171" t="str">
            <v>RTM</v>
          </cell>
          <cell r="R171" t="str">
            <v>STREET</v>
          </cell>
          <cell r="T171" t="str">
            <v>Prep Projection</v>
          </cell>
          <cell r="V171" t="str">
            <v xml:space="preserve">START </v>
          </cell>
          <cell r="W171" t="str">
            <v>END</v>
          </cell>
          <cell r="X171">
            <v>400</v>
          </cell>
          <cell r="Y171">
            <v>9</v>
          </cell>
          <cell r="Z171">
            <v>65.73384999999999</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35730</v>
          </cell>
          <cell r="BA171">
            <v>35737</v>
          </cell>
          <cell r="BB171">
            <v>35744</v>
          </cell>
          <cell r="BC171">
            <v>35751</v>
          </cell>
          <cell r="BD171">
            <v>35758</v>
          </cell>
          <cell r="BE171">
            <v>35765</v>
          </cell>
          <cell r="BF171">
            <v>35772</v>
          </cell>
          <cell r="BG171">
            <v>35779</v>
          </cell>
          <cell r="BH171">
            <v>35786</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cell r="BV171">
            <v>0</v>
          </cell>
          <cell r="BW171">
            <v>0</v>
          </cell>
          <cell r="BX171">
            <v>0</v>
          </cell>
          <cell r="BY171">
            <v>0</v>
          </cell>
          <cell r="BZ171">
            <v>0</v>
          </cell>
          <cell r="CA171">
            <v>0</v>
          </cell>
          <cell r="CB171">
            <v>0</v>
          </cell>
          <cell r="CC171">
            <v>0</v>
          </cell>
          <cell r="CD171">
            <v>0</v>
          </cell>
          <cell r="CE171">
            <v>0</v>
          </cell>
          <cell r="CF171">
            <v>0</v>
          </cell>
          <cell r="CG171">
            <v>0</v>
          </cell>
          <cell r="CH171">
            <v>0</v>
          </cell>
          <cell r="CI171">
            <v>0</v>
          </cell>
          <cell r="CJ171">
            <v>0</v>
          </cell>
          <cell r="CK171">
            <v>0</v>
          </cell>
          <cell r="CL171">
            <v>0</v>
          </cell>
          <cell r="CM171">
            <v>0</v>
          </cell>
          <cell r="CN171">
            <v>0</v>
          </cell>
          <cell r="CO171">
            <v>0</v>
          </cell>
          <cell r="CP171">
            <v>0</v>
          </cell>
          <cell r="CQ171">
            <v>0</v>
          </cell>
          <cell r="CR171">
            <v>0</v>
          </cell>
          <cell r="CS171">
            <v>0</v>
          </cell>
          <cell r="CT171">
            <v>0</v>
          </cell>
          <cell r="CU171">
            <v>0</v>
          </cell>
          <cell r="CV171">
            <v>0</v>
          </cell>
          <cell r="CW171">
            <v>0</v>
          </cell>
          <cell r="CX171">
            <v>0</v>
          </cell>
          <cell r="CY171">
            <v>0</v>
          </cell>
          <cell r="CZ171">
            <v>0</v>
          </cell>
          <cell r="DA171">
            <v>0</v>
          </cell>
          <cell r="DB171">
            <v>0</v>
          </cell>
          <cell r="DC171">
            <v>0</v>
          </cell>
          <cell r="DD171">
            <v>0</v>
          </cell>
          <cell r="DE171">
            <v>0</v>
          </cell>
          <cell r="DF171">
            <v>0</v>
          </cell>
          <cell r="DG171">
            <v>0</v>
          </cell>
          <cell r="DH171">
            <v>0</v>
          </cell>
          <cell r="DI171">
            <v>0</v>
          </cell>
          <cell r="DJ171">
            <v>0</v>
          </cell>
          <cell r="DK171">
            <v>0</v>
          </cell>
          <cell r="DL171">
            <v>0</v>
          </cell>
          <cell r="DM171">
            <v>0</v>
          </cell>
          <cell r="DN171">
            <v>0</v>
          </cell>
          <cell r="DO171">
            <v>0</v>
          </cell>
          <cell r="DP171">
            <v>0</v>
          </cell>
          <cell r="DQ171">
            <v>0</v>
          </cell>
          <cell r="DR171">
            <v>0</v>
          </cell>
          <cell r="DS171">
            <v>0</v>
          </cell>
          <cell r="DT171">
            <v>0</v>
          </cell>
          <cell r="DU171">
            <v>0</v>
          </cell>
          <cell r="DV171">
            <v>0</v>
          </cell>
          <cell r="DW171">
            <v>0</v>
          </cell>
          <cell r="DX171">
            <v>0</v>
          </cell>
          <cell r="DY171">
            <v>0</v>
          </cell>
          <cell r="DZ171">
            <v>0</v>
          </cell>
          <cell r="EA171">
            <v>0</v>
          </cell>
          <cell r="EB171">
            <v>0</v>
          </cell>
          <cell r="EC171">
            <v>0</v>
          </cell>
          <cell r="ED171">
            <v>0</v>
          </cell>
          <cell r="EE171">
            <v>0</v>
          </cell>
          <cell r="EF171">
            <v>0</v>
          </cell>
          <cell r="EG171">
            <v>0</v>
          </cell>
          <cell r="EH171">
            <v>0</v>
          </cell>
          <cell r="EI171">
            <v>0</v>
          </cell>
          <cell r="EJ171">
            <v>0</v>
          </cell>
          <cell r="EK171">
            <v>0</v>
          </cell>
          <cell r="EL171">
            <v>0</v>
          </cell>
          <cell r="EM171">
            <v>0</v>
          </cell>
          <cell r="EN171">
            <v>0</v>
          </cell>
          <cell r="EO171">
            <v>0</v>
          </cell>
          <cell r="EP171">
            <v>0</v>
          </cell>
          <cell r="EQ171">
            <v>0</v>
          </cell>
          <cell r="ER171">
            <v>0</v>
          </cell>
          <cell r="ES171">
            <v>0</v>
          </cell>
          <cell r="ET171">
            <v>0</v>
          </cell>
          <cell r="EU171">
            <v>0</v>
          </cell>
          <cell r="EV171">
            <v>0</v>
          </cell>
          <cell r="EW171">
            <v>0</v>
          </cell>
        </row>
        <row r="172">
          <cell r="A172" t="str">
            <v>PREP</v>
          </cell>
          <cell r="F172" t="str">
            <v>ANIMATION</v>
          </cell>
          <cell r="I172" t="str">
            <v>INK &amp; PAINT</v>
          </cell>
          <cell r="L172" t="str">
            <v>ALPHA</v>
          </cell>
          <cell r="N172" t="str">
            <v>BETA</v>
          </cell>
          <cell r="P172" t="str">
            <v>RTM</v>
          </cell>
          <cell r="R172" t="str">
            <v>STREET</v>
          </cell>
          <cell r="S172" t="str">
            <v>PRODUCTION TO DATE</v>
          </cell>
          <cell r="T172" t="str">
            <v>Prep Projection</v>
          </cell>
          <cell r="V172">
            <v>35727</v>
          </cell>
          <cell r="W172">
            <v>35811</v>
          </cell>
          <cell r="X172">
            <v>400</v>
          </cell>
          <cell r="Y172">
            <v>9</v>
          </cell>
          <cell r="Z172">
            <v>65.73384999999999</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100</v>
          </cell>
          <cell r="BA172">
            <v>200</v>
          </cell>
          <cell r="BB172">
            <v>300</v>
          </cell>
          <cell r="BC172">
            <v>400</v>
          </cell>
          <cell r="BD172">
            <v>400</v>
          </cell>
          <cell r="BE172">
            <v>400</v>
          </cell>
          <cell r="BF172">
            <v>400</v>
          </cell>
          <cell r="BG172">
            <v>400</v>
          </cell>
          <cell r="BH172">
            <v>400</v>
          </cell>
          <cell r="BI172">
            <v>0</v>
          </cell>
          <cell r="BJ172">
            <v>0</v>
          </cell>
          <cell r="BK172">
            <v>0</v>
          </cell>
          <cell r="BL172">
            <v>0</v>
          </cell>
          <cell r="BM172">
            <v>0</v>
          </cell>
          <cell r="BN172">
            <v>0</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E172">
            <v>0</v>
          </cell>
          <cell r="CF172">
            <v>0</v>
          </cell>
          <cell r="CG172">
            <v>0</v>
          </cell>
          <cell r="CH172">
            <v>0</v>
          </cell>
          <cell r="CI172">
            <v>0</v>
          </cell>
          <cell r="CJ172">
            <v>0</v>
          </cell>
          <cell r="CK172">
            <v>0</v>
          </cell>
          <cell r="CL172">
            <v>0</v>
          </cell>
          <cell r="CM172">
            <v>0</v>
          </cell>
          <cell r="CN172">
            <v>0</v>
          </cell>
          <cell r="CO172">
            <v>0</v>
          </cell>
          <cell r="CP172">
            <v>0</v>
          </cell>
          <cell r="CQ172">
            <v>0</v>
          </cell>
          <cell r="CR172">
            <v>0</v>
          </cell>
          <cell r="CS172">
            <v>0</v>
          </cell>
          <cell r="CT172">
            <v>0</v>
          </cell>
          <cell r="CU172">
            <v>0</v>
          </cell>
          <cell r="CV172">
            <v>0</v>
          </cell>
          <cell r="CW172">
            <v>0</v>
          </cell>
          <cell r="CX172">
            <v>0</v>
          </cell>
          <cell r="CY172">
            <v>0</v>
          </cell>
          <cell r="CZ172">
            <v>0</v>
          </cell>
          <cell r="DA172">
            <v>0</v>
          </cell>
          <cell r="DB172">
            <v>0</v>
          </cell>
          <cell r="DC172">
            <v>0</v>
          </cell>
          <cell r="DD172">
            <v>0</v>
          </cell>
          <cell r="DE172">
            <v>0</v>
          </cell>
          <cell r="DF172">
            <v>0</v>
          </cell>
          <cell r="DG172">
            <v>0</v>
          </cell>
          <cell r="DH172">
            <v>0</v>
          </cell>
          <cell r="DI172">
            <v>0</v>
          </cell>
          <cell r="DJ172">
            <v>0</v>
          </cell>
          <cell r="DK172">
            <v>0</v>
          </cell>
          <cell r="DL172">
            <v>0</v>
          </cell>
          <cell r="DM172">
            <v>0</v>
          </cell>
          <cell r="DN172">
            <v>0</v>
          </cell>
          <cell r="DO172">
            <v>0</v>
          </cell>
          <cell r="DP172">
            <v>0</v>
          </cell>
          <cell r="DQ172">
            <v>0</v>
          </cell>
          <cell r="DR172">
            <v>0</v>
          </cell>
          <cell r="DS172">
            <v>0</v>
          </cell>
          <cell r="DT172">
            <v>0</v>
          </cell>
          <cell r="DU172">
            <v>0</v>
          </cell>
          <cell r="DV172">
            <v>0</v>
          </cell>
          <cell r="DW172">
            <v>0</v>
          </cell>
          <cell r="DX172">
            <v>0</v>
          </cell>
          <cell r="DY172">
            <v>0</v>
          </cell>
          <cell r="DZ172">
            <v>0</v>
          </cell>
          <cell r="EA172">
            <v>0</v>
          </cell>
          <cell r="EB172">
            <v>0</v>
          </cell>
          <cell r="EC172">
            <v>0</v>
          </cell>
          <cell r="ED172">
            <v>0</v>
          </cell>
          <cell r="EE172">
            <v>0</v>
          </cell>
          <cell r="EF172">
            <v>0</v>
          </cell>
          <cell r="EG172">
            <v>0</v>
          </cell>
          <cell r="EH172">
            <v>0</v>
          </cell>
          <cell r="EI172">
            <v>0</v>
          </cell>
          <cell r="EJ172">
            <v>0</v>
          </cell>
          <cell r="EK172">
            <v>0</v>
          </cell>
          <cell r="EL172">
            <v>0</v>
          </cell>
          <cell r="EM172">
            <v>0</v>
          </cell>
          <cell r="EN172">
            <v>0</v>
          </cell>
          <cell r="EO172">
            <v>0</v>
          </cell>
          <cell r="EP172">
            <v>0</v>
          </cell>
          <cell r="EQ172">
            <v>0</v>
          </cell>
          <cell r="ER172">
            <v>0</v>
          </cell>
          <cell r="ES172">
            <v>0</v>
          </cell>
          <cell r="ET172">
            <v>0</v>
          </cell>
          <cell r="EU172">
            <v>0</v>
          </cell>
          <cell r="EV172">
            <v>0</v>
          </cell>
          <cell r="EW172">
            <v>0</v>
          </cell>
        </row>
        <row r="173">
          <cell r="S173" t="str">
            <v>PRODUCTION TO DATE</v>
          </cell>
        </row>
        <row r="174">
          <cell r="T174" t="str">
            <v>Scenes Issued</v>
          </cell>
          <cell r="V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row>
        <row r="175">
          <cell r="T175" t="str">
            <v>Scenes Issued</v>
          </cell>
          <cell r="V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row>
        <row r="176">
          <cell r="T176" t="str">
            <v>Into Rough</v>
          </cell>
          <cell r="V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row>
        <row r="177">
          <cell r="T177" t="str">
            <v>Rough Complete</v>
          </cell>
          <cell r="V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row>
        <row r="178">
          <cell r="T178" t="str">
            <v>Ruff Approved</v>
          </cell>
          <cell r="V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row>
        <row r="179">
          <cell r="T179" t="str">
            <v>Clean Complete</v>
          </cell>
          <cell r="V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row>
        <row r="180">
          <cell r="T180" t="str">
            <v>Approved</v>
          </cell>
          <cell r="V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row>
        <row r="181">
          <cell r="T181" t="str">
            <v>Turned In</v>
          </cell>
          <cell r="V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row>
        <row r="182">
          <cell r="A182" t="str">
            <v>Wks</v>
          </cell>
          <cell r="B182" t="str">
            <v>Days</v>
          </cell>
          <cell r="F182" t="str">
            <v>Wks</v>
          </cell>
          <cell r="G182" t="str">
            <v>Days</v>
          </cell>
          <cell r="H182" t="str">
            <v>Frames</v>
          </cell>
          <cell r="I182" t="str">
            <v>Wks</v>
          </cell>
          <cell r="J182" t="str">
            <v>Days</v>
          </cell>
          <cell r="T182" t="str">
            <v>Animation Projection</v>
          </cell>
          <cell r="V182">
            <v>35786</v>
          </cell>
          <cell r="W182">
            <v>35853</v>
          </cell>
          <cell r="X182">
            <v>750</v>
          </cell>
          <cell r="Y182">
            <v>12</v>
          </cell>
          <cell r="Z182">
            <v>57.591386666666665</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375</v>
          </cell>
          <cell r="BM182">
            <v>425</v>
          </cell>
          <cell r="BN182">
            <v>425</v>
          </cell>
          <cell r="BO182">
            <v>425</v>
          </cell>
          <cell r="BP182">
            <v>425</v>
          </cell>
          <cell r="BQ182">
            <v>425</v>
          </cell>
          <cell r="BR182">
            <v>425</v>
          </cell>
          <cell r="BS182">
            <v>425</v>
          </cell>
          <cell r="BT182">
            <v>0</v>
          </cell>
          <cell r="BU182">
            <v>0</v>
          </cell>
          <cell r="BV182">
            <v>0</v>
          </cell>
          <cell r="BW182">
            <v>0</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0</v>
          </cell>
          <cell r="CM182">
            <v>0</v>
          </cell>
          <cell r="CN182">
            <v>0</v>
          </cell>
          <cell r="CO182">
            <v>0</v>
          </cell>
          <cell r="CP182">
            <v>0</v>
          </cell>
          <cell r="CQ182">
            <v>0</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0</v>
          </cell>
          <cell r="DG182">
            <v>0</v>
          </cell>
          <cell r="DH182">
            <v>0</v>
          </cell>
          <cell r="DI182">
            <v>0</v>
          </cell>
          <cell r="DJ182">
            <v>0</v>
          </cell>
          <cell r="DK182">
            <v>0</v>
          </cell>
          <cell r="DL182">
            <v>0</v>
          </cell>
          <cell r="DM182">
            <v>0</v>
          </cell>
          <cell r="DN182">
            <v>0</v>
          </cell>
          <cell r="DO182">
            <v>0</v>
          </cell>
          <cell r="DP182">
            <v>0</v>
          </cell>
          <cell r="DQ182">
            <v>0</v>
          </cell>
          <cell r="DR182">
            <v>0</v>
          </cell>
          <cell r="DS182">
            <v>0</v>
          </cell>
          <cell r="DT182">
            <v>0</v>
          </cell>
          <cell r="DU182">
            <v>0</v>
          </cell>
          <cell r="DV182">
            <v>0</v>
          </cell>
          <cell r="DW182">
            <v>0</v>
          </cell>
          <cell r="DX182">
            <v>0</v>
          </cell>
          <cell r="DY182">
            <v>0</v>
          </cell>
          <cell r="DZ182">
            <v>0</v>
          </cell>
          <cell r="EA182">
            <v>0</v>
          </cell>
          <cell r="EB182">
            <v>0</v>
          </cell>
          <cell r="EC182">
            <v>0</v>
          </cell>
          <cell r="ED182">
            <v>0</v>
          </cell>
          <cell r="EE182">
            <v>0</v>
          </cell>
          <cell r="EF182">
            <v>0</v>
          </cell>
          <cell r="EG182">
            <v>0</v>
          </cell>
          <cell r="EH182">
            <v>0</v>
          </cell>
          <cell r="EI182">
            <v>0</v>
          </cell>
          <cell r="EJ182">
            <v>0</v>
          </cell>
          <cell r="EK182">
            <v>0</v>
          </cell>
          <cell r="EL182">
            <v>0</v>
          </cell>
          <cell r="EM182">
            <v>0</v>
          </cell>
          <cell r="EN182">
            <v>0</v>
          </cell>
          <cell r="EO182">
            <v>0</v>
          </cell>
          <cell r="EP182">
            <v>0</v>
          </cell>
          <cell r="EQ182">
            <v>0</v>
          </cell>
          <cell r="ER182">
            <v>0</v>
          </cell>
          <cell r="ES182">
            <v>0</v>
          </cell>
          <cell r="ET182">
            <v>0</v>
          </cell>
          <cell r="EU182">
            <v>0</v>
          </cell>
          <cell r="EV182">
            <v>0</v>
          </cell>
          <cell r="EW182">
            <v>0</v>
          </cell>
        </row>
        <row r="183">
          <cell r="A183" t="str">
            <v>Wks</v>
          </cell>
          <cell r="B183" t="str">
            <v>Days</v>
          </cell>
          <cell r="F183" t="str">
            <v>Wks</v>
          </cell>
          <cell r="G183" t="str">
            <v>Days</v>
          </cell>
          <cell r="H183" t="str">
            <v>Frames</v>
          </cell>
          <cell r="I183" t="str">
            <v>Wks</v>
          </cell>
          <cell r="J183" t="str">
            <v>Days</v>
          </cell>
          <cell r="K183">
            <v>21</v>
          </cell>
          <cell r="M183">
            <v>29</v>
          </cell>
          <cell r="O183">
            <v>29</v>
          </cell>
          <cell r="Q183">
            <v>29</v>
          </cell>
          <cell r="R183">
            <v>36008</v>
          </cell>
          <cell r="T183" t="str">
            <v>Animation Projection</v>
          </cell>
          <cell r="V183">
            <v>35786</v>
          </cell>
          <cell r="W183">
            <v>35863</v>
          </cell>
          <cell r="X183">
            <v>750</v>
          </cell>
          <cell r="Y183">
            <v>12</v>
          </cell>
          <cell r="Z183">
            <v>57.591386666666665</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375</v>
          </cell>
          <cell r="BM183">
            <v>425</v>
          </cell>
          <cell r="BN183">
            <v>425</v>
          </cell>
          <cell r="BO183">
            <v>425</v>
          </cell>
          <cell r="BP183">
            <v>425</v>
          </cell>
          <cell r="BQ183">
            <v>425</v>
          </cell>
          <cell r="BR183">
            <v>425</v>
          </cell>
          <cell r="BS183">
            <v>425</v>
          </cell>
          <cell r="BT183">
            <v>0</v>
          </cell>
          <cell r="BU183">
            <v>0</v>
          </cell>
          <cell r="BV183">
            <v>0</v>
          </cell>
          <cell r="BW183">
            <v>0</v>
          </cell>
          <cell r="BX183">
            <v>0</v>
          </cell>
          <cell r="BY183">
            <v>0</v>
          </cell>
          <cell r="BZ183">
            <v>0</v>
          </cell>
          <cell r="CA183">
            <v>0</v>
          </cell>
          <cell r="CB183">
            <v>0</v>
          </cell>
          <cell r="CC183">
            <v>0</v>
          </cell>
          <cell r="CD183">
            <v>0</v>
          </cell>
          <cell r="CE183">
            <v>0</v>
          </cell>
          <cell r="CF183">
            <v>0</v>
          </cell>
          <cell r="CG183">
            <v>0</v>
          </cell>
          <cell r="CH183">
            <v>0</v>
          </cell>
          <cell r="CI183">
            <v>0</v>
          </cell>
          <cell r="CJ183">
            <v>0</v>
          </cell>
          <cell r="CK183">
            <v>0</v>
          </cell>
          <cell r="CL183">
            <v>0</v>
          </cell>
          <cell r="CM183">
            <v>0</v>
          </cell>
          <cell r="CN183">
            <v>0</v>
          </cell>
          <cell r="CO183">
            <v>0</v>
          </cell>
          <cell r="CP183">
            <v>0</v>
          </cell>
          <cell r="CQ183">
            <v>0</v>
          </cell>
          <cell r="CR183">
            <v>0</v>
          </cell>
          <cell r="CS183">
            <v>0</v>
          </cell>
          <cell r="CT183">
            <v>0</v>
          </cell>
          <cell r="CU183">
            <v>0</v>
          </cell>
          <cell r="CV183">
            <v>0</v>
          </cell>
          <cell r="CW183">
            <v>0</v>
          </cell>
          <cell r="CX183">
            <v>0</v>
          </cell>
          <cell r="CY183">
            <v>0</v>
          </cell>
          <cell r="CZ183">
            <v>0</v>
          </cell>
          <cell r="DA183">
            <v>0</v>
          </cell>
          <cell r="DB183">
            <v>0</v>
          </cell>
          <cell r="DC183">
            <v>0</v>
          </cell>
          <cell r="DD183">
            <v>0</v>
          </cell>
          <cell r="DE183">
            <v>0</v>
          </cell>
          <cell r="DF183">
            <v>0</v>
          </cell>
          <cell r="DG183">
            <v>0</v>
          </cell>
          <cell r="DH183">
            <v>0</v>
          </cell>
          <cell r="DI183">
            <v>0</v>
          </cell>
          <cell r="DJ183">
            <v>0</v>
          </cell>
          <cell r="DK183">
            <v>0</v>
          </cell>
          <cell r="DL183">
            <v>0</v>
          </cell>
          <cell r="DM183">
            <v>0</v>
          </cell>
          <cell r="DN183">
            <v>0</v>
          </cell>
          <cell r="DO183">
            <v>0</v>
          </cell>
          <cell r="DP183">
            <v>0</v>
          </cell>
          <cell r="DQ183">
            <v>0</v>
          </cell>
          <cell r="DR183">
            <v>0</v>
          </cell>
          <cell r="DS183">
            <v>0</v>
          </cell>
          <cell r="DT183">
            <v>0</v>
          </cell>
          <cell r="DU183">
            <v>0</v>
          </cell>
          <cell r="DV183">
            <v>0</v>
          </cell>
          <cell r="DW183">
            <v>0</v>
          </cell>
          <cell r="DX183">
            <v>0</v>
          </cell>
          <cell r="DY183">
            <v>0</v>
          </cell>
          <cell r="DZ183">
            <v>0</v>
          </cell>
          <cell r="EA183">
            <v>0</v>
          </cell>
          <cell r="EB183">
            <v>0</v>
          </cell>
          <cell r="EC183">
            <v>0</v>
          </cell>
          <cell r="ED183">
            <v>0</v>
          </cell>
          <cell r="EE183">
            <v>0</v>
          </cell>
          <cell r="EF183">
            <v>0</v>
          </cell>
          <cell r="EG183">
            <v>0</v>
          </cell>
          <cell r="EH183">
            <v>0</v>
          </cell>
          <cell r="EI183">
            <v>0</v>
          </cell>
          <cell r="EJ183">
            <v>0</v>
          </cell>
          <cell r="EK183">
            <v>0</v>
          </cell>
          <cell r="EL183">
            <v>0</v>
          </cell>
          <cell r="EM183">
            <v>0</v>
          </cell>
          <cell r="EN183">
            <v>0</v>
          </cell>
          <cell r="EO183">
            <v>0</v>
          </cell>
          <cell r="EP183">
            <v>0</v>
          </cell>
          <cell r="EQ183">
            <v>0</v>
          </cell>
          <cell r="ER183">
            <v>0</v>
          </cell>
          <cell r="ES183">
            <v>0</v>
          </cell>
          <cell r="ET183">
            <v>0</v>
          </cell>
          <cell r="EU183">
            <v>0</v>
          </cell>
          <cell r="EV183">
            <v>0</v>
          </cell>
          <cell r="EW183">
            <v>0</v>
          </cell>
        </row>
        <row r="184">
          <cell r="A184">
            <v>7.3905499999999993</v>
          </cell>
          <cell r="B184">
            <v>65.73384999999999</v>
          </cell>
          <cell r="F184">
            <v>3.9416266666666666</v>
          </cell>
          <cell r="G184">
            <v>57.591386666666665</v>
          </cell>
          <cell r="H184">
            <v>2956.22</v>
          </cell>
          <cell r="I184">
            <v>3.2846888888888888</v>
          </cell>
          <cell r="J184">
            <v>36.992822222222223</v>
          </cell>
          <cell r="K184">
            <v>21</v>
          </cell>
          <cell r="M184">
            <v>29</v>
          </cell>
          <cell r="O184">
            <v>29</v>
          </cell>
          <cell r="Q184">
            <v>29</v>
          </cell>
          <cell r="R184">
            <v>36008</v>
          </cell>
          <cell r="T184" t="str">
            <v>Ink &amp; Paint Projection</v>
          </cell>
          <cell r="V184">
            <v>35822</v>
          </cell>
          <cell r="W184">
            <v>35858.992822222222</v>
          </cell>
          <cell r="X184">
            <v>900</v>
          </cell>
          <cell r="Y184">
            <v>8</v>
          </cell>
          <cell r="Z184">
            <v>36.992822222222223</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225</v>
          </cell>
          <cell r="BO184">
            <v>450</v>
          </cell>
          <cell r="BP184">
            <v>450</v>
          </cell>
          <cell r="BQ184">
            <v>675</v>
          </cell>
          <cell r="BR184">
            <v>450</v>
          </cell>
          <cell r="BS184">
            <v>675</v>
          </cell>
          <cell r="BT184">
            <v>900</v>
          </cell>
          <cell r="BU184">
            <v>900</v>
          </cell>
          <cell r="BV184">
            <v>0</v>
          </cell>
          <cell r="BW184">
            <v>0</v>
          </cell>
          <cell r="BX184">
            <v>0</v>
          </cell>
          <cell r="BY184">
            <v>0</v>
          </cell>
          <cell r="BZ184">
            <v>0</v>
          </cell>
          <cell r="CA184">
            <v>0</v>
          </cell>
          <cell r="CB184">
            <v>0</v>
          </cell>
          <cell r="CC184">
            <v>0</v>
          </cell>
          <cell r="CD184">
            <v>0</v>
          </cell>
          <cell r="CE184">
            <v>0</v>
          </cell>
          <cell r="CF184">
            <v>0</v>
          </cell>
          <cell r="CG184">
            <v>0</v>
          </cell>
          <cell r="CH184">
            <v>0</v>
          </cell>
          <cell r="CI184">
            <v>0</v>
          </cell>
          <cell r="CJ184">
            <v>0</v>
          </cell>
          <cell r="CK184">
            <v>0</v>
          </cell>
          <cell r="CL184">
            <v>0</v>
          </cell>
          <cell r="CM184">
            <v>0</v>
          </cell>
          <cell r="CN184">
            <v>0</v>
          </cell>
          <cell r="CO184">
            <v>0</v>
          </cell>
          <cell r="CP184">
            <v>0</v>
          </cell>
          <cell r="CQ184">
            <v>0</v>
          </cell>
          <cell r="CR184">
            <v>0</v>
          </cell>
          <cell r="CS184">
            <v>0</v>
          </cell>
          <cell r="CT184">
            <v>0</v>
          </cell>
          <cell r="CU184">
            <v>0</v>
          </cell>
          <cell r="CV184">
            <v>0</v>
          </cell>
          <cell r="CW184">
            <v>0</v>
          </cell>
          <cell r="CX184">
            <v>0</v>
          </cell>
          <cell r="CY184">
            <v>0</v>
          </cell>
          <cell r="CZ184">
            <v>0</v>
          </cell>
          <cell r="DA184">
            <v>0</v>
          </cell>
          <cell r="DB184">
            <v>0</v>
          </cell>
          <cell r="DC184">
            <v>0</v>
          </cell>
          <cell r="DD184">
            <v>0</v>
          </cell>
          <cell r="DE184">
            <v>0</v>
          </cell>
          <cell r="DF184">
            <v>0</v>
          </cell>
          <cell r="DG184">
            <v>0</v>
          </cell>
          <cell r="DH184">
            <v>0</v>
          </cell>
          <cell r="DI184">
            <v>0</v>
          </cell>
          <cell r="DJ184">
            <v>0</v>
          </cell>
          <cell r="DK184">
            <v>0</v>
          </cell>
          <cell r="DL184">
            <v>0</v>
          </cell>
          <cell r="DM184">
            <v>0</v>
          </cell>
          <cell r="DN184">
            <v>0</v>
          </cell>
          <cell r="DO184">
            <v>0</v>
          </cell>
          <cell r="DP184">
            <v>0</v>
          </cell>
          <cell r="DQ184">
            <v>0</v>
          </cell>
          <cell r="DR184">
            <v>0</v>
          </cell>
          <cell r="DS184">
            <v>0</v>
          </cell>
          <cell r="DT184">
            <v>0</v>
          </cell>
          <cell r="DU184">
            <v>0</v>
          </cell>
          <cell r="DV184">
            <v>0</v>
          </cell>
          <cell r="DW184">
            <v>0</v>
          </cell>
          <cell r="DX184">
            <v>0</v>
          </cell>
          <cell r="DY184">
            <v>0</v>
          </cell>
          <cell r="DZ184">
            <v>0</v>
          </cell>
          <cell r="EA184">
            <v>0</v>
          </cell>
          <cell r="EB184">
            <v>0</v>
          </cell>
          <cell r="EC184">
            <v>0</v>
          </cell>
          <cell r="ED184">
            <v>0</v>
          </cell>
          <cell r="EE184">
            <v>0</v>
          </cell>
          <cell r="EF184">
            <v>0</v>
          </cell>
          <cell r="EG184">
            <v>0</v>
          </cell>
          <cell r="EH184">
            <v>0</v>
          </cell>
          <cell r="EI184">
            <v>0</v>
          </cell>
          <cell r="EJ184">
            <v>0</v>
          </cell>
          <cell r="EK184">
            <v>0</v>
          </cell>
          <cell r="EL184">
            <v>0</v>
          </cell>
          <cell r="EM184">
            <v>0</v>
          </cell>
          <cell r="EN184">
            <v>0</v>
          </cell>
          <cell r="EO184">
            <v>0</v>
          </cell>
          <cell r="EP184">
            <v>0</v>
          </cell>
          <cell r="EQ184">
            <v>0</v>
          </cell>
          <cell r="ER184">
            <v>0</v>
          </cell>
          <cell r="ES184">
            <v>0</v>
          </cell>
          <cell r="ET184">
            <v>0</v>
          </cell>
          <cell r="EU184">
            <v>0</v>
          </cell>
          <cell r="EV184">
            <v>0</v>
          </cell>
          <cell r="EW184">
            <v>0</v>
          </cell>
        </row>
        <row r="186">
          <cell r="T186" t="str">
            <v>BUDGET FORECAST</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35730</v>
          </cell>
          <cell r="BA186">
            <v>35737</v>
          </cell>
          <cell r="BB186">
            <v>35744</v>
          </cell>
          <cell r="BC186">
            <v>35751</v>
          </cell>
          <cell r="BD186">
            <v>35758</v>
          </cell>
          <cell r="BE186">
            <v>35765</v>
          </cell>
          <cell r="BF186">
            <v>35772</v>
          </cell>
          <cell r="BG186">
            <v>35779</v>
          </cell>
          <cell r="BH186">
            <v>35786</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D186">
            <v>0</v>
          </cell>
          <cell r="CE186">
            <v>0</v>
          </cell>
          <cell r="CF186">
            <v>0</v>
          </cell>
          <cell r="CG186">
            <v>0</v>
          </cell>
          <cell r="CH186">
            <v>0</v>
          </cell>
          <cell r="CI186">
            <v>0</v>
          </cell>
          <cell r="CJ186">
            <v>0</v>
          </cell>
          <cell r="CK186">
            <v>0</v>
          </cell>
          <cell r="CL186">
            <v>0</v>
          </cell>
          <cell r="CM186">
            <v>0</v>
          </cell>
          <cell r="CN186">
            <v>0</v>
          </cell>
          <cell r="CO186">
            <v>0</v>
          </cell>
          <cell r="CP186">
            <v>0</v>
          </cell>
          <cell r="CQ186">
            <v>0</v>
          </cell>
          <cell r="CR186">
            <v>0</v>
          </cell>
          <cell r="CS186">
            <v>0</v>
          </cell>
          <cell r="CT186">
            <v>0</v>
          </cell>
          <cell r="CU186">
            <v>0</v>
          </cell>
          <cell r="CV186">
            <v>0</v>
          </cell>
          <cell r="CW186">
            <v>0</v>
          </cell>
          <cell r="CX186">
            <v>0</v>
          </cell>
          <cell r="CY186">
            <v>0</v>
          </cell>
          <cell r="CZ186">
            <v>0</v>
          </cell>
          <cell r="DA186">
            <v>0</v>
          </cell>
          <cell r="DB186">
            <v>0</v>
          </cell>
          <cell r="DC186">
            <v>0</v>
          </cell>
          <cell r="DD186">
            <v>0</v>
          </cell>
          <cell r="DE186">
            <v>0</v>
          </cell>
          <cell r="DF186">
            <v>0</v>
          </cell>
          <cell r="DG186">
            <v>0</v>
          </cell>
          <cell r="DH186">
            <v>0</v>
          </cell>
          <cell r="DI186">
            <v>0</v>
          </cell>
          <cell r="DJ186">
            <v>0</v>
          </cell>
          <cell r="DK186">
            <v>0</v>
          </cell>
          <cell r="DL186">
            <v>0</v>
          </cell>
          <cell r="DM186">
            <v>0</v>
          </cell>
          <cell r="DN186">
            <v>0</v>
          </cell>
          <cell r="DO186">
            <v>0</v>
          </cell>
          <cell r="DP186">
            <v>0</v>
          </cell>
          <cell r="DQ186">
            <v>0</v>
          </cell>
          <cell r="DR186">
            <v>0</v>
          </cell>
          <cell r="DS186">
            <v>0</v>
          </cell>
          <cell r="DT186">
            <v>0</v>
          </cell>
          <cell r="DU186">
            <v>0</v>
          </cell>
          <cell r="DV186">
            <v>0</v>
          </cell>
          <cell r="DW186">
            <v>0</v>
          </cell>
          <cell r="DX186">
            <v>0</v>
          </cell>
          <cell r="DY186">
            <v>0</v>
          </cell>
          <cell r="DZ186">
            <v>0</v>
          </cell>
          <cell r="EA186">
            <v>0</v>
          </cell>
          <cell r="EB186">
            <v>0</v>
          </cell>
          <cell r="EC186">
            <v>0</v>
          </cell>
          <cell r="ED186">
            <v>0</v>
          </cell>
          <cell r="EE186">
            <v>0</v>
          </cell>
          <cell r="EF186">
            <v>0</v>
          </cell>
          <cell r="EG186">
            <v>0</v>
          </cell>
          <cell r="EH186">
            <v>0</v>
          </cell>
          <cell r="EI186">
            <v>0</v>
          </cell>
          <cell r="EJ186">
            <v>0</v>
          </cell>
          <cell r="EK186">
            <v>0</v>
          </cell>
          <cell r="EL186">
            <v>0</v>
          </cell>
          <cell r="EM186">
            <v>0</v>
          </cell>
          <cell r="EN186">
            <v>0</v>
          </cell>
          <cell r="EO186">
            <v>0</v>
          </cell>
          <cell r="EP186">
            <v>0</v>
          </cell>
          <cell r="EQ186">
            <v>0</v>
          </cell>
          <cell r="ER186">
            <v>0</v>
          </cell>
          <cell r="ES186">
            <v>0</v>
          </cell>
          <cell r="ET186">
            <v>0</v>
          </cell>
          <cell r="EU186">
            <v>0</v>
          </cell>
          <cell r="EV186">
            <v>0</v>
          </cell>
          <cell r="EW186">
            <v>0</v>
          </cell>
          <cell r="EX186">
            <v>0</v>
          </cell>
          <cell r="EY186">
            <v>0</v>
          </cell>
          <cell r="EZ186">
            <v>0</v>
          </cell>
          <cell r="FA186">
            <v>0</v>
          </cell>
          <cell r="FB186">
            <v>0</v>
          </cell>
          <cell r="FC186">
            <v>0</v>
          </cell>
          <cell r="FD186">
            <v>0</v>
          </cell>
          <cell r="FE186">
            <v>0</v>
          </cell>
          <cell r="FF186">
            <v>0</v>
          </cell>
          <cell r="FG186">
            <v>0</v>
          </cell>
          <cell r="FH186">
            <v>0</v>
          </cell>
          <cell r="FI186">
            <v>0</v>
          </cell>
        </row>
        <row r="187">
          <cell r="T187" t="str">
            <v>BUDGET FORECAST</v>
          </cell>
          <cell r="V187" t="str">
            <v>PRE PROD</v>
          </cell>
          <cell r="W187">
            <v>30</v>
          </cell>
          <cell r="X187">
            <v>90000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3000</v>
          </cell>
          <cell r="BA187">
            <v>6000</v>
          </cell>
          <cell r="BB187">
            <v>9000</v>
          </cell>
          <cell r="BC187">
            <v>12000</v>
          </cell>
          <cell r="BD187">
            <v>12000</v>
          </cell>
          <cell r="BE187">
            <v>12000</v>
          </cell>
          <cell r="BF187">
            <v>12000</v>
          </cell>
          <cell r="BG187">
            <v>12000</v>
          </cell>
          <cell r="BH187">
            <v>12000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D187">
            <v>0</v>
          </cell>
          <cell r="CE187">
            <v>0</v>
          </cell>
          <cell r="CF187">
            <v>0</v>
          </cell>
          <cell r="CG187">
            <v>0</v>
          </cell>
          <cell r="CH187">
            <v>0</v>
          </cell>
          <cell r="CI187">
            <v>0</v>
          </cell>
          <cell r="CJ187">
            <v>0</v>
          </cell>
          <cell r="CK187">
            <v>0</v>
          </cell>
          <cell r="CL187">
            <v>0</v>
          </cell>
          <cell r="CM187">
            <v>0</v>
          </cell>
          <cell r="CN187">
            <v>0</v>
          </cell>
          <cell r="CO187">
            <v>0</v>
          </cell>
          <cell r="CP187">
            <v>0</v>
          </cell>
          <cell r="CQ187">
            <v>0</v>
          </cell>
          <cell r="CR187">
            <v>0</v>
          </cell>
          <cell r="CS187">
            <v>0</v>
          </cell>
          <cell r="CT187">
            <v>0</v>
          </cell>
          <cell r="CU187">
            <v>0</v>
          </cell>
          <cell r="CV187">
            <v>0</v>
          </cell>
          <cell r="CW187">
            <v>0</v>
          </cell>
          <cell r="CX187">
            <v>0</v>
          </cell>
          <cell r="CY187">
            <v>0</v>
          </cell>
          <cell r="CZ187">
            <v>0</v>
          </cell>
          <cell r="DA187">
            <v>0</v>
          </cell>
          <cell r="DB187">
            <v>0</v>
          </cell>
          <cell r="DC187">
            <v>0</v>
          </cell>
          <cell r="DD187">
            <v>0</v>
          </cell>
          <cell r="DE187">
            <v>0</v>
          </cell>
          <cell r="DF187">
            <v>0</v>
          </cell>
          <cell r="DG187">
            <v>0</v>
          </cell>
          <cell r="DH187">
            <v>0</v>
          </cell>
          <cell r="DI187">
            <v>0</v>
          </cell>
          <cell r="DJ187">
            <v>0</v>
          </cell>
          <cell r="DK187">
            <v>0</v>
          </cell>
          <cell r="DL187">
            <v>0</v>
          </cell>
          <cell r="DM187">
            <v>0</v>
          </cell>
          <cell r="DN187">
            <v>0</v>
          </cell>
          <cell r="DO187">
            <v>0</v>
          </cell>
          <cell r="DP187">
            <v>0</v>
          </cell>
          <cell r="DQ187">
            <v>0</v>
          </cell>
          <cell r="DR187">
            <v>0</v>
          </cell>
          <cell r="DS187">
            <v>0</v>
          </cell>
          <cell r="DT187">
            <v>0</v>
          </cell>
          <cell r="DU187">
            <v>0</v>
          </cell>
          <cell r="DV187">
            <v>0</v>
          </cell>
          <cell r="DW187">
            <v>0</v>
          </cell>
          <cell r="DX187">
            <v>0</v>
          </cell>
          <cell r="DY187">
            <v>0</v>
          </cell>
          <cell r="DZ187">
            <v>0</v>
          </cell>
          <cell r="EA187">
            <v>0</v>
          </cell>
          <cell r="EB187">
            <v>0</v>
          </cell>
          <cell r="EC187">
            <v>0</v>
          </cell>
          <cell r="ED187">
            <v>0</v>
          </cell>
          <cell r="EE187">
            <v>0</v>
          </cell>
          <cell r="EF187">
            <v>0</v>
          </cell>
          <cell r="EG187">
            <v>0</v>
          </cell>
          <cell r="EH187">
            <v>0</v>
          </cell>
          <cell r="EI187">
            <v>0</v>
          </cell>
          <cell r="EJ187">
            <v>0</v>
          </cell>
          <cell r="EK187">
            <v>0</v>
          </cell>
          <cell r="EL187">
            <v>0</v>
          </cell>
          <cell r="EM187">
            <v>0</v>
          </cell>
          <cell r="EN187">
            <v>0</v>
          </cell>
          <cell r="EO187">
            <v>0</v>
          </cell>
          <cell r="EP187">
            <v>0</v>
          </cell>
          <cell r="EQ187">
            <v>0</v>
          </cell>
          <cell r="ER187">
            <v>0</v>
          </cell>
          <cell r="ES187">
            <v>0</v>
          </cell>
          <cell r="ET187">
            <v>0</v>
          </cell>
          <cell r="EU187">
            <v>0</v>
          </cell>
          <cell r="EV187">
            <v>0</v>
          </cell>
          <cell r="EW187">
            <v>0</v>
          </cell>
          <cell r="EX187">
            <v>0</v>
          </cell>
          <cell r="EY187">
            <v>0</v>
          </cell>
          <cell r="EZ187">
            <v>0</v>
          </cell>
          <cell r="FA187">
            <v>0</v>
          </cell>
          <cell r="FB187">
            <v>0</v>
          </cell>
          <cell r="FC187">
            <v>0</v>
          </cell>
          <cell r="FD187">
            <v>0</v>
          </cell>
          <cell r="FE187">
            <v>0</v>
          </cell>
          <cell r="FF187">
            <v>0</v>
          </cell>
          <cell r="FG187">
            <v>0</v>
          </cell>
          <cell r="FH187">
            <v>0</v>
          </cell>
          <cell r="FI187">
            <v>0</v>
          </cell>
        </row>
        <row r="188">
          <cell r="V188" t="str">
            <v>PRE PROD</v>
          </cell>
          <cell r="W188">
            <v>30</v>
          </cell>
          <cell r="X188">
            <v>97000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3000</v>
          </cell>
          <cell r="BA188">
            <v>6000</v>
          </cell>
          <cell r="BB188">
            <v>9000</v>
          </cell>
          <cell r="BC188">
            <v>12000</v>
          </cell>
          <cell r="BD188">
            <v>12000</v>
          </cell>
          <cell r="BE188">
            <v>12000</v>
          </cell>
          <cell r="BF188">
            <v>13000</v>
          </cell>
          <cell r="BG188">
            <v>18000</v>
          </cell>
          <cell r="BH188">
            <v>12000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D188">
            <v>0</v>
          </cell>
          <cell r="CE188">
            <v>0</v>
          </cell>
          <cell r="CF188">
            <v>0</v>
          </cell>
          <cell r="CG188">
            <v>0</v>
          </cell>
          <cell r="CH188">
            <v>0</v>
          </cell>
          <cell r="CI188">
            <v>0</v>
          </cell>
          <cell r="CJ188">
            <v>0</v>
          </cell>
          <cell r="CK188">
            <v>0</v>
          </cell>
          <cell r="CL188">
            <v>0</v>
          </cell>
          <cell r="CM188">
            <v>0</v>
          </cell>
          <cell r="CN188">
            <v>0</v>
          </cell>
          <cell r="CO188">
            <v>0</v>
          </cell>
          <cell r="CP188">
            <v>0</v>
          </cell>
          <cell r="CQ188">
            <v>0</v>
          </cell>
          <cell r="CR188">
            <v>0</v>
          </cell>
          <cell r="CS188">
            <v>0</v>
          </cell>
          <cell r="CT188">
            <v>0</v>
          </cell>
          <cell r="CU188">
            <v>0</v>
          </cell>
          <cell r="CV188">
            <v>0</v>
          </cell>
          <cell r="CW188">
            <v>0</v>
          </cell>
          <cell r="CX188">
            <v>0</v>
          </cell>
          <cell r="CY188">
            <v>0</v>
          </cell>
          <cell r="CZ188">
            <v>0</v>
          </cell>
          <cell r="DA188">
            <v>0</v>
          </cell>
          <cell r="DB188">
            <v>0</v>
          </cell>
          <cell r="DC188">
            <v>0</v>
          </cell>
          <cell r="DD188">
            <v>0</v>
          </cell>
          <cell r="DE188">
            <v>0</v>
          </cell>
          <cell r="DF188">
            <v>0</v>
          </cell>
          <cell r="DG188">
            <v>0</v>
          </cell>
          <cell r="DH188">
            <v>0</v>
          </cell>
          <cell r="DI188">
            <v>0</v>
          </cell>
          <cell r="DJ188">
            <v>0</v>
          </cell>
          <cell r="DK188">
            <v>0</v>
          </cell>
          <cell r="DL188">
            <v>0</v>
          </cell>
          <cell r="DM188">
            <v>0</v>
          </cell>
          <cell r="DN188">
            <v>0</v>
          </cell>
          <cell r="DO188">
            <v>0</v>
          </cell>
          <cell r="DP188">
            <v>0</v>
          </cell>
          <cell r="DQ188">
            <v>0</v>
          </cell>
          <cell r="DR188">
            <v>0</v>
          </cell>
          <cell r="DS188">
            <v>0</v>
          </cell>
          <cell r="DT188">
            <v>0</v>
          </cell>
          <cell r="DU188">
            <v>0</v>
          </cell>
          <cell r="DV188">
            <v>0</v>
          </cell>
          <cell r="DW188">
            <v>0</v>
          </cell>
          <cell r="DX188">
            <v>0</v>
          </cell>
          <cell r="DY188">
            <v>0</v>
          </cell>
          <cell r="DZ188">
            <v>0</v>
          </cell>
          <cell r="EA188">
            <v>0</v>
          </cell>
          <cell r="EB188">
            <v>0</v>
          </cell>
          <cell r="EC188">
            <v>0</v>
          </cell>
          <cell r="ED188">
            <v>0</v>
          </cell>
          <cell r="EE188">
            <v>0</v>
          </cell>
          <cell r="EF188">
            <v>0</v>
          </cell>
          <cell r="EG188">
            <v>0</v>
          </cell>
          <cell r="EH188">
            <v>0</v>
          </cell>
          <cell r="EI188">
            <v>0</v>
          </cell>
          <cell r="EJ188">
            <v>0</v>
          </cell>
          <cell r="EK188">
            <v>0</v>
          </cell>
          <cell r="EL188">
            <v>0</v>
          </cell>
          <cell r="EM188">
            <v>0</v>
          </cell>
          <cell r="EN188">
            <v>0</v>
          </cell>
          <cell r="EO188">
            <v>0</v>
          </cell>
          <cell r="EP188">
            <v>0</v>
          </cell>
          <cell r="EQ188">
            <v>0</v>
          </cell>
          <cell r="ER188">
            <v>0</v>
          </cell>
          <cell r="ES188">
            <v>0</v>
          </cell>
          <cell r="ET188">
            <v>0</v>
          </cell>
          <cell r="EU188">
            <v>0</v>
          </cell>
          <cell r="EV188">
            <v>0</v>
          </cell>
          <cell r="EW188">
            <v>0</v>
          </cell>
          <cell r="EX188">
            <v>0</v>
          </cell>
          <cell r="EY188">
            <v>0</v>
          </cell>
          <cell r="EZ188">
            <v>0</v>
          </cell>
          <cell r="FA188">
            <v>0</v>
          </cell>
          <cell r="FB188">
            <v>0</v>
          </cell>
          <cell r="FC188">
            <v>0</v>
          </cell>
          <cell r="FD188">
            <v>0</v>
          </cell>
          <cell r="FE188">
            <v>0</v>
          </cell>
          <cell r="FF188">
            <v>0</v>
          </cell>
          <cell r="FG188">
            <v>0</v>
          </cell>
          <cell r="FH188">
            <v>0</v>
          </cell>
          <cell r="FI188">
            <v>0</v>
          </cell>
        </row>
        <row r="189">
          <cell r="V189" t="str">
            <v>PRODUCTION</v>
          </cell>
          <cell r="W189">
            <v>150</v>
          </cell>
          <cell r="X189">
            <v>438750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56250</v>
          </cell>
          <cell r="BM189">
            <v>63750</v>
          </cell>
          <cell r="BN189">
            <v>63750</v>
          </cell>
          <cell r="BO189">
            <v>63750</v>
          </cell>
          <cell r="BP189">
            <v>63750</v>
          </cell>
          <cell r="BQ189">
            <v>63750</v>
          </cell>
          <cell r="BR189">
            <v>63750</v>
          </cell>
          <cell r="BS189">
            <v>0</v>
          </cell>
          <cell r="BT189">
            <v>0</v>
          </cell>
          <cell r="BU189">
            <v>0</v>
          </cell>
          <cell r="BV189">
            <v>0</v>
          </cell>
          <cell r="BW189">
            <v>0</v>
          </cell>
          <cell r="BX189">
            <v>0</v>
          </cell>
          <cell r="BY189">
            <v>0</v>
          </cell>
          <cell r="BZ189">
            <v>0</v>
          </cell>
          <cell r="CA189">
            <v>0</v>
          </cell>
          <cell r="CB189">
            <v>0</v>
          </cell>
          <cell r="CC189">
            <v>0</v>
          </cell>
          <cell r="CD189">
            <v>0</v>
          </cell>
          <cell r="CE189">
            <v>0</v>
          </cell>
          <cell r="CF189">
            <v>0</v>
          </cell>
          <cell r="CG189">
            <v>0</v>
          </cell>
          <cell r="CH189">
            <v>0</v>
          </cell>
          <cell r="CI189">
            <v>0</v>
          </cell>
          <cell r="CJ189">
            <v>0</v>
          </cell>
          <cell r="CK189">
            <v>0</v>
          </cell>
          <cell r="CL189">
            <v>0</v>
          </cell>
          <cell r="CM189">
            <v>0</v>
          </cell>
          <cell r="CN189">
            <v>0</v>
          </cell>
          <cell r="CO189">
            <v>0</v>
          </cell>
          <cell r="CP189">
            <v>0</v>
          </cell>
          <cell r="CQ189">
            <v>0</v>
          </cell>
          <cell r="CR189">
            <v>0</v>
          </cell>
          <cell r="CS189">
            <v>0</v>
          </cell>
          <cell r="CT189">
            <v>0</v>
          </cell>
          <cell r="CU189">
            <v>0</v>
          </cell>
          <cell r="CV189">
            <v>0</v>
          </cell>
          <cell r="CW189">
            <v>0</v>
          </cell>
          <cell r="CX189">
            <v>0</v>
          </cell>
          <cell r="CY189">
            <v>0</v>
          </cell>
          <cell r="CZ189">
            <v>0</v>
          </cell>
          <cell r="DA189">
            <v>0</v>
          </cell>
          <cell r="DB189">
            <v>0</v>
          </cell>
          <cell r="DC189">
            <v>0</v>
          </cell>
          <cell r="DD189">
            <v>0</v>
          </cell>
          <cell r="DE189">
            <v>0</v>
          </cell>
          <cell r="DF189">
            <v>0</v>
          </cell>
          <cell r="DG189">
            <v>0</v>
          </cell>
          <cell r="DH189">
            <v>0</v>
          </cell>
          <cell r="DI189">
            <v>0</v>
          </cell>
          <cell r="DJ189">
            <v>0</v>
          </cell>
          <cell r="DK189">
            <v>0</v>
          </cell>
          <cell r="DL189">
            <v>0</v>
          </cell>
          <cell r="DM189">
            <v>0</v>
          </cell>
          <cell r="DN189">
            <v>0</v>
          </cell>
          <cell r="DO189">
            <v>0</v>
          </cell>
          <cell r="DP189">
            <v>0</v>
          </cell>
          <cell r="DQ189">
            <v>0</v>
          </cell>
          <cell r="DR189">
            <v>0</v>
          </cell>
          <cell r="DS189">
            <v>0</v>
          </cell>
          <cell r="DT189">
            <v>0</v>
          </cell>
          <cell r="DU189">
            <v>0</v>
          </cell>
          <cell r="DV189">
            <v>0</v>
          </cell>
          <cell r="DW189">
            <v>0</v>
          </cell>
          <cell r="DX189">
            <v>0</v>
          </cell>
          <cell r="DY189">
            <v>0</v>
          </cell>
          <cell r="DZ189">
            <v>0</v>
          </cell>
          <cell r="EA189">
            <v>0</v>
          </cell>
          <cell r="EB189">
            <v>0</v>
          </cell>
          <cell r="EC189">
            <v>0</v>
          </cell>
          <cell r="ED189">
            <v>0</v>
          </cell>
          <cell r="EE189">
            <v>0</v>
          </cell>
          <cell r="EF189">
            <v>0</v>
          </cell>
          <cell r="EG189">
            <v>0</v>
          </cell>
          <cell r="EH189">
            <v>0</v>
          </cell>
          <cell r="EI189">
            <v>0</v>
          </cell>
          <cell r="EJ189">
            <v>0</v>
          </cell>
          <cell r="EK189">
            <v>0</v>
          </cell>
          <cell r="EL189">
            <v>0</v>
          </cell>
          <cell r="EM189">
            <v>0</v>
          </cell>
          <cell r="EN189">
            <v>0</v>
          </cell>
          <cell r="EO189">
            <v>0</v>
          </cell>
          <cell r="EP189">
            <v>0</v>
          </cell>
          <cell r="EQ189">
            <v>0</v>
          </cell>
          <cell r="ER189">
            <v>0</v>
          </cell>
          <cell r="ES189">
            <v>0</v>
          </cell>
          <cell r="ET189">
            <v>0</v>
          </cell>
          <cell r="EU189">
            <v>0</v>
          </cell>
          <cell r="EV189">
            <v>0</v>
          </cell>
          <cell r="EW189">
            <v>0</v>
          </cell>
          <cell r="EX189">
            <v>0</v>
          </cell>
          <cell r="EY189">
            <v>0</v>
          </cell>
          <cell r="EZ189">
            <v>0</v>
          </cell>
          <cell r="FA189">
            <v>0</v>
          </cell>
          <cell r="FB189">
            <v>0</v>
          </cell>
          <cell r="FC189">
            <v>0</v>
          </cell>
          <cell r="FD189">
            <v>0</v>
          </cell>
          <cell r="FE189">
            <v>0</v>
          </cell>
          <cell r="FF189">
            <v>0</v>
          </cell>
          <cell r="FG189">
            <v>0</v>
          </cell>
          <cell r="FH189">
            <v>0</v>
          </cell>
          <cell r="FI189">
            <v>0</v>
          </cell>
        </row>
        <row r="190">
          <cell r="V190" t="str">
            <v>PRODUCTION</v>
          </cell>
          <cell r="W190">
            <v>150</v>
          </cell>
          <cell r="X190">
            <v>531400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15150</v>
          </cell>
          <cell r="BI190">
            <v>22000</v>
          </cell>
          <cell r="BJ190">
            <v>28000</v>
          </cell>
          <cell r="BK190">
            <v>34000</v>
          </cell>
          <cell r="BL190">
            <v>40000</v>
          </cell>
          <cell r="BM190">
            <v>63750</v>
          </cell>
          <cell r="BN190">
            <v>63750</v>
          </cell>
          <cell r="BO190">
            <v>63750</v>
          </cell>
          <cell r="BP190">
            <v>67000</v>
          </cell>
          <cell r="BQ190">
            <v>67000</v>
          </cell>
          <cell r="BR190">
            <v>67000</v>
          </cell>
          <cell r="BS190">
            <v>0</v>
          </cell>
          <cell r="BT190">
            <v>0</v>
          </cell>
          <cell r="BU190">
            <v>0</v>
          </cell>
          <cell r="BV190">
            <v>0</v>
          </cell>
          <cell r="BW190">
            <v>0</v>
          </cell>
          <cell r="BX190">
            <v>0</v>
          </cell>
          <cell r="BY190">
            <v>0</v>
          </cell>
          <cell r="BZ190">
            <v>0</v>
          </cell>
          <cell r="CA190">
            <v>0</v>
          </cell>
          <cell r="CB190">
            <v>0</v>
          </cell>
          <cell r="CC190">
            <v>0</v>
          </cell>
          <cell r="CD190">
            <v>0</v>
          </cell>
          <cell r="CE190">
            <v>0</v>
          </cell>
          <cell r="CF190">
            <v>0</v>
          </cell>
          <cell r="CG190">
            <v>0</v>
          </cell>
          <cell r="CH190">
            <v>0</v>
          </cell>
          <cell r="CI190">
            <v>0</v>
          </cell>
          <cell r="CJ190">
            <v>0</v>
          </cell>
          <cell r="CK190">
            <v>0</v>
          </cell>
          <cell r="CL190">
            <v>0</v>
          </cell>
          <cell r="CM190">
            <v>0</v>
          </cell>
          <cell r="CN190">
            <v>0</v>
          </cell>
          <cell r="CO190">
            <v>0</v>
          </cell>
          <cell r="CP190">
            <v>0</v>
          </cell>
          <cell r="CQ190">
            <v>0</v>
          </cell>
          <cell r="CR190">
            <v>0</v>
          </cell>
          <cell r="CS190">
            <v>0</v>
          </cell>
          <cell r="CT190">
            <v>0</v>
          </cell>
          <cell r="CU190">
            <v>0</v>
          </cell>
          <cell r="CV190">
            <v>0</v>
          </cell>
          <cell r="CW190">
            <v>0</v>
          </cell>
          <cell r="CX190">
            <v>0</v>
          </cell>
          <cell r="CY190">
            <v>0</v>
          </cell>
          <cell r="CZ190">
            <v>0</v>
          </cell>
          <cell r="DA190">
            <v>0</v>
          </cell>
          <cell r="DB190">
            <v>0</v>
          </cell>
          <cell r="DC190">
            <v>0</v>
          </cell>
          <cell r="DD190">
            <v>0</v>
          </cell>
          <cell r="DE190">
            <v>0</v>
          </cell>
          <cell r="DF190">
            <v>0</v>
          </cell>
          <cell r="DG190">
            <v>0</v>
          </cell>
          <cell r="DH190">
            <v>0</v>
          </cell>
          <cell r="DI190">
            <v>0</v>
          </cell>
          <cell r="DJ190">
            <v>0</v>
          </cell>
          <cell r="DK190">
            <v>0</v>
          </cell>
          <cell r="DL190">
            <v>0</v>
          </cell>
          <cell r="DM190">
            <v>0</v>
          </cell>
          <cell r="DN190">
            <v>0</v>
          </cell>
          <cell r="DO190">
            <v>0</v>
          </cell>
          <cell r="DP190">
            <v>0</v>
          </cell>
          <cell r="DQ190">
            <v>0</v>
          </cell>
          <cell r="DR190">
            <v>0</v>
          </cell>
          <cell r="DS190">
            <v>0</v>
          </cell>
          <cell r="DT190">
            <v>0</v>
          </cell>
          <cell r="DU190">
            <v>0</v>
          </cell>
          <cell r="DV190">
            <v>0</v>
          </cell>
          <cell r="DW190">
            <v>0</v>
          </cell>
          <cell r="DX190">
            <v>0</v>
          </cell>
          <cell r="DY190">
            <v>0</v>
          </cell>
          <cell r="DZ190">
            <v>0</v>
          </cell>
          <cell r="EA190">
            <v>0</v>
          </cell>
          <cell r="EB190">
            <v>0</v>
          </cell>
          <cell r="EC190">
            <v>0</v>
          </cell>
          <cell r="ED190">
            <v>0</v>
          </cell>
          <cell r="EE190">
            <v>0</v>
          </cell>
          <cell r="EF190">
            <v>0</v>
          </cell>
          <cell r="EG190">
            <v>0</v>
          </cell>
          <cell r="EH190">
            <v>0</v>
          </cell>
          <cell r="EI190">
            <v>0</v>
          </cell>
          <cell r="EJ190">
            <v>0</v>
          </cell>
          <cell r="EK190">
            <v>0</v>
          </cell>
          <cell r="EL190">
            <v>0</v>
          </cell>
          <cell r="EM190">
            <v>0</v>
          </cell>
          <cell r="EN190">
            <v>0</v>
          </cell>
          <cell r="EO190">
            <v>0</v>
          </cell>
          <cell r="EP190">
            <v>0</v>
          </cell>
          <cell r="EQ190">
            <v>0</v>
          </cell>
          <cell r="ER190">
            <v>0</v>
          </cell>
          <cell r="ES190">
            <v>0</v>
          </cell>
          <cell r="ET190">
            <v>0</v>
          </cell>
          <cell r="EU190">
            <v>0</v>
          </cell>
          <cell r="EV190">
            <v>0</v>
          </cell>
          <cell r="EW190">
            <v>0</v>
          </cell>
          <cell r="EX190">
            <v>0</v>
          </cell>
          <cell r="EY190">
            <v>0</v>
          </cell>
          <cell r="EZ190">
            <v>0</v>
          </cell>
          <cell r="FA190">
            <v>0</v>
          </cell>
          <cell r="FB190">
            <v>0</v>
          </cell>
          <cell r="FC190">
            <v>0</v>
          </cell>
          <cell r="FD190">
            <v>0</v>
          </cell>
          <cell r="FE190">
            <v>0</v>
          </cell>
          <cell r="FF190">
            <v>0</v>
          </cell>
          <cell r="FG190">
            <v>0</v>
          </cell>
          <cell r="FH190">
            <v>0</v>
          </cell>
          <cell r="FI190">
            <v>0</v>
          </cell>
        </row>
        <row r="191">
          <cell r="V191" t="str">
            <v>INK &amp; PAINT</v>
          </cell>
          <cell r="W191">
            <v>8</v>
          </cell>
          <cell r="X191">
            <v>34200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1800</v>
          </cell>
          <cell r="BO191">
            <v>3600</v>
          </cell>
          <cell r="BP191">
            <v>5400</v>
          </cell>
          <cell r="BQ191">
            <v>3600</v>
          </cell>
          <cell r="BR191">
            <v>5400</v>
          </cell>
          <cell r="BS191">
            <v>7200</v>
          </cell>
          <cell r="BT191">
            <v>7200</v>
          </cell>
          <cell r="BU191">
            <v>0</v>
          </cell>
          <cell r="BV191">
            <v>0</v>
          </cell>
          <cell r="BW191">
            <v>0</v>
          </cell>
          <cell r="BX191">
            <v>0</v>
          </cell>
          <cell r="BY191">
            <v>0</v>
          </cell>
          <cell r="BZ191">
            <v>0</v>
          </cell>
          <cell r="CA191">
            <v>0</v>
          </cell>
          <cell r="CB191">
            <v>0</v>
          </cell>
          <cell r="CC191">
            <v>0</v>
          </cell>
          <cell r="CD191">
            <v>0</v>
          </cell>
          <cell r="CE191">
            <v>0</v>
          </cell>
          <cell r="CF191">
            <v>0</v>
          </cell>
          <cell r="CG191">
            <v>0</v>
          </cell>
          <cell r="CH191">
            <v>0</v>
          </cell>
          <cell r="CI191">
            <v>0</v>
          </cell>
          <cell r="CJ191">
            <v>0</v>
          </cell>
          <cell r="CK191">
            <v>0</v>
          </cell>
          <cell r="CL191">
            <v>0</v>
          </cell>
          <cell r="CM191">
            <v>0</v>
          </cell>
          <cell r="CN191">
            <v>0</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0</v>
          </cell>
          <cell r="DE191">
            <v>0</v>
          </cell>
          <cell r="DF191">
            <v>0</v>
          </cell>
          <cell r="DG191">
            <v>0</v>
          </cell>
          <cell r="DH191">
            <v>0</v>
          </cell>
          <cell r="DI191">
            <v>0</v>
          </cell>
          <cell r="DJ191">
            <v>0</v>
          </cell>
          <cell r="DK191">
            <v>0</v>
          </cell>
          <cell r="DL191">
            <v>0</v>
          </cell>
          <cell r="DM191">
            <v>0</v>
          </cell>
          <cell r="DN191">
            <v>0</v>
          </cell>
          <cell r="DO191">
            <v>0</v>
          </cell>
          <cell r="DP191">
            <v>0</v>
          </cell>
          <cell r="DQ191">
            <v>0</v>
          </cell>
          <cell r="DR191">
            <v>0</v>
          </cell>
          <cell r="DS191">
            <v>0</v>
          </cell>
          <cell r="DT191">
            <v>0</v>
          </cell>
          <cell r="DU191">
            <v>0</v>
          </cell>
          <cell r="DV191">
            <v>0</v>
          </cell>
          <cell r="DW191">
            <v>0</v>
          </cell>
          <cell r="DX191">
            <v>0</v>
          </cell>
          <cell r="DY191">
            <v>0</v>
          </cell>
          <cell r="DZ191">
            <v>0</v>
          </cell>
          <cell r="EA191">
            <v>0</v>
          </cell>
          <cell r="EB191">
            <v>0</v>
          </cell>
          <cell r="EC191">
            <v>0</v>
          </cell>
          <cell r="ED191">
            <v>0</v>
          </cell>
          <cell r="EE191">
            <v>0</v>
          </cell>
          <cell r="EF191">
            <v>0</v>
          </cell>
          <cell r="EG191">
            <v>0</v>
          </cell>
          <cell r="EH191">
            <v>0</v>
          </cell>
          <cell r="EI191">
            <v>0</v>
          </cell>
          <cell r="EJ191">
            <v>0</v>
          </cell>
          <cell r="EK191">
            <v>0</v>
          </cell>
          <cell r="EL191">
            <v>0</v>
          </cell>
          <cell r="EM191">
            <v>0</v>
          </cell>
          <cell r="EN191">
            <v>0</v>
          </cell>
          <cell r="EO191">
            <v>0</v>
          </cell>
          <cell r="EP191">
            <v>0</v>
          </cell>
          <cell r="EQ191">
            <v>0</v>
          </cell>
          <cell r="ER191">
            <v>0</v>
          </cell>
          <cell r="ES191">
            <v>0</v>
          </cell>
          <cell r="ET191">
            <v>0</v>
          </cell>
          <cell r="EU191">
            <v>0</v>
          </cell>
          <cell r="EV191">
            <v>0</v>
          </cell>
          <cell r="EW191">
            <v>0</v>
          </cell>
          <cell r="EX191">
            <v>0</v>
          </cell>
          <cell r="EY191">
            <v>0</v>
          </cell>
          <cell r="EZ191">
            <v>0</v>
          </cell>
          <cell r="FA191">
            <v>0</v>
          </cell>
          <cell r="FB191">
            <v>0</v>
          </cell>
          <cell r="FC191">
            <v>0</v>
          </cell>
          <cell r="FD191">
            <v>0</v>
          </cell>
          <cell r="FE191">
            <v>0</v>
          </cell>
          <cell r="FF191">
            <v>0</v>
          </cell>
          <cell r="FG191">
            <v>0</v>
          </cell>
          <cell r="FH191">
            <v>0</v>
          </cell>
          <cell r="FI191">
            <v>0</v>
          </cell>
        </row>
        <row r="192">
          <cell r="V192" t="str">
            <v>INK &amp; PAINT</v>
          </cell>
          <cell r="W192">
            <v>8</v>
          </cell>
          <cell r="X192">
            <v>39600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1800</v>
          </cell>
          <cell r="BO192">
            <v>3600</v>
          </cell>
          <cell r="BP192">
            <v>5400</v>
          </cell>
          <cell r="BQ192">
            <v>7200</v>
          </cell>
          <cell r="BR192">
            <v>7200</v>
          </cell>
          <cell r="BS192">
            <v>7200</v>
          </cell>
          <cell r="BT192">
            <v>7200</v>
          </cell>
          <cell r="BU192">
            <v>0</v>
          </cell>
          <cell r="BV192">
            <v>0</v>
          </cell>
          <cell r="BW192">
            <v>0</v>
          </cell>
          <cell r="BX192">
            <v>0</v>
          </cell>
          <cell r="BY192">
            <v>0</v>
          </cell>
          <cell r="BZ192">
            <v>0</v>
          </cell>
          <cell r="CA192">
            <v>0</v>
          </cell>
          <cell r="CB192">
            <v>0</v>
          </cell>
          <cell r="CC192">
            <v>0</v>
          </cell>
          <cell r="CD192">
            <v>0</v>
          </cell>
          <cell r="CE192">
            <v>0</v>
          </cell>
          <cell r="CF192">
            <v>0</v>
          </cell>
          <cell r="CG192">
            <v>0</v>
          </cell>
          <cell r="CH192">
            <v>0</v>
          </cell>
          <cell r="CI192">
            <v>0</v>
          </cell>
          <cell r="CJ192">
            <v>0</v>
          </cell>
          <cell r="CK192">
            <v>0</v>
          </cell>
          <cell r="CL192">
            <v>0</v>
          </cell>
          <cell r="CM192">
            <v>0</v>
          </cell>
          <cell r="CN192">
            <v>0</v>
          </cell>
          <cell r="CO192">
            <v>0</v>
          </cell>
          <cell r="CP192">
            <v>0</v>
          </cell>
          <cell r="CQ192">
            <v>0</v>
          </cell>
          <cell r="CR192">
            <v>0</v>
          </cell>
          <cell r="CS192">
            <v>0</v>
          </cell>
          <cell r="CT192">
            <v>0</v>
          </cell>
          <cell r="CU192">
            <v>0</v>
          </cell>
          <cell r="CV192">
            <v>0</v>
          </cell>
          <cell r="CW192">
            <v>0</v>
          </cell>
          <cell r="CX192">
            <v>0</v>
          </cell>
          <cell r="CY192">
            <v>0</v>
          </cell>
          <cell r="CZ192">
            <v>0</v>
          </cell>
          <cell r="DA192">
            <v>0</v>
          </cell>
          <cell r="DB192">
            <v>0</v>
          </cell>
          <cell r="DC192">
            <v>0</v>
          </cell>
          <cell r="DD192">
            <v>0</v>
          </cell>
          <cell r="DE192">
            <v>0</v>
          </cell>
          <cell r="DF192">
            <v>0</v>
          </cell>
          <cell r="DG192">
            <v>0</v>
          </cell>
          <cell r="DH192">
            <v>0</v>
          </cell>
          <cell r="DI192">
            <v>0</v>
          </cell>
          <cell r="DJ192">
            <v>0</v>
          </cell>
          <cell r="DK192">
            <v>0</v>
          </cell>
          <cell r="DL192">
            <v>0</v>
          </cell>
          <cell r="DM192">
            <v>0</v>
          </cell>
          <cell r="DN192">
            <v>0</v>
          </cell>
          <cell r="DO192">
            <v>0</v>
          </cell>
          <cell r="DP192">
            <v>0</v>
          </cell>
          <cell r="DQ192">
            <v>0</v>
          </cell>
          <cell r="DR192">
            <v>0</v>
          </cell>
          <cell r="DS192">
            <v>0</v>
          </cell>
          <cell r="DT192">
            <v>0</v>
          </cell>
          <cell r="DU192">
            <v>0</v>
          </cell>
          <cell r="DV192">
            <v>0</v>
          </cell>
          <cell r="DW192">
            <v>0</v>
          </cell>
          <cell r="DX192">
            <v>0</v>
          </cell>
          <cell r="DY192">
            <v>0</v>
          </cell>
          <cell r="DZ192">
            <v>0</v>
          </cell>
          <cell r="EA192">
            <v>0</v>
          </cell>
          <cell r="EB192">
            <v>0</v>
          </cell>
          <cell r="EC192">
            <v>0</v>
          </cell>
          <cell r="ED192">
            <v>0</v>
          </cell>
          <cell r="EE192">
            <v>0</v>
          </cell>
          <cell r="EF192">
            <v>0</v>
          </cell>
          <cell r="EG192">
            <v>0</v>
          </cell>
          <cell r="EH192">
            <v>0</v>
          </cell>
          <cell r="EI192">
            <v>0</v>
          </cell>
          <cell r="EJ192">
            <v>0</v>
          </cell>
          <cell r="EK192">
            <v>0</v>
          </cell>
          <cell r="EL192">
            <v>0</v>
          </cell>
          <cell r="EM192">
            <v>0</v>
          </cell>
          <cell r="EN192">
            <v>0</v>
          </cell>
          <cell r="EO192">
            <v>0</v>
          </cell>
          <cell r="EP192">
            <v>0</v>
          </cell>
          <cell r="EQ192">
            <v>0</v>
          </cell>
          <cell r="ER192">
            <v>0</v>
          </cell>
          <cell r="ES192">
            <v>0</v>
          </cell>
          <cell r="ET192">
            <v>0</v>
          </cell>
          <cell r="EU192">
            <v>0</v>
          </cell>
          <cell r="EV192">
            <v>0</v>
          </cell>
          <cell r="EW192">
            <v>0</v>
          </cell>
          <cell r="EX192">
            <v>0</v>
          </cell>
          <cell r="EY192">
            <v>0</v>
          </cell>
          <cell r="EZ192">
            <v>0</v>
          </cell>
          <cell r="FA192">
            <v>0</v>
          </cell>
          <cell r="FB192">
            <v>0</v>
          </cell>
          <cell r="FC192">
            <v>0</v>
          </cell>
          <cell r="FD192">
            <v>0</v>
          </cell>
          <cell r="FE192">
            <v>0</v>
          </cell>
          <cell r="FF192">
            <v>0</v>
          </cell>
          <cell r="FG192">
            <v>0</v>
          </cell>
          <cell r="FH192">
            <v>0</v>
          </cell>
          <cell r="FI192">
            <v>0</v>
          </cell>
        </row>
        <row r="193">
          <cell r="X193" t="str">
            <v>DIRECT</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3000</v>
          </cell>
          <cell r="BA193">
            <v>6000</v>
          </cell>
          <cell r="BB193">
            <v>9000</v>
          </cell>
          <cell r="BC193">
            <v>12000</v>
          </cell>
          <cell r="BD193">
            <v>12000</v>
          </cell>
          <cell r="BE193">
            <v>12000</v>
          </cell>
          <cell r="BF193">
            <v>12000</v>
          </cell>
          <cell r="BG193">
            <v>12000</v>
          </cell>
          <cell r="BH193">
            <v>12000</v>
          </cell>
          <cell r="BI193">
            <v>0</v>
          </cell>
          <cell r="BJ193">
            <v>0</v>
          </cell>
          <cell r="BK193">
            <v>0</v>
          </cell>
          <cell r="BL193">
            <v>56250</v>
          </cell>
          <cell r="BM193">
            <v>63750</v>
          </cell>
          <cell r="BN193">
            <v>65550</v>
          </cell>
          <cell r="BO193">
            <v>67350</v>
          </cell>
          <cell r="BP193">
            <v>69150</v>
          </cell>
          <cell r="BQ193">
            <v>67350</v>
          </cell>
          <cell r="BR193">
            <v>69150</v>
          </cell>
          <cell r="BS193">
            <v>43063</v>
          </cell>
          <cell r="BT193">
            <v>43070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0</v>
          </cell>
          <cell r="EQ193">
            <v>0</v>
          </cell>
          <cell r="ER193">
            <v>0</v>
          </cell>
          <cell r="ES193">
            <v>0</v>
          </cell>
          <cell r="ET193">
            <v>0</v>
          </cell>
          <cell r="EU193">
            <v>0</v>
          </cell>
          <cell r="EV193">
            <v>0</v>
          </cell>
          <cell r="EW193">
            <v>0</v>
          </cell>
          <cell r="EX193">
            <v>0</v>
          </cell>
          <cell r="EY193">
            <v>0</v>
          </cell>
          <cell r="EZ193">
            <v>0</v>
          </cell>
          <cell r="FA193">
            <v>0</v>
          </cell>
          <cell r="FB193">
            <v>0</v>
          </cell>
          <cell r="FC193">
            <v>0</v>
          </cell>
          <cell r="FD193">
            <v>0</v>
          </cell>
          <cell r="FE193">
            <v>0</v>
          </cell>
          <cell r="FF193">
            <v>0</v>
          </cell>
          <cell r="FG193">
            <v>0</v>
          </cell>
          <cell r="FH193">
            <v>0</v>
          </cell>
          <cell r="FI193">
            <v>0</v>
          </cell>
        </row>
        <row r="194">
          <cell r="W194">
            <v>668000</v>
          </cell>
          <cell r="X194" t="str">
            <v>DIRECT</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3000</v>
          </cell>
          <cell r="BA194">
            <v>4000</v>
          </cell>
          <cell r="BB194">
            <v>4000</v>
          </cell>
          <cell r="BC194">
            <v>4000</v>
          </cell>
          <cell r="BD194">
            <v>4000</v>
          </cell>
          <cell r="BE194">
            <v>4000</v>
          </cell>
          <cell r="BF194">
            <v>8000</v>
          </cell>
          <cell r="BG194">
            <v>12000</v>
          </cell>
          <cell r="BH194">
            <v>27150</v>
          </cell>
          <cell r="BI194">
            <v>22000</v>
          </cell>
          <cell r="BJ194">
            <v>28000</v>
          </cell>
          <cell r="BK194">
            <v>34000</v>
          </cell>
          <cell r="BL194">
            <v>40000</v>
          </cell>
          <cell r="BM194">
            <v>63750</v>
          </cell>
          <cell r="BN194">
            <v>65550</v>
          </cell>
          <cell r="BO194">
            <v>67350</v>
          </cell>
          <cell r="BP194">
            <v>72400</v>
          </cell>
          <cell r="BQ194">
            <v>74200</v>
          </cell>
          <cell r="BR194">
            <v>74200</v>
          </cell>
          <cell r="BS194">
            <v>50000</v>
          </cell>
          <cell r="BT194">
            <v>6400</v>
          </cell>
          <cell r="BU194">
            <v>0</v>
          </cell>
          <cell r="BV194">
            <v>0</v>
          </cell>
          <cell r="BW194">
            <v>0</v>
          </cell>
          <cell r="BX194">
            <v>0</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cell r="FA194">
            <v>0</v>
          </cell>
          <cell r="FB194">
            <v>0</v>
          </cell>
          <cell r="FC194">
            <v>0</v>
          </cell>
          <cell r="FD194">
            <v>0</v>
          </cell>
          <cell r="FE194">
            <v>0</v>
          </cell>
          <cell r="FF194">
            <v>0</v>
          </cell>
          <cell r="FG194">
            <v>0</v>
          </cell>
          <cell r="FH194">
            <v>0</v>
          </cell>
          <cell r="FI194">
            <v>0</v>
          </cell>
        </row>
        <row r="195">
          <cell r="X195" t="str">
            <v>LOADED</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3000</v>
          </cell>
          <cell r="BA195">
            <v>7000</v>
          </cell>
          <cell r="BB195">
            <v>11000</v>
          </cell>
          <cell r="BC195">
            <v>15000</v>
          </cell>
          <cell r="BD195">
            <v>19000</v>
          </cell>
          <cell r="BE195">
            <v>23000</v>
          </cell>
          <cell r="BF195">
            <v>31000</v>
          </cell>
          <cell r="BG195">
            <v>43000</v>
          </cell>
          <cell r="BH195">
            <v>70150</v>
          </cell>
          <cell r="BI195">
            <v>92150</v>
          </cell>
          <cell r="BJ195">
            <v>120150</v>
          </cell>
          <cell r="BK195">
            <v>154150</v>
          </cell>
          <cell r="BL195">
            <v>194150</v>
          </cell>
          <cell r="BM195">
            <v>257900</v>
          </cell>
          <cell r="BN195">
            <v>323450</v>
          </cell>
          <cell r="BO195">
            <v>390800</v>
          </cell>
          <cell r="BP195">
            <v>463200</v>
          </cell>
          <cell r="BQ195">
            <v>537400</v>
          </cell>
          <cell r="BR195">
            <v>611600</v>
          </cell>
          <cell r="BS195">
            <v>661600</v>
          </cell>
          <cell r="BT195">
            <v>668000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v>
          </cell>
          <cell r="EW195">
            <v>0</v>
          </cell>
          <cell r="EX195">
            <v>0</v>
          </cell>
          <cell r="EY195">
            <v>0</v>
          </cell>
          <cell r="EZ195">
            <v>0</v>
          </cell>
          <cell r="FA195">
            <v>0</v>
          </cell>
          <cell r="FB195">
            <v>0</v>
          </cell>
          <cell r="FC195">
            <v>0</v>
          </cell>
          <cell r="FD195">
            <v>0</v>
          </cell>
          <cell r="FE195">
            <v>0</v>
          </cell>
          <cell r="FF195">
            <v>0</v>
          </cell>
          <cell r="FG195">
            <v>0</v>
          </cell>
          <cell r="FH195">
            <v>0</v>
          </cell>
          <cell r="FI195">
            <v>0</v>
          </cell>
        </row>
        <row r="196">
          <cell r="T196" t="str">
            <v>ACTUAL COST TO DATE</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0</v>
          </cell>
          <cell r="BJ196">
            <v>0</v>
          </cell>
          <cell r="BK196">
            <v>0</v>
          </cell>
          <cell r="BT196">
            <v>35870</v>
          </cell>
          <cell r="BU196">
            <v>0</v>
          </cell>
          <cell r="BV196">
            <v>0</v>
          </cell>
          <cell r="BW196">
            <v>0</v>
          </cell>
          <cell r="BX196">
            <v>0</v>
          </cell>
          <cell r="BY196">
            <v>0</v>
          </cell>
          <cell r="BZ196">
            <v>0</v>
          </cell>
          <cell r="CA196">
            <v>0</v>
          </cell>
          <cell r="CB196">
            <v>0</v>
          </cell>
          <cell r="CC196">
            <v>0</v>
          </cell>
          <cell r="CD196">
            <v>0</v>
          </cell>
          <cell r="CE196">
            <v>0</v>
          </cell>
          <cell r="CF196">
            <v>0</v>
          </cell>
          <cell r="CG196">
            <v>0</v>
          </cell>
          <cell r="CH196">
            <v>0</v>
          </cell>
          <cell r="CI196">
            <v>0</v>
          </cell>
          <cell r="CJ196">
            <v>0</v>
          </cell>
          <cell r="CK196">
            <v>0</v>
          </cell>
          <cell r="CL196">
            <v>0</v>
          </cell>
          <cell r="CM196">
            <v>0</v>
          </cell>
          <cell r="CN196">
            <v>0</v>
          </cell>
          <cell r="CO196">
            <v>0</v>
          </cell>
          <cell r="CP196">
            <v>0</v>
          </cell>
          <cell r="CQ196">
            <v>0</v>
          </cell>
          <cell r="CR196">
            <v>0</v>
          </cell>
          <cell r="CS196">
            <v>0</v>
          </cell>
          <cell r="CT196">
            <v>0</v>
          </cell>
          <cell r="CU196">
            <v>0</v>
          </cell>
          <cell r="CV196">
            <v>0</v>
          </cell>
          <cell r="CW196">
            <v>0</v>
          </cell>
          <cell r="CX196">
            <v>0</v>
          </cell>
          <cell r="CY196">
            <v>0</v>
          </cell>
          <cell r="CZ196">
            <v>0</v>
          </cell>
          <cell r="DA196">
            <v>0</v>
          </cell>
          <cell r="DB196">
            <v>0</v>
          </cell>
          <cell r="DC196">
            <v>0</v>
          </cell>
          <cell r="DD196">
            <v>0</v>
          </cell>
          <cell r="DE196">
            <v>0</v>
          </cell>
          <cell r="DF196">
            <v>0</v>
          </cell>
          <cell r="DG196">
            <v>0</v>
          </cell>
          <cell r="DH196">
            <v>0</v>
          </cell>
          <cell r="DI196">
            <v>0</v>
          </cell>
          <cell r="DJ196">
            <v>0</v>
          </cell>
          <cell r="DK196">
            <v>0</v>
          </cell>
          <cell r="DL196">
            <v>0</v>
          </cell>
          <cell r="DM196">
            <v>0</v>
          </cell>
          <cell r="DN196">
            <v>0</v>
          </cell>
          <cell r="DO196">
            <v>0</v>
          </cell>
          <cell r="DP196">
            <v>0</v>
          </cell>
          <cell r="DQ196">
            <v>0</v>
          </cell>
          <cell r="DR196">
            <v>0</v>
          </cell>
          <cell r="DS196">
            <v>0</v>
          </cell>
          <cell r="DT196">
            <v>0</v>
          </cell>
          <cell r="DU196">
            <v>0</v>
          </cell>
          <cell r="DV196">
            <v>0</v>
          </cell>
          <cell r="DW196">
            <v>0</v>
          </cell>
          <cell r="DX196">
            <v>0</v>
          </cell>
          <cell r="DY196">
            <v>0</v>
          </cell>
          <cell r="DZ196">
            <v>0</v>
          </cell>
          <cell r="EA196">
            <v>0</v>
          </cell>
          <cell r="EB196">
            <v>0</v>
          </cell>
          <cell r="EC196">
            <v>0</v>
          </cell>
          <cell r="ED196">
            <v>0</v>
          </cell>
          <cell r="EE196">
            <v>0</v>
          </cell>
          <cell r="EF196">
            <v>0</v>
          </cell>
          <cell r="EG196">
            <v>0</v>
          </cell>
          <cell r="EH196">
            <v>0</v>
          </cell>
          <cell r="EI196">
            <v>0</v>
          </cell>
          <cell r="EJ196">
            <v>0</v>
          </cell>
          <cell r="EK196">
            <v>0</v>
          </cell>
          <cell r="EL196">
            <v>0</v>
          </cell>
          <cell r="EM196">
            <v>0</v>
          </cell>
          <cell r="EN196">
            <v>0</v>
          </cell>
          <cell r="EO196">
            <v>0</v>
          </cell>
          <cell r="EP196">
            <v>0</v>
          </cell>
          <cell r="EQ196">
            <v>0</v>
          </cell>
          <cell r="ER196">
            <v>0</v>
          </cell>
          <cell r="ES196">
            <v>0</v>
          </cell>
          <cell r="ET196">
            <v>0</v>
          </cell>
          <cell r="EU196">
            <v>0</v>
          </cell>
          <cell r="EV196">
            <v>0</v>
          </cell>
        </row>
        <row r="197">
          <cell r="S197" t="str">
            <v>COST TO DATE</v>
          </cell>
          <cell r="T197" t="str">
            <v>ACTUAL COST TO DATE</v>
          </cell>
          <cell r="V197" t="str">
            <v>DIRECT TO DATE</v>
          </cell>
          <cell r="W197" t="str">
            <v>BUDGET</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cell r="BD197">
            <v>0</v>
          </cell>
          <cell r="BE197">
            <v>0</v>
          </cell>
          <cell r="BF197">
            <v>0</v>
          </cell>
          <cell r="BG197">
            <v>0</v>
          </cell>
          <cell r="BH197">
            <v>0</v>
          </cell>
          <cell r="BJ197">
            <v>0</v>
          </cell>
          <cell r="BK197">
            <v>0</v>
          </cell>
          <cell r="BU197">
            <v>0</v>
          </cell>
          <cell r="BV197">
            <v>0</v>
          </cell>
          <cell r="BW197">
            <v>0</v>
          </cell>
          <cell r="BX197">
            <v>0</v>
          </cell>
          <cell r="BY197">
            <v>0</v>
          </cell>
          <cell r="BZ197">
            <v>0</v>
          </cell>
          <cell r="CA197">
            <v>0</v>
          </cell>
          <cell r="CB197">
            <v>0</v>
          </cell>
          <cell r="CC197">
            <v>0</v>
          </cell>
          <cell r="CD197">
            <v>0</v>
          </cell>
          <cell r="CE197">
            <v>0</v>
          </cell>
          <cell r="CF197">
            <v>0</v>
          </cell>
          <cell r="CG197">
            <v>0</v>
          </cell>
          <cell r="CH197">
            <v>0</v>
          </cell>
          <cell r="CI197">
            <v>0</v>
          </cell>
          <cell r="CJ197">
            <v>0</v>
          </cell>
          <cell r="CK197">
            <v>0</v>
          </cell>
          <cell r="CL197">
            <v>0</v>
          </cell>
          <cell r="CM197">
            <v>0</v>
          </cell>
          <cell r="CN197">
            <v>0</v>
          </cell>
          <cell r="CO197">
            <v>0</v>
          </cell>
          <cell r="CP197">
            <v>0</v>
          </cell>
          <cell r="CQ197">
            <v>0</v>
          </cell>
          <cell r="CR197">
            <v>0</v>
          </cell>
          <cell r="CS197">
            <v>0</v>
          </cell>
          <cell r="CT197">
            <v>0</v>
          </cell>
          <cell r="CU197">
            <v>0</v>
          </cell>
          <cell r="CV197">
            <v>0</v>
          </cell>
          <cell r="CW197">
            <v>0</v>
          </cell>
          <cell r="CX197">
            <v>0</v>
          </cell>
          <cell r="CY197">
            <v>0</v>
          </cell>
          <cell r="CZ197">
            <v>0</v>
          </cell>
          <cell r="DA197">
            <v>0</v>
          </cell>
          <cell r="DB197">
            <v>0</v>
          </cell>
          <cell r="DC197">
            <v>0</v>
          </cell>
          <cell r="DD197">
            <v>0</v>
          </cell>
          <cell r="DE197">
            <v>0</v>
          </cell>
          <cell r="DF197">
            <v>0</v>
          </cell>
          <cell r="DG197">
            <v>0</v>
          </cell>
          <cell r="DH197">
            <v>0</v>
          </cell>
          <cell r="DI197">
            <v>0</v>
          </cell>
          <cell r="DJ197">
            <v>0</v>
          </cell>
          <cell r="DK197">
            <v>0</v>
          </cell>
          <cell r="DL197">
            <v>0</v>
          </cell>
          <cell r="DM197">
            <v>0</v>
          </cell>
          <cell r="DN197">
            <v>0</v>
          </cell>
          <cell r="DO197">
            <v>0</v>
          </cell>
          <cell r="DP197">
            <v>0</v>
          </cell>
          <cell r="DQ197">
            <v>0</v>
          </cell>
          <cell r="DR197">
            <v>0</v>
          </cell>
          <cell r="DS197">
            <v>0</v>
          </cell>
          <cell r="DT197">
            <v>0</v>
          </cell>
          <cell r="DU197">
            <v>0</v>
          </cell>
          <cell r="DV197">
            <v>0</v>
          </cell>
          <cell r="DW197">
            <v>0</v>
          </cell>
          <cell r="DX197">
            <v>0</v>
          </cell>
          <cell r="DY197">
            <v>0</v>
          </cell>
          <cell r="DZ197">
            <v>0</v>
          </cell>
          <cell r="EA197">
            <v>0</v>
          </cell>
          <cell r="EB197">
            <v>0</v>
          </cell>
          <cell r="EC197">
            <v>0</v>
          </cell>
          <cell r="ED197">
            <v>0</v>
          </cell>
          <cell r="EE197">
            <v>0</v>
          </cell>
          <cell r="EF197">
            <v>0</v>
          </cell>
          <cell r="EG197">
            <v>0</v>
          </cell>
          <cell r="EH197">
            <v>0</v>
          </cell>
          <cell r="EI197">
            <v>0</v>
          </cell>
          <cell r="EJ197">
            <v>0</v>
          </cell>
          <cell r="EK197">
            <v>0</v>
          </cell>
          <cell r="EL197">
            <v>0</v>
          </cell>
          <cell r="EM197">
            <v>0</v>
          </cell>
          <cell r="EN197">
            <v>0</v>
          </cell>
          <cell r="EO197">
            <v>0</v>
          </cell>
          <cell r="EP197">
            <v>0</v>
          </cell>
          <cell r="EQ197">
            <v>0</v>
          </cell>
          <cell r="ER197">
            <v>0</v>
          </cell>
          <cell r="ES197">
            <v>0</v>
          </cell>
          <cell r="ET197">
            <v>0</v>
          </cell>
          <cell r="EU197">
            <v>0</v>
          </cell>
          <cell r="EV197">
            <v>0</v>
          </cell>
        </row>
        <row r="198">
          <cell r="S198" t="str">
            <v>COST TO DATE</v>
          </cell>
          <cell r="T198" t="str">
            <v>DEVELOPMENT</v>
          </cell>
          <cell r="V198" t="str">
            <v>DIRECT TO DATE</v>
          </cell>
          <cell r="W198" t="str">
            <v>BUDGET</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J198">
            <v>0</v>
          </cell>
          <cell r="BK198">
            <v>0</v>
          </cell>
          <cell r="BL198">
            <v>0</v>
          </cell>
          <cell r="BM198">
            <v>0</v>
          </cell>
          <cell r="BN198">
            <v>0</v>
          </cell>
          <cell r="BO198">
            <v>0</v>
          </cell>
          <cell r="BP198">
            <v>0</v>
          </cell>
          <cell r="BQ198">
            <v>0</v>
          </cell>
        </row>
        <row r="199">
          <cell r="T199" t="str">
            <v>DEVELOPMENT</v>
          </cell>
          <cell r="U199">
            <v>2.6577205773952221E-2</v>
          </cell>
          <cell r="V199">
            <v>0</v>
          </cell>
          <cell r="W199">
            <v>136000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J199">
            <v>0</v>
          </cell>
          <cell r="BK199">
            <v>0</v>
          </cell>
          <cell r="BL199">
            <v>0</v>
          </cell>
          <cell r="BM199">
            <v>0</v>
          </cell>
          <cell r="BN199">
            <v>0</v>
          </cell>
          <cell r="BO199">
            <v>0</v>
          </cell>
          <cell r="BP199">
            <v>0</v>
          </cell>
          <cell r="BQ199">
            <v>0</v>
          </cell>
        </row>
        <row r="200">
          <cell r="T200" t="str">
            <v>PRE PRODUCTION</v>
          </cell>
          <cell r="U200">
            <v>5.5194045738399006E-2</v>
          </cell>
          <cell r="V200">
            <v>7506.390220422265</v>
          </cell>
          <cell r="W200">
            <v>136000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73.249909107150017</v>
          </cell>
          <cell r="AV200">
            <v>0</v>
          </cell>
          <cell r="AW200">
            <v>0</v>
          </cell>
          <cell r="AX200">
            <v>211.84885891174685</v>
          </cell>
          <cell r="AY200">
            <v>131.4440248158169</v>
          </cell>
          <cell r="AZ200">
            <v>538.99606500616505</v>
          </cell>
          <cell r="BA200">
            <v>832.02093803214586</v>
          </cell>
          <cell r="BB200">
            <v>997.95049164271302</v>
          </cell>
          <cell r="BC200">
            <v>290.56169774176448</v>
          </cell>
          <cell r="BD200">
            <v>538.428</v>
          </cell>
          <cell r="BE200">
            <v>3891.8902351647635</v>
          </cell>
          <cell r="BF200">
            <v>0</v>
          </cell>
          <cell r="BG200">
            <v>0</v>
          </cell>
          <cell r="BH200">
            <v>0</v>
          </cell>
          <cell r="BJ200">
            <v>0</v>
          </cell>
          <cell r="BK200">
            <v>0</v>
          </cell>
          <cell r="BL200">
            <v>0</v>
          </cell>
          <cell r="BM200">
            <v>0</v>
          </cell>
          <cell r="BN200">
            <v>0</v>
          </cell>
          <cell r="BO200">
            <v>0</v>
          </cell>
          <cell r="BP200">
            <v>0</v>
          </cell>
          <cell r="BQ200">
            <v>0</v>
          </cell>
        </row>
        <row r="201">
          <cell r="T201" t="str">
            <v>PRODUCTION</v>
          </cell>
          <cell r="V201">
            <v>0</v>
          </cell>
          <cell r="W201">
            <v>480000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J201">
            <v>0</v>
          </cell>
          <cell r="BK201">
            <v>0</v>
          </cell>
          <cell r="BL201">
            <v>0</v>
          </cell>
          <cell r="BM201">
            <v>0</v>
          </cell>
          <cell r="BN201">
            <v>0</v>
          </cell>
          <cell r="BO201">
            <v>0</v>
          </cell>
          <cell r="BP201">
            <v>0</v>
          </cell>
          <cell r="BQ201">
            <v>0</v>
          </cell>
        </row>
        <row r="202">
          <cell r="T202" t="str">
            <v>INK &amp; PAINT</v>
          </cell>
          <cell r="V202">
            <v>0</v>
          </cell>
          <cell r="W202">
            <v>52000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J202">
            <v>0</v>
          </cell>
          <cell r="BK202">
            <v>0</v>
          </cell>
          <cell r="BL202">
            <v>0</v>
          </cell>
          <cell r="BM202">
            <v>0</v>
          </cell>
          <cell r="BN202">
            <v>0</v>
          </cell>
          <cell r="BO202">
            <v>0</v>
          </cell>
          <cell r="BP202">
            <v>0</v>
          </cell>
          <cell r="BQ202">
            <v>0</v>
          </cell>
          <cell r="EF202">
            <v>0</v>
          </cell>
          <cell r="EG202">
            <v>0</v>
          </cell>
          <cell r="EH202">
            <v>0</v>
          </cell>
          <cell r="EI202">
            <v>0</v>
          </cell>
          <cell r="EJ202">
            <v>0</v>
          </cell>
          <cell r="EK202">
            <v>0</v>
          </cell>
          <cell r="EL202">
            <v>0</v>
          </cell>
          <cell r="EM202">
            <v>0</v>
          </cell>
          <cell r="EN202">
            <v>0</v>
          </cell>
          <cell r="EO202">
            <v>0</v>
          </cell>
          <cell r="EP202">
            <v>0</v>
          </cell>
          <cell r="EQ202">
            <v>0</v>
          </cell>
          <cell r="ER202">
            <v>0</v>
          </cell>
          <cell r="ES202">
            <v>0</v>
          </cell>
          <cell r="ET202">
            <v>0</v>
          </cell>
          <cell r="EU202">
            <v>0</v>
          </cell>
          <cell r="EV202">
            <v>0</v>
          </cell>
        </row>
        <row r="203">
          <cell r="T203" t="str">
            <v>TOTAL DIRECT</v>
          </cell>
          <cell r="V203">
            <v>7506.390220422265</v>
          </cell>
          <cell r="X203" t="str">
            <v>DIRECT</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73.249909107150017</v>
          </cell>
          <cell r="AV203">
            <v>0</v>
          </cell>
          <cell r="AW203">
            <v>0</v>
          </cell>
          <cell r="AX203">
            <v>211.84885891174685</v>
          </cell>
          <cell r="AY203">
            <v>131.4440248158169</v>
          </cell>
          <cell r="AZ203">
            <v>538.99606500616505</v>
          </cell>
          <cell r="BA203">
            <v>832.02093803214586</v>
          </cell>
          <cell r="BB203">
            <v>997.95049164271302</v>
          </cell>
          <cell r="BC203">
            <v>290.56169774176448</v>
          </cell>
          <cell r="BD203">
            <v>538.428</v>
          </cell>
          <cell r="BE203">
            <v>3891.8902351647635</v>
          </cell>
          <cell r="BF203">
            <v>0</v>
          </cell>
          <cell r="BG203">
            <v>0</v>
          </cell>
          <cell r="BH203">
            <v>0</v>
          </cell>
          <cell r="BJ203">
            <v>0</v>
          </cell>
          <cell r="BK203">
            <v>0</v>
          </cell>
          <cell r="BL203">
            <v>0</v>
          </cell>
          <cell r="BM203">
            <v>0</v>
          </cell>
          <cell r="BN203">
            <v>0</v>
          </cell>
          <cell r="BO203">
            <v>0</v>
          </cell>
          <cell r="BP203">
            <v>0</v>
          </cell>
          <cell r="BQ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0</v>
          </cell>
          <cell r="EU203">
            <v>0</v>
          </cell>
          <cell r="EV203">
            <v>0</v>
          </cell>
        </row>
        <row r="204">
          <cell r="T204" t="str">
            <v>TOTAL TO DATE</v>
          </cell>
          <cell r="V204">
            <v>5060.2999793605031</v>
          </cell>
          <cell r="W204">
            <v>668000</v>
          </cell>
          <cell r="X204" t="str">
            <v>DIRECT</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73.249909107150017</v>
          </cell>
          <cell r="AV204">
            <v>0</v>
          </cell>
          <cell r="AW204">
            <v>0</v>
          </cell>
          <cell r="AX204">
            <v>211.84885891174685</v>
          </cell>
          <cell r="AY204">
            <v>131.4440248158169</v>
          </cell>
          <cell r="AZ204">
            <v>538.99606500616505</v>
          </cell>
          <cell r="BA204">
            <v>832.02093803214586</v>
          </cell>
          <cell r="BB204">
            <v>997.95049164271302</v>
          </cell>
          <cell r="BC204">
            <v>290.56169774176448</v>
          </cell>
          <cell r="BD204">
            <v>538.428</v>
          </cell>
          <cell r="BE204">
            <v>3891.8902351647635</v>
          </cell>
          <cell r="BF204">
            <v>0</v>
          </cell>
          <cell r="BG204">
            <v>0</v>
          </cell>
          <cell r="BH204">
            <v>0</v>
          </cell>
          <cell r="BJ204">
            <v>0</v>
          </cell>
          <cell r="BK204">
            <v>0</v>
          </cell>
          <cell r="BL204">
            <v>0</v>
          </cell>
          <cell r="BM204">
            <v>0</v>
          </cell>
          <cell r="BN204">
            <v>0</v>
          </cell>
          <cell r="BO204">
            <v>0</v>
          </cell>
          <cell r="BP204">
            <v>0</v>
          </cell>
          <cell r="BQ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v>0</v>
          </cell>
          <cell r="ET204">
            <v>0</v>
          </cell>
          <cell r="EU204">
            <v>0</v>
          </cell>
          <cell r="EV204">
            <v>0</v>
          </cell>
        </row>
        <row r="205">
          <cell r="T205" t="str">
            <v>TOTAL TO DATE</v>
          </cell>
          <cell r="V205">
            <v>10508.94630859117</v>
          </cell>
          <cell r="W205">
            <v>668000</v>
          </cell>
          <cell r="X205" t="str">
            <v>LOADED</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102.54987275001002</v>
          </cell>
          <cell r="AV205">
            <v>0</v>
          </cell>
          <cell r="AW205">
            <v>0</v>
          </cell>
          <cell r="AX205">
            <v>296.58840247644559</v>
          </cell>
          <cell r="AY205">
            <v>184.02163474214368</v>
          </cell>
          <cell r="AZ205">
            <v>754.59449100863105</v>
          </cell>
          <cell r="BA205">
            <v>1164.8293132450042</v>
          </cell>
          <cell r="BB205">
            <v>1397.1306882997983</v>
          </cell>
          <cell r="BC205">
            <v>406.78637683847029</v>
          </cell>
          <cell r="BD205">
            <v>753.79920000000004</v>
          </cell>
          <cell r="BE205">
            <v>5448.6463292306689</v>
          </cell>
          <cell r="BF205">
            <v>0</v>
          </cell>
          <cell r="BG205">
            <v>0</v>
          </cell>
          <cell r="BH205">
            <v>0</v>
          </cell>
          <cell r="BJ205">
            <v>0</v>
          </cell>
          <cell r="BK205">
            <v>0</v>
          </cell>
          <cell r="BL205">
            <v>0</v>
          </cell>
          <cell r="BM205">
            <v>0</v>
          </cell>
          <cell r="BN205">
            <v>0</v>
          </cell>
          <cell r="BO205">
            <v>0</v>
          </cell>
          <cell r="BP205">
            <v>0</v>
          </cell>
          <cell r="BQ205">
            <v>0</v>
          </cell>
        </row>
        <row r="206">
          <cell r="V206" t="str">
            <v>PROJECTED RTM</v>
          </cell>
          <cell r="X206" t="str">
            <v>CUMULATIVE</v>
          </cell>
          <cell r="Y206">
            <v>126</v>
          </cell>
          <cell r="Z206">
            <v>22.992822222222223</v>
          </cell>
          <cell r="AU206">
            <v>102.54987275001002</v>
          </cell>
          <cell r="AV206">
            <v>102.54987275001002</v>
          </cell>
          <cell r="AW206">
            <v>102.54987275001002</v>
          </cell>
          <cell r="AX206">
            <v>399.13827522645562</v>
          </cell>
          <cell r="AY206">
            <v>583.15990996859932</v>
          </cell>
          <cell r="AZ206">
            <v>1337.7544009772305</v>
          </cell>
          <cell r="BA206">
            <v>2502.5837142222344</v>
          </cell>
          <cell r="BB206">
            <v>3899.7144025220327</v>
          </cell>
          <cell r="BC206">
            <v>4306.5007793605027</v>
          </cell>
          <cell r="BD206">
            <v>5060.2999793605031</v>
          </cell>
          <cell r="BE206">
            <v>10508.946308591172</v>
          </cell>
        </row>
        <row r="207">
          <cell r="V207" t="str">
            <v>PROJECTED RTM</v>
          </cell>
          <cell r="X207">
            <v>35937.992822222222</v>
          </cell>
          <cell r="Y207">
            <v>126</v>
          </cell>
          <cell r="Z207">
            <v>22.992822222222223</v>
          </cell>
          <cell r="BT207" t="str">
            <v xml:space="preserve"> </v>
          </cell>
        </row>
        <row r="208">
          <cell r="V208" t="str">
            <v>PROJECTED STREET</v>
          </cell>
          <cell r="X208">
            <v>35966.992822222222</v>
          </cell>
          <cell r="BT208" t="str">
            <v xml:space="preserve"> </v>
          </cell>
        </row>
        <row r="209">
          <cell r="V209" t="str">
            <v>+ or - Scheduled Date</v>
          </cell>
          <cell r="X209">
            <v>41.007177777777542</v>
          </cell>
        </row>
        <row r="210">
          <cell r="N210" t="str">
            <v>ENGINEERING</v>
          </cell>
          <cell r="R210" t="str">
            <v>CREATIVITY 2</v>
          </cell>
          <cell r="V210" t="str">
            <v>START DATE</v>
          </cell>
          <cell r="W210" t="str">
            <v>END     DATE</v>
          </cell>
          <cell r="X210">
            <v>3087.1529999999998</v>
          </cell>
          <cell r="Y210" t="str">
            <v>WK Count</v>
          </cell>
          <cell r="Z210" t="str">
            <v>Total Days</v>
          </cell>
        </row>
        <row r="211">
          <cell r="N211" t="str">
            <v>ENGINEERING</v>
          </cell>
          <cell r="R211" t="str">
            <v>CREATIVITY 2</v>
          </cell>
          <cell r="T211" t="str">
            <v>ANIMATION PRODUCTION</v>
          </cell>
          <cell r="V211" t="str">
            <v>START DATE</v>
          </cell>
          <cell r="W211" t="str">
            <v>END     DATE</v>
          </cell>
          <cell r="X211">
            <v>3087.1529999999998</v>
          </cell>
          <cell r="Y211" t="str">
            <v>WK Count</v>
          </cell>
          <cell r="Z211" t="str">
            <v>Total Days</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0</v>
          </cell>
          <cell r="BJ211">
            <v>0</v>
          </cell>
          <cell r="BK211">
            <v>0</v>
          </cell>
          <cell r="BL211">
            <v>0</v>
          </cell>
          <cell r="BM211">
            <v>0</v>
          </cell>
          <cell r="BN211">
            <v>0</v>
          </cell>
          <cell r="BO211">
            <v>0</v>
          </cell>
          <cell r="BP211">
            <v>0</v>
          </cell>
          <cell r="BQ211">
            <v>0</v>
          </cell>
          <cell r="BR211">
            <v>0</v>
          </cell>
          <cell r="BS211">
            <v>0</v>
          </cell>
          <cell r="BT211">
            <v>0</v>
          </cell>
          <cell r="BU211">
            <v>0</v>
          </cell>
          <cell r="BV211">
            <v>0</v>
          </cell>
          <cell r="BW211">
            <v>0</v>
          </cell>
          <cell r="BX211">
            <v>35898</v>
          </cell>
          <cell r="BY211">
            <v>35905</v>
          </cell>
          <cell r="BZ211">
            <v>35912</v>
          </cell>
          <cell r="CA211">
            <v>35919</v>
          </cell>
          <cell r="CB211">
            <v>35926</v>
          </cell>
          <cell r="CC211">
            <v>35933</v>
          </cell>
          <cell r="CD211">
            <v>35940</v>
          </cell>
          <cell r="CE211">
            <v>35947</v>
          </cell>
          <cell r="CF211">
            <v>35954</v>
          </cell>
          <cell r="CG211">
            <v>0</v>
          </cell>
          <cell r="CH211">
            <v>0</v>
          </cell>
          <cell r="CI211">
            <v>0</v>
          </cell>
          <cell r="CJ211">
            <v>0</v>
          </cell>
          <cell r="CK211">
            <v>0</v>
          </cell>
          <cell r="CL211">
            <v>0</v>
          </cell>
          <cell r="CM211">
            <v>0</v>
          </cell>
          <cell r="CN211">
            <v>0</v>
          </cell>
          <cell r="CO211">
            <v>0</v>
          </cell>
          <cell r="CP211">
            <v>0</v>
          </cell>
          <cell r="CQ211">
            <v>0</v>
          </cell>
          <cell r="CR211">
            <v>0</v>
          </cell>
          <cell r="CS211">
            <v>0</v>
          </cell>
          <cell r="CT211">
            <v>0</v>
          </cell>
          <cell r="CU211">
            <v>0</v>
          </cell>
          <cell r="CV211">
            <v>0</v>
          </cell>
          <cell r="CW211">
            <v>0</v>
          </cell>
          <cell r="CX211">
            <v>0</v>
          </cell>
          <cell r="CY211">
            <v>0</v>
          </cell>
          <cell r="CZ211">
            <v>0</v>
          </cell>
          <cell r="DA211">
            <v>0</v>
          </cell>
          <cell r="DB211">
            <v>0</v>
          </cell>
          <cell r="DC211">
            <v>0</v>
          </cell>
          <cell r="DD211">
            <v>0</v>
          </cell>
          <cell r="DE211">
            <v>0</v>
          </cell>
          <cell r="DF211">
            <v>0</v>
          </cell>
          <cell r="DG211">
            <v>0</v>
          </cell>
          <cell r="DH211">
            <v>0</v>
          </cell>
          <cell r="DI211">
            <v>0</v>
          </cell>
          <cell r="DJ211">
            <v>0</v>
          </cell>
          <cell r="DK211">
            <v>0</v>
          </cell>
          <cell r="DL211">
            <v>0</v>
          </cell>
          <cell r="DM211">
            <v>0</v>
          </cell>
          <cell r="DN211">
            <v>0</v>
          </cell>
          <cell r="DO211">
            <v>0</v>
          </cell>
          <cell r="DP211">
            <v>0</v>
          </cell>
          <cell r="DQ211">
            <v>0</v>
          </cell>
          <cell r="DR211">
            <v>0</v>
          </cell>
          <cell r="DS211">
            <v>0</v>
          </cell>
          <cell r="DT211">
            <v>0</v>
          </cell>
          <cell r="DU211">
            <v>0</v>
          </cell>
          <cell r="DV211">
            <v>0</v>
          </cell>
          <cell r="DW211">
            <v>0</v>
          </cell>
          <cell r="DX211">
            <v>0</v>
          </cell>
          <cell r="DY211">
            <v>0</v>
          </cell>
          <cell r="DZ211">
            <v>0</v>
          </cell>
          <cell r="EA211">
            <v>0</v>
          </cell>
          <cell r="EB211">
            <v>0</v>
          </cell>
          <cell r="EC211">
            <v>0</v>
          </cell>
          <cell r="ED211">
            <v>0</v>
          </cell>
          <cell r="EE211">
            <v>0</v>
          </cell>
          <cell r="EF211">
            <v>0</v>
          </cell>
          <cell r="EG211">
            <v>0</v>
          </cell>
          <cell r="EH211">
            <v>0</v>
          </cell>
          <cell r="EI211">
            <v>0</v>
          </cell>
          <cell r="EJ211">
            <v>0</v>
          </cell>
          <cell r="EK211">
            <v>0</v>
          </cell>
          <cell r="EL211">
            <v>0</v>
          </cell>
          <cell r="EM211">
            <v>0</v>
          </cell>
          <cell r="EN211">
            <v>0</v>
          </cell>
          <cell r="EO211">
            <v>0</v>
          </cell>
          <cell r="EP211">
            <v>0</v>
          </cell>
          <cell r="EQ211">
            <v>0</v>
          </cell>
          <cell r="ER211">
            <v>0</v>
          </cell>
          <cell r="ES211">
            <v>0</v>
          </cell>
          <cell r="ET211">
            <v>0</v>
          </cell>
          <cell r="EU211">
            <v>0</v>
          </cell>
          <cell r="EV211">
            <v>0</v>
          </cell>
        </row>
        <row r="212">
          <cell r="A212" t="str">
            <v>PREP</v>
          </cell>
          <cell r="F212" t="str">
            <v>ANIMATION</v>
          </cell>
          <cell r="I212" t="str">
            <v>INK &amp; PAINT</v>
          </cell>
          <cell r="L212" t="str">
            <v>ALPHA</v>
          </cell>
          <cell r="N212" t="str">
            <v>BETA</v>
          </cell>
          <cell r="P212" t="str">
            <v>RTM</v>
          </cell>
          <cell r="R212" t="str">
            <v>STREET</v>
          </cell>
          <cell r="T212" t="str">
            <v>ANIMATION PRODUCTION</v>
          </cell>
          <cell r="V212">
            <v>35898</v>
          </cell>
          <cell r="W212">
            <v>35955.220141999998</v>
          </cell>
          <cell r="X212">
            <v>500</v>
          </cell>
          <cell r="Y212">
            <v>9</v>
          </cell>
          <cell r="Z212">
            <v>57.220141999999996</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BU212">
            <v>0</v>
          </cell>
          <cell r="BV212">
            <v>0</v>
          </cell>
          <cell r="BW212">
            <v>0</v>
          </cell>
          <cell r="BX212">
            <v>35898</v>
          </cell>
          <cell r="BY212">
            <v>35905</v>
          </cell>
          <cell r="BZ212">
            <v>35912</v>
          </cell>
          <cell r="CA212">
            <v>35919</v>
          </cell>
          <cell r="CB212">
            <v>35926</v>
          </cell>
          <cell r="CC212">
            <v>35933</v>
          </cell>
          <cell r="CD212">
            <v>35940</v>
          </cell>
          <cell r="CE212">
            <v>35947</v>
          </cell>
          <cell r="CF212">
            <v>35954</v>
          </cell>
          <cell r="CG212">
            <v>0</v>
          </cell>
          <cell r="CH212">
            <v>0</v>
          </cell>
          <cell r="CI212">
            <v>0</v>
          </cell>
          <cell r="CJ212">
            <v>0</v>
          </cell>
          <cell r="CK212">
            <v>0</v>
          </cell>
          <cell r="CL212">
            <v>0</v>
          </cell>
          <cell r="CM212">
            <v>0</v>
          </cell>
          <cell r="CN212">
            <v>0</v>
          </cell>
          <cell r="CO212">
            <v>0</v>
          </cell>
          <cell r="CP212">
            <v>0</v>
          </cell>
          <cell r="CQ212">
            <v>0</v>
          </cell>
          <cell r="CR212">
            <v>0</v>
          </cell>
          <cell r="CS212">
            <v>0</v>
          </cell>
          <cell r="CT212">
            <v>0</v>
          </cell>
          <cell r="CU212">
            <v>0</v>
          </cell>
          <cell r="CV212">
            <v>0</v>
          </cell>
          <cell r="CW212">
            <v>0</v>
          </cell>
          <cell r="CX212">
            <v>0</v>
          </cell>
          <cell r="CY212">
            <v>0</v>
          </cell>
          <cell r="CZ212">
            <v>0</v>
          </cell>
          <cell r="DA212">
            <v>0</v>
          </cell>
          <cell r="DB212">
            <v>0</v>
          </cell>
          <cell r="DC212">
            <v>0</v>
          </cell>
          <cell r="DD212">
            <v>0</v>
          </cell>
          <cell r="DE212">
            <v>0</v>
          </cell>
          <cell r="DF212">
            <v>0</v>
          </cell>
          <cell r="DG212">
            <v>0</v>
          </cell>
          <cell r="DH212">
            <v>0</v>
          </cell>
          <cell r="DI212">
            <v>0</v>
          </cell>
          <cell r="DJ212">
            <v>0</v>
          </cell>
          <cell r="DK212">
            <v>0</v>
          </cell>
          <cell r="DL212">
            <v>0</v>
          </cell>
          <cell r="DM212">
            <v>0</v>
          </cell>
          <cell r="DN212">
            <v>0</v>
          </cell>
          <cell r="DO212">
            <v>0</v>
          </cell>
          <cell r="DP212">
            <v>0</v>
          </cell>
          <cell r="DQ212">
            <v>0</v>
          </cell>
          <cell r="DR212">
            <v>0</v>
          </cell>
          <cell r="DS212">
            <v>0</v>
          </cell>
          <cell r="DT212">
            <v>0</v>
          </cell>
          <cell r="DU212">
            <v>0</v>
          </cell>
          <cell r="DV212">
            <v>0</v>
          </cell>
          <cell r="DW212">
            <v>0</v>
          </cell>
          <cell r="DX212">
            <v>0</v>
          </cell>
          <cell r="DY212">
            <v>0</v>
          </cell>
          <cell r="DZ212">
            <v>0</v>
          </cell>
          <cell r="EA212">
            <v>0</v>
          </cell>
          <cell r="EB212">
            <v>0</v>
          </cell>
          <cell r="EC212">
            <v>0</v>
          </cell>
          <cell r="ED212">
            <v>0</v>
          </cell>
          <cell r="EE212">
            <v>0</v>
          </cell>
          <cell r="EF212">
            <v>0</v>
          </cell>
          <cell r="EG212">
            <v>0</v>
          </cell>
          <cell r="EH212">
            <v>0</v>
          </cell>
          <cell r="EI212">
            <v>0</v>
          </cell>
          <cell r="EJ212">
            <v>0</v>
          </cell>
          <cell r="EK212">
            <v>0</v>
          </cell>
          <cell r="EL212">
            <v>0</v>
          </cell>
          <cell r="EM212">
            <v>0</v>
          </cell>
          <cell r="EN212">
            <v>0</v>
          </cell>
          <cell r="EO212">
            <v>0</v>
          </cell>
          <cell r="EP212">
            <v>0</v>
          </cell>
          <cell r="EQ212">
            <v>0</v>
          </cell>
          <cell r="ER212">
            <v>0</v>
          </cell>
          <cell r="ES212">
            <v>0</v>
          </cell>
          <cell r="ET212">
            <v>0</v>
          </cell>
          <cell r="EU212">
            <v>0</v>
          </cell>
          <cell r="EV212">
            <v>0</v>
          </cell>
        </row>
        <row r="213">
          <cell r="A213" t="str">
            <v>PREP</v>
          </cell>
          <cell r="B213" t="str">
            <v>Days</v>
          </cell>
          <cell r="F213" t="str">
            <v>ANIMATION</v>
          </cell>
          <cell r="G213" t="str">
            <v>Days</v>
          </cell>
          <cell r="H213" t="str">
            <v>Frames</v>
          </cell>
          <cell r="I213" t="str">
            <v>INK &amp; PAINT</v>
          </cell>
          <cell r="J213" t="str">
            <v>Days</v>
          </cell>
          <cell r="L213" t="str">
            <v>ALPHA</v>
          </cell>
          <cell r="N213" t="str">
            <v>BETA</v>
          </cell>
          <cell r="P213" t="str">
            <v>RTM</v>
          </cell>
          <cell r="R213" t="str">
            <v>STREET</v>
          </cell>
          <cell r="T213" t="str">
            <v>Prep Projection</v>
          </cell>
          <cell r="V213">
            <v>35898</v>
          </cell>
          <cell r="W213">
            <v>35955.220141999998</v>
          </cell>
          <cell r="X213">
            <v>500</v>
          </cell>
          <cell r="Y213">
            <v>9</v>
          </cell>
          <cell r="Z213">
            <v>57.220141999999996</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0</v>
          </cell>
          <cell r="BJ213">
            <v>0</v>
          </cell>
          <cell r="BK213">
            <v>0</v>
          </cell>
          <cell r="BL213">
            <v>0</v>
          </cell>
          <cell r="BM213">
            <v>0</v>
          </cell>
          <cell r="BN213">
            <v>0</v>
          </cell>
          <cell r="BO213">
            <v>0</v>
          </cell>
          <cell r="BP213">
            <v>0</v>
          </cell>
          <cell r="BQ213">
            <v>0</v>
          </cell>
          <cell r="BR213">
            <v>0</v>
          </cell>
          <cell r="BS213">
            <v>0</v>
          </cell>
          <cell r="BT213">
            <v>0</v>
          </cell>
          <cell r="BU213">
            <v>0</v>
          </cell>
          <cell r="BV213">
            <v>0</v>
          </cell>
          <cell r="BW213">
            <v>0</v>
          </cell>
          <cell r="BX213">
            <v>125</v>
          </cell>
          <cell r="BY213">
            <v>250</v>
          </cell>
          <cell r="BZ213">
            <v>375</v>
          </cell>
          <cell r="CA213">
            <v>500</v>
          </cell>
          <cell r="CB213">
            <v>500</v>
          </cell>
          <cell r="CC213">
            <v>500</v>
          </cell>
          <cell r="CD213">
            <v>500</v>
          </cell>
          <cell r="CE213">
            <v>500</v>
          </cell>
          <cell r="CF213">
            <v>500</v>
          </cell>
          <cell r="CG213">
            <v>0</v>
          </cell>
          <cell r="CH213">
            <v>0</v>
          </cell>
          <cell r="CI213">
            <v>0</v>
          </cell>
          <cell r="CJ213">
            <v>0</v>
          </cell>
          <cell r="CK213">
            <v>0</v>
          </cell>
          <cell r="CL213">
            <v>0</v>
          </cell>
          <cell r="CM213">
            <v>0</v>
          </cell>
          <cell r="CN213">
            <v>0</v>
          </cell>
          <cell r="CO213">
            <v>0</v>
          </cell>
          <cell r="CP213">
            <v>0</v>
          </cell>
          <cell r="CQ213">
            <v>0</v>
          </cell>
          <cell r="CR213">
            <v>0</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0</v>
          </cell>
          <cell r="DI213">
            <v>0</v>
          </cell>
          <cell r="DJ213">
            <v>0</v>
          </cell>
          <cell r="DK213">
            <v>0</v>
          </cell>
          <cell r="DL213">
            <v>0</v>
          </cell>
          <cell r="DM213">
            <v>0</v>
          </cell>
          <cell r="DN213">
            <v>0</v>
          </cell>
          <cell r="DO213">
            <v>0</v>
          </cell>
          <cell r="DP213">
            <v>0</v>
          </cell>
          <cell r="DQ213">
            <v>0</v>
          </cell>
          <cell r="DR213">
            <v>0</v>
          </cell>
          <cell r="DS213">
            <v>0</v>
          </cell>
          <cell r="DT213">
            <v>0</v>
          </cell>
          <cell r="DU213">
            <v>0</v>
          </cell>
          <cell r="DV213">
            <v>0</v>
          </cell>
          <cell r="DW213">
            <v>0</v>
          </cell>
          <cell r="DX213">
            <v>0</v>
          </cell>
          <cell r="DY213">
            <v>0</v>
          </cell>
          <cell r="DZ213">
            <v>0</v>
          </cell>
          <cell r="EA213">
            <v>0</v>
          </cell>
          <cell r="EB213">
            <v>0</v>
          </cell>
          <cell r="EC213">
            <v>0</v>
          </cell>
          <cell r="ED213">
            <v>0</v>
          </cell>
          <cell r="EE213">
            <v>0</v>
          </cell>
          <cell r="EF213">
            <v>0</v>
          </cell>
          <cell r="EG213">
            <v>0</v>
          </cell>
          <cell r="EH213">
            <v>0</v>
          </cell>
          <cell r="EI213">
            <v>0</v>
          </cell>
          <cell r="EJ213">
            <v>0</v>
          </cell>
          <cell r="EK213">
            <v>0</v>
          </cell>
          <cell r="EL213">
            <v>0</v>
          </cell>
          <cell r="EM213">
            <v>0</v>
          </cell>
          <cell r="EN213">
            <v>0</v>
          </cell>
          <cell r="EO213">
            <v>0</v>
          </cell>
          <cell r="EP213">
            <v>0</v>
          </cell>
          <cell r="EQ213">
            <v>0</v>
          </cell>
          <cell r="ER213">
            <v>0</v>
          </cell>
          <cell r="ES213">
            <v>0</v>
          </cell>
          <cell r="ET213">
            <v>0</v>
          </cell>
          <cell r="EU213">
            <v>0</v>
          </cell>
          <cell r="EV213">
            <v>0</v>
          </cell>
        </row>
        <row r="214">
          <cell r="A214" t="str">
            <v>Wks</v>
          </cell>
          <cell r="B214" t="str">
            <v>Days</v>
          </cell>
          <cell r="F214" t="str">
            <v>Wks</v>
          </cell>
          <cell r="G214" t="str">
            <v>Days</v>
          </cell>
          <cell r="H214" t="str">
            <v>Frames</v>
          </cell>
          <cell r="I214" t="str">
            <v>Wks</v>
          </cell>
          <cell r="J214" t="str">
            <v>Days</v>
          </cell>
          <cell r="K214">
            <v>21</v>
          </cell>
          <cell r="M214">
            <v>29</v>
          </cell>
          <cell r="O214">
            <v>29</v>
          </cell>
          <cell r="Q214">
            <v>29</v>
          </cell>
          <cell r="R214">
            <v>36100</v>
          </cell>
          <cell r="T214" t="str">
            <v>Animation Projection</v>
          </cell>
          <cell r="V214">
            <v>35926</v>
          </cell>
          <cell r="W214">
            <v>35999.220141999998</v>
          </cell>
          <cell r="X214">
            <v>500</v>
          </cell>
          <cell r="Y214">
            <v>11</v>
          </cell>
          <cell r="Z214">
            <v>73.220141999999996</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cell r="BD214">
            <v>0</v>
          </cell>
          <cell r="BE214">
            <v>0</v>
          </cell>
          <cell r="BF214">
            <v>0</v>
          </cell>
          <cell r="BG214">
            <v>0</v>
          </cell>
          <cell r="BH214">
            <v>0</v>
          </cell>
          <cell r="BI214">
            <v>0</v>
          </cell>
          <cell r="BJ214">
            <v>0</v>
          </cell>
          <cell r="BK214">
            <v>0</v>
          </cell>
          <cell r="BL214">
            <v>0</v>
          </cell>
          <cell r="BM214">
            <v>0</v>
          </cell>
          <cell r="BN214">
            <v>0</v>
          </cell>
          <cell r="BO214">
            <v>0</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E214">
            <v>125</v>
          </cell>
          <cell r="CF214">
            <v>250</v>
          </cell>
          <cell r="CG214">
            <v>375</v>
          </cell>
          <cell r="CH214">
            <v>500</v>
          </cell>
          <cell r="CI214">
            <v>500</v>
          </cell>
          <cell r="CJ214">
            <v>500</v>
          </cell>
          <cell r="CK214">
            <v>500</v>
          </cell>
          <cell r="CL214">
            <v>500</v>
          </cell>
          <cell r="CM214">
            <v>0</v>
          </cell>
          <cell r="CN214">
            <v>0</v>
          </cell>
          <cell r="CO214">
            <v>0</v>
          </cell>
          <cell r="CP214">
            <v>0</v>
          </cell>
          <cell r="CQ214">
            <v>0</v>
          </cell>
          <cell r="CR214">
            <v>0</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v>
          </cell>
          <cell r="DI214">
            <v>0</v>
          </cell>
          <cell r="DJ214">
            <v>0</v>
          </cell>
          <cell r="DK214">
            <v>0</v>
          </cell>
          <cell r="DL214">
            <v>0</v>
          </cell>
          <cell r="DM214">
            <v>0</v>
          </cell>
          <cell r="DN214">
            <v>0</v>
          </cell>
          <cell r="DO214">
            <v>0</v>
          </cell>
          <cell r="DP214">
            <v>0</v>
          </cell>
          <cell r="DQ214">
            <v>0</v>
          </cell>
          <cell r="DR214">
            <v>0</v>
          </cell>
          <cell r="DS214">
            <v>0</v>
          </cell>
          <cell r="DT214">
            <v>0</v>
          </cell>
          <cell r="DU214">
            <v>0</v>
          </cell>
          <cell r="DV214">
            <v>0</v>
          </cell>
          <cell r="DW214">
            <v>0</v>
          </cell>
          <cell r="DX214">
            <v>0</v>
          </cell>
          <cell r="DY214">
            <v>0</v>
          </cell>
          <cell r="DZ214">
            <v>0</v>
          </cell>
          <cell r="EA214">
            <v>0</v>
          </cell>
          <cell r="EB214">
            <v>0</v>
          </cell>
          <cell r="EC214">
            <v>0</v>
          </cell>
          <cell r="ED214">
            <v>0</v>
          </cell>
          <cell r="EE214">
            <v>0</v>
          </cell>
          <cell r="EF214">
            <v>0</v>
          </cell>
          <cell r="EG214">
            <v>0</v>
          </cell>
          <cell r="EH214">
            <v>0</v>
          </cell>
          <cell r="EI214">
            <v>0</v>
          </cell>
          <cell r="EJ214">
            <v>0</v>
          </cell>
          <cell r="EK214">
            <v>0</v>
          </cell>
          <cell r="EL214">
            <v>0</v>
          </cell>
          <cell r="EM214">
            <v>0</v>
          </cell>
          <cell r="EN214">
            <v>0</v>
          </cell>
          <cell r="EO214">
            <v>0</v>
          </cell>
          <cell r="EP214">
            <v>0</v>
          </cell>
          <cell r="EQ214">
            <v>0</v>
          </cell>
          <cell r="ER214">
            <v>0</v>
          </cell>
          <cell r="ES214">
            <v>0</v>
          </cell>
          <cell r="ET214">
            <v>0</v>
          </cell>
          <cell r="EU214">
            <v>0</v>
          </cell>
          <cell r="EV214">
            <v>0</v>
          </cell>
        </row>
        <row r="215">
          <cell r="A215">
            <v>6.1743059999999996</v>
          </cell>
          <cell r="B215">
            <v>57.220141999999996</v>
          </cell>
          <cell r="F215">
            <v>6.1743059999999996</v>
          </cell>
          <cell r="G215">
            <v>73.220141999999996</v>
          </cell>
          <cell r="H215">
            <v>3087.1529999999998</v>
          </cell>
          <cell r="I215">
            <v>6.1743059999999996</v>
          </cell>
          <cell r="J215">
            <v>57.220141999999996</v>
          </cell>
          <cell r="K215">
            <v>21</v>
          </cell>
          <cell r="M215">
            <v>29</v>
          </cell>
          <cell r="O215">
            <v>29</v>
          </cell>
          <cell r="Q215">
            <v>29</v>
          </cell>
          <cell r="R215">
            <v>36100</v>
          </cell>
          <cell r="T215" t="str">
            <v>Ink &amp; Paint Projection</v>
          </cell>
          <cell r="V215">
            <v>35956</v>
          </cell>
          <cell r="W215">
            <v>36013.220141999998</v>
          </cell>
          <cell r="X215">
            <v>500</v>
          </cell>
          <cell r="Y215">
            <v>8</v>
          </cell>
          <cell r="Z215">
            <v>57.220141999999996</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0</v>
          </cell>
          <cell r="BD215">
            <v>0</v>
          </cell>
          <cell r="BE215">
            <v>0</v>
          </cell>
          <cell r="BF215">
            <v>0</v>
          </cell>
          <cell r="BG215">
            <v>0</v>
          </cell>
          <cell r="BH215">
            <v>0</v>
          </cell>
          <cell r="BI215">
            <v>0</v>
          </cell>
          <cell r="BJ215">
            <v>0</v>
          </cell>
          <cell r="BK215">
            <v>0</v>
          </cell>
          <cell r="BL215">
            <v>0</v>
          </cell>
          <cell r="BM215">
            <v>0</v>
          </cell>
          <cell r="BN215">
            <v>0</v>
          </cell>
          <cell r="BO215">
            <v>0</v>
          </cell>
          <cell r="BP215">
            <v>0</v>
          </cell>
          <cell r="BQ215">
            <v>0</v>
          </cell>
          <cell r="BR215">
            <v>0</v>
          </cell>
          <cell r="BS215">
            <v>0</v>
          </cell>
          <cell r="BT215">
            <v>0</v>
          </cell>
          <cell r="BU215">
            <v>0</v>
          </cell>
          <cell r="BV215">
            <v>0</v>
          </cell>
          <cell r="BW215">
            <v>0</v>
          </cell>
          <cell r="BX215">
            <v>0</v>
          </cell>
          <cell r="BY215">
            <v>0</v>
          </cell>
          <cell r="BZ215">
            <v>0</v>
          </cell>
          <cell r="CA215">
            <v>0</v>
          </cell>
          <cell r="CB215">
            <v>0</v>
          </cell>
          <cell r="CC215">
            <v>0</v>
          </cell>
          <cell r="CD215">
            <v>0</v>
          </cell>
          <cell r="CE215">
            <v>0</v>
          </cell>
          <cell r="CF215">
            <v>0</v>
          </cell>
          <cell r="CG215">
            <v>125</v>
          </cell>
          <cell r="CH215">
            <v>250</v>
          </cell>
          <cell r="CI215">
            <v>375</v>
          </cell>
          <cell r="CJ215">
            <v>500</v>
          </cell>
          <cell r="CK215">
            <v>500</v>
          </cell>
          <cell r="CL215">
            <v>500</v>
          </cell>
          <cell r="CM215">
            <v>500</v>
          </cell>
          <cell r="CN215">
            <v>500</v>
          </cell>
          <cell r="CO215">
            <v>0</v>
          </cell>
          <cell r="CP215">
            <v>0</v>
          </cell>
          <cell r="CQ215">
            <v>0</v>
          </cell>
          <cell r="CR215">
            <v>0</v>
          </cell>
          <cell r="CS215">
            <v>0</v>
          </cell>
          <cell r="CT215">
            <v>0</v>
          </cell>
          <cell r="CU215">
            <v>0</v>
          </cell>
          <cell r="CV215">
            <v>0</v>
          </cell>
          <cell r="CW215">
            <v>0</v>
          </cell>
          <cell r="CX215">
            <v>0</v>
          </cell>
          <cell r="CY215">
            <v>0</v>
          </cell>
          <cell r="CZ215">
            <v>0</v>
          </cell>
          <cell r="DA215">
            <v>0</v>
          </cell>
          <cell r="DB215">
            <v>0</v>
          </cell>
          <cell r="DC215">
            <v>0</v>
          </cell>
          <cell r="DD215">
            <v>0</v>
          </cell>
          <cell r="DE215">
            <v>0</v>
          </cell>
          <cell r="DF215">
            <v>0</v>
          </cell>
          <cell r="DG215">
            <v>0</v>
          </cell>
          <cell r="DH215">
            <v>0</v>
          </cell>
          <cell r="DI215">
            <v>0</v>
          </cell>
          <cell r="DJ215">
            <v>0</v>
          </cell>
          <cell r="DK215">
            <v>0</v>
          </cell>
          <cell r="DL215">
            <v>0</v>
          </cell>
          <cell r="DM215">
            <v>0</v>
          </cell>
          <cell r="DN215">
            <v>0</v>
          </cell>
          <cell r="DO215">
            <v>0</v>
          </cell>
          <cell r="DP215">
            <v>0</v>
          </cell>
          <cell r="DQ215">
            <v>0</v>
          </cell>
          <cell r="DR215">
            <v>0</v>
          </cell>
          <cell r="DS215">
            <v>0</v>
          </cell>
          <cell r="DT215">
            <v>0</v>
          </cell>
          <cell r="DU215">
            <v>0</v>
          </cell>
          <cell r="DV215">
            <v>0</v>
          </cell>
          <cell r="DW215">
            <v>0</v>
          </cell>
          <cell r="DX215">
            <v>0</v>
          </cell>
          <cell r="DY215">
            <v>0</v>
          </cell>
          <cell r="DZ215">
            <v>0</v>
          </cell>
          <cell r="EA215">
            <v>0</v>
          </cell>
          <cell r="EB215">
            <v>0</v>
          </cell>
          <cell r="EC215">
            <v>0</v>
          </cell>
          <cell r="ED215">
            <v>0</v>
          </cell>
          <cell r="EE215">
            <v>0</v>
          </cell>
          <cell r="EF215">
            <v>0</v>
          </cell>
          <cell r="EG215">
            <v>0</v>
          </cell>
          <cell r="EH215">
            <v>0</v>
          </cell>
          <cell r="EI215">
            <v>0</v>
          </cell>
          <cell r="EJ215">
            <v>0</v>
          </cell>
          <cell r="EK215">
            <v>0</v>
          </cell>
          <cell r="EL215">
            <v>0</v>
          </cell>
          <cell r="EM215">
            <v>0</v>
          </cell>
          <cell r="EN215">
            <v>0</v>
          </cell>
          <cell r="EO215">
            <v>0</v>
          </cell>
          <cell r="EP215">
            <v>0</v>
          </cell>
          <cell r="EQ215">
            <v>0</v>
          </cell>
          <cell r="ER215">
            <v>0</v>
          </cell>
          <cell r="ES215">
            <v>0</v>
          </cell>
          <cell r="ET215">
            <v>0</v>
          </cell>
          <cell r="EU215">
            <v>0</v>
          </cell>
          <cell r="EV215">
            <v>0</v>
          </cell>
        </row>
        <row r="217">
          <cell r="T217" t="str">
            <v>BUDGET FORECAST</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cell r="BD217">
            <v>0</v>
          </cell>
          <cell r="BE217">
            <v>0</v>
          </cell>
          <cell r="BF217">
            <v>0</v>
          </cell>
          <cell r="BG217">
            <v>0</v>
          </cell>
          <cell r="BH217">
            <v>0</v>
          </cell>
          <cell r="BI217">
            <v>0</v>
          </cell>
          <cell r="BJ217">
            <v>0</v>
          </cell>
          <cell r="BK217">
            <v>0</v>
          </cell>
          <cell r="BL217">
            <v>0</v>
          </cell>
          <cell r="BM217">
            <v>0</v>
          </cell>
          <cell r="BN217">
            <v>0</v>
          </cell>
          <cell r="BO217">
            <v>0</v>
          </cell>
          <cell r="BP217">
            <v>0</v>
          </cell>
          <cell r="BQ217">
            <v>0</v>
          </cell>
          <cell r="BR217">
            <v>0</v>
          </cell>
          <cell r="BS217">
            <v>0</v>
          </cell>
          <cell r="BT217">
            <v>0</v>
          </cell>
          <cell r="BU217">
            <v>0</v>
          </cell>
          <cell r="BV217">
            <v>0</v>
          </cell>
          <cell r="BW217">
            <v>0</v>
          </cell>
          <cell r="BX217">
            <v>35898</v>
          </cell>
          <cell r="BY217">
            <v>35905</v>
          </cell>
          <cell r="BZ217">
            <v>35912</v>
          </cell>
          <cell r="CA217">
            <v>35919</v>
          </cell>
          <cell r="CB217">
            <v>35926</v>
          </cell>
          <cell r="CC217">
            <v>35933</v>
          </cell>
          <cell r="CD217">
            <v>35940</v>
          </cell>
          <cell r="CE217">
            <v>35947</v>
          </cell>
          <cell r="CF217">
            <v>35954</v>
          </cell>
          <cell r="CG217">
            <v>0</v>
          </cell>
          <cell r="CH217">
            <v>0</v>
          </cell>
          <cell r="CI217">
            <v>0</v>
          </cell>
          <cell r="CJ217">
            <v>0</v>
          </cell>
          <cell r="CK217">
            <v>0</v>
          </cell>
          <cell r="CL217">
            <v>0</v>
          </cell>
          <cell r="CM217">
            <v>0</v>
          </cell>
          <cell r="CN217">
            <v>0</v>
          </cell>
          <cell r="CO217">
            <v>0</v>
          </cell>
          <cell r="CP217">
            <v>0</v>
          </cell>
          <cell r="CQ217">
            <v>0</v>
          </cell>
          <cell r="CR217">
            <v>0</v>
          </cell>
          <cell r="CS217">
            <v>0</v>
          </cell>
          <cell r="CT217">
            <v>0</v>
          </cell>
          <cell r="CU217">
            <v>0</v>
          </cell>
          <cell r="CV217">
            <v>0</v>
          </cell>
          <cell r="CW217">
            <v>0</v>
          </cell>
          <cell r="CX217">
            <v>0</v>
          </cell>
          <cell r="CY217">
            <v>0</v>
          </cell>
          <cell r="CZ217">
            <v>0</v>
          </cell>
          <cell r="DA217">
            <v>0</v>
          </cell>
          <cell r="DB217">
            <v>0</v>
          </cell>
          <cell r="DC217">
            <v>0</v>
          </cell>
          <cell r="DD217">
            <v>0</v>
          </cell>
          <cell r="DE217">
            <v>0</v>
          </cell>
          <cell r="DF217">
            <v>0</v>
          </cell>
          <cell r="DG217">
            <v>0</v>
          </cell>
          <cell r="DH217">
            <v>0</v>
          </cell>
          <cell r="DI217">
            <v>0</v>
          </cell>
          <cell r="DJ217">
            <v>0</v>
          </cell>
          <cell r="DK217">
            <v>0</v>
          </cell>
          <cell r="DL217">
            <v>0</v>
          </cell>
          <cell r="DM217">
            <v>0</v>
          </cell>
          <cell r="DN217">
            <v>0</v>
          </cell>
          <cell r="DO217">
            <v>0</v>
          </cell>
          <cell r="DP217">
            <v>0</v>
          </cell>
          <cell r="DQ217">
            <v>0</v>
          </cell>
          <cell r="DR217">
            <v>0</v>
          </cell>
          <cell r="DS217">
            <v>0</v>
          </cell>
          <cell r="DT217">
            <v>0</v>
          </cell>
          <cell r="DU217">
            <v>0</v>
          </cell>
          <cell r="DV217">
            <v>0</v>
          </cell>
          <cell r="DW217">
            <v>0</v>
          </cell>
          <cell r="DX217">
            <v>0</v>
          </cell>
          <cell r="DY217">
            <v>0</v>
          </cell>
          <cell r="DZ217">
            <v>0</v>
          </cell>
          <cell r="EA217">
            <v>0</v>
          </cell>
          <cell r="EB217">
            <v>0</v>
          </cell>
          <cell r="EC217">
            <v>0</v>
          </cell>
          <cell r="ED217">
            <v>0</v>
          </cell>
          <cell r="EE217">
            <v>0</v>
          </cell>
          <cell r="EF217">
            <v>0</v>
          </cell>
          <cell r="EG217">
            <v>0</v>
          </cell>
          <cell r="EH217">
            <v>0</v>
          </cell>
          <cell r="EI217">
            <v>0</v>
          </cell>
          <cell r="EJ217">
            <v>0</v>
          </cell>
          <cell r="EK217">
            <v>0</v>
          </cell>
          <cell r="EL217">
            <v>0</v>
          </cell>
          <cell r="EM217">
            <v>0</v>
          </cell>
          <cell r="EN217">
            <v>0</v>
          </cell>
          <cell r="EO217">
            <v>0</v>
          </cell>
          <cell r="EP217">
            <v>0</v>
          </cell>
          <cell r="EQ217">
            <v>0</v>
          </cell>
          <cell r="ER217">
            <v>0</v>
          </cell>
          <cell r="ES217">
            <v>0</v>
          </cell>
          <cell r="ET217">
            <v>0</v>
          </cell>
          <cell r="EU217">
            <v>0</v>
          </cell>
          <cell r="EV217">
            <v>0</v>
          </cell>
          <cell r="EW217">
            <v>0</v>
          </cell>
          <cell r="EX217">
            <v>0</v>
          </cell>
          <cell r="EY217">
            <v>0</v>
          </cell>
          <cell r="EZ217">
            <v>0</v>
          </cell>
          <cell r="FA217">
            <v>0</v>
          </cell>
          <cell r="FB217">
            <v>0</v>
          </cell>
          <cell r="FC217">
            <v>0</v>
          </cell>
          <cell r="FD217">
            <v>0</v>
          </cell>
          <cell r="FE217">
            <v>0</v>
          </cell>
          <cell r="FF217">
            <v>0</v>
          </cell>
          <cell r="FG217">
            <v>0</v>
          </cell>
          <cell r="FH217">
            <v>0</v>
          </cell>
          <cell r="FI217">
            <v>0</v>
          </cell>
        </row>
        <row r="218">
          <cell r="T218" t="str">
            <v>BUDGET FORECAST</v>
          </cell>
          <cell r="V218" t="str">
            <v>PRE PROD</v>
          </cell>
          <cell r="W218">
            <v>30</v>
          </cell>
          <cell r="X218">
            <v>112500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0</v>
          </cell>
          <cell r="BQ218">
            <v>0</v>
          </cell>
          <cell r="BR218">
            <v>0</v>
          </cell>
          <cell r="BS218">
            <v>0</v>
          </cell>
          <cell r="BT218">
            <v>0</v>
          </cell>
          <cell r="BU218">
            <v>0</v>
          </cell>
          <cell r="BV218">
            <v>0</v>
          </cell>
          <cell r="BW218">
            <v>0</v>
          </cell>
          <cell r="BX218">
            <v>35898</v>
          </cell>
          <cell r="BY218">
            <v>35905</v>
          </cell>
          <cell r="BZ218">
            <v>35912</v>
          </cell>
          <cell r="CA218">
            <v>35919</v>
          </cell>
          <cell r="CB218">
            <v>35926</v>
          </cell>
          <cell r="CC218">
            <v>35933</v>
          </cell>
          <cell r="CD218">
            <v>35940</v>
          </cell>
          <cell r="CE218">
            <v>35947</v>
          </cell>
          <cell r="CF218">
            <v>35954</v>
          </cell>
          <cell r="CG218">
            <v>0</v>
          </cell>
          <cell r="CH218">
            <v>0</v>
          </cell>
          <cell r="CI218">
            <v>0</v>
          </cell>
          <cell r="CJ218">
            <v>0</v>
          </cell>
          <cell r="CK218">
            <v>0</v>
          </cell>
          <cell r="CL218">
            <v>0</v>
          </cell>
          <cell r="CM218">
            <v>0</v>
          </cell>
          <cell r="CN218">
            <v>0</v>
          </cell>
          <cell r="CO218">
            <v>0</v>
          </cell>
          <cell r="CP218">
            <v>0</v>
          </cell>
          <cell r="CQ218">
            <v>0</v>
          </cell>
          <cell r="CR218">
            <v>0</v>
          </cell>
          <cell r="CS218">
            <v>0</v>
          </cell>
          <cell r="CT218">
            <v>0</v>
          </cell>
          <cell r="CU218">
            <v>0</v>
          </cell>
          <cell r="CV218">
            <v>0</v>
          </cell>
          <cell r="CW218">
            <v>0</v>
          </cell>
          <cell r="CX218">
            <v>0</v>
          </cell>
          <cell r="CY218">
            <v>0</v>
          </cell>
          <cell r="CZ218">
            <v>0</v>
          </cell>
          <cell r="DA218">
            <v>0</v>
          </cell>
          <cell r="DB218">
            <v>0</v>
          </cell>
          <cell r="DC218">
            <v>0</v>
          </cell>
          <cell r="DD218">
            <v>0</v>
          </cell>
          <cell r="DE218">
            <v>0</v>
          </cell>
          <cell r="DF218">
            <v>0</v>
          </cell>
          <cell r="DG218">
            <v>0</v>
          </cell>
          <cell r="DH218">
            <v>0</v>
          </cell>
          <cell r="DI218">
            <v>0</v>
          </cell>
          <cell r="DJ218">
            <v>0</v>
          </cell>
          <cell r="DK218">
            <v>0</v>
          </cell>
          <cell r="DL218">
            <v>0</v>
          </cell>
          <cell r="DM218">
            <v>0</v>
          </cell>
          <cell r="DN218">
            <v>0</v>
          </cell>
          <cell r="DO218">
            <v>0</v>
          </cell>
          <cell r="DP218">
            <v>0</v>
          </cell>
          <cell r="DQ218">
            <v>0</v>
          </cell>
          <cell r="DR218">
            <v>0</v>
          </cell>
          <cell r="DS218">
            <v>0</v>
          </cell>
          <cell r="DT218">
            <v>0</v>
          </cell>
          <cell r="DU218">
            <v>0</v>
          </cell>
          <cell r="DV218">
            <v>0</v>
          </cell>
          <cell r="DW218">
            <v>0</v>
          </cell>
          <cell r="DX218">
            <v>0</v>
          </cell>
          <cell r="DY218">
            <v>0</v>
          </cell>
          <cell r="DZ218">
            <v>0</v>
          </cell>
          <cell r="EA218">
            <v>0</v>
          </cell>
          <cell r="EB218">
            <v>0</v>
          </cell>
          <cell r="EC218">
            <v>0</v>
          </cell>
          <cell r="ED218">
            <v>0</v>
          </cell>
          <cell r="EE218">
            <v>0</v>
          </cell>
          <cell r="EF218">
            <v>0</v>
          </cell>
          <cell r="EG218">
            <v>0</v>
          </cell>
          <cell r="EH218">
            <v>0</v>
          </cell>
          <cell r="EI218">
            <v>0</v>
          </cell>
          <cell r="EJ218">
            <v>0</v>
          </cell>
          <cell r="EK218">
            <v>0</v>
          </cell>
          <cell r="EL218">
            <v>0</v>
          </cell>
          <cell r="EM218">
            <v>0</v>
          </cell>
          <cell r="EN218">
            <v>0</v>
          </cell>
          <cell r="EO218">
            <v>0</v>
          </cell>
          <cell r="EP218">
            <v>0</v>
          </cell>
          <cell r="EQ218">
            <v>0</v>
          </cell>
          <cell r="ER218">
            <v>0</v>
          </cell>
          <cell r="ES218">
            <v>0</v>
          </cell>
          <cell r="ET218">
            <v>0</v>
          </cell>
          <cell r="EU218">
            <v>0</v>
          </cell>
          <cell r="EV218">
            <v>0</v>
          </cell>
          <cell r="EW218">
            <v>0</v>
          </cell>
          <cell r="EX218">
            <v>0</v>
          </cell>
          <cell r="EY218">
            <v>0</v>
          </cell>
          <cell r="EZ218">
            <v>0</v>
          </cell>
          <cell r="FA218">
            <v>0</v>
          </cell>
          <cell r="FB218">
            <v>0</v>
          </cell>
          <cell r="FC218">
            <v>0</v>
          </cell>
          <cell r="FD218">
            <v>0</v>
          </cell>
          <cell r="FE218">
            <v>0</v>
          </cell>
          <cell r="FF218">
            <v>0</v>
          </cell>
          <cell r="FG218">
            <v>0</v>
          </cell>
          <cell r="FH218">
            <v>0</v>
          </cell>
          <cell r="FI218">
            <v>0</v>
          </cell>
        </row>
        <row r="219">
          <cell r="V219" t="str">
            <v>PRE PROD</v>
          </cell>
          <cell r="W219">
            <v>30</v>
          </cell>
          <cell r="X219">
            <v>112500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BW219">
            <v>0</v>
          </cell>
          <cell r="BX219">
            <v>3750</v>
          </cell>
          <cell r="BY219">
            <v>7500</v>
          </cell>
          <cell r="BZ219">
            <v>11250</v>
          </cell>
          <cell r="CA219">
            <v>15000</v>
          </cell>
          <cell r="CB219">
            <v>15000</v>
          </cell>
          <cell r="CC219">
            <v>15000</v>
          </cell>
          <cell r="CD219">
            <v>15000</v>
          </cell>
          <cell r="CE219">
            <v>15000</v>
          </cell>
          <cell r="CF219">
            <v>15000</v>
          </cell>
          <cell r="CG219">
            <v>0</v>
          </cell>
          <cell r="CH219">
            <v>0</v>
          </cell>
          <cell r="CI219">
            <v>0</v>
          </cell>
          <cell r="CJ219">
            <v>0</v>
          </cell>
          <cell r="CK219">
            <v>0</v>
          </cell>
          <cell r="CL219">
            <v>0</v>
          </cell>
          <cell r="CM219">
            <v>0</v>
          </cell>
          <cell r="CN219">
            <v>0</v>
          </cell>
          <cell r="CO219">
            <v>0</v>
          </cell>
          <cell r="CP219">
            <v>0</v>
          </cell>
          <cell r="CQ219">
            <v>0</v>
          </cell>
          <cell r="CR219">
            <v>0</v>
          </cell>
          <cell r="CS219">
            <v>0</v>
          </cell>
          <cell r="CT219">
            <v>0</v>
          </cell>
          <cell r="CU219">
            <v>0</v>
          </cell>
          <cell r="CV219">
            <v>0</v>
          </cell>
          <cell r="CW219">
            <v>0</v>
          </cell>
          <cell r="CX219">
            <v>0</v>
          </cell>
          <cell r="CY219">
            <v>0</v>
          </cell>
          <cell r="CZ219">
            <v>0</v>
          </cell>
          <cell r="DA219">
            <v>0</v>
          </cell>
          <cell r="DB219">
            <v>0</v>
          </cell>
          <cell r="DC219">
            <v>0</v>
          </cell>
          <cell r="DD219">
            <v>0</v>
          </cell>
          <cell r="DE219">
            <v>0</v>
          </cell>
          <cell r="DF219">
            <v>0</v>
          </cell>
          <cell r="DG219">
            <v>0</v>
          </cell>
          <cell r="DH219">
            <v>0</v>
          </cell>
          <cell r="DI219">
            <v>0</v>
          </cell>
          <cell r="DJ219">
            <v>0</v>
          </cell>
          <cell r="DK219">
            <v>0</v>
          </cell>
          <cell r="DL219">
            <v>0</v>
          </cell>
          <cell r="DM219">
            <v>0</v>
          </cell>
          <cell r="DN219">
            <v>0</v>
          </cell>
          <cell r="DO219">
            <v>0</v>
          </cell>
          <cell r="DP219">
            <v>0</v>
          </cell>
          <cell r="DQ219">
            <v>0</v>
          </cell>
          <cell r="DR219">
            <v>0</v>
          </cell>
          <cell r="DS219">
            <v>0</v>
          </cell>
          <cell r="DT219">
            <v>0</v>
          </cell>
          <cell r="DU219">
            <v>0</v>
          </cell>
          <cell r="DV219">
            <v>0</v>
          </cell>
          <cell r="DW219">
            <v>0</v>
          </cell>
          <cell r="DX219">
            <v>0</v>
          </cell>
          <cell r="DY219">
            <v>0</v>
          </cell>
          <cell r="DZ219">
            <v>0</v>
          </cell>
          <cell r="EA219">
            <v>0</v>
          </cell>
          <cell r="EB219">
            <v>0</v>
          </cell>
          <cell r="EC219">
            <v>0</v>
          </cell>
          <cell r="ED219">
            <v>0</v>
          </cell>
          <cell r="EE219">
            <v>0</v>
          </cell>
          <cell r="EF219">
            <v>0</v>
          </cell>
          <cell r="EG219">
            <v>0</v>
          </cell>
          <cell r="EH219">
            <v>0</v>
          </cell>
          <cell r="EI219">
            <v>0</v>
          </cell>
          <cell r="EJ219">
            <v>0</v>
          </cell>
          <cell r="EK219">
            <v>0</v>
          </cell>
          <cell r="EL219">
            <v>0</v>
          </cell>
          <cell r="EM219">
            <v>0</v>
          </cell>
          <cell r="EN219">
            <v>0</v>
          </cell>
          <cell r="EO219">
            <v>0</v>
          </cell>
          <cell r="EP219">
            <v>0</v>
          </cell>
          <cell r="EQ219">
            <v>0</v>
          </cell>
          <cell r="ER219">
            <v>0</v>
          </cell>
          <cell r="ES219">
            <v>0</v>
          </cell>
          <cell r="ET219">
            <v>0</v>
          </cell>
          <cell r="EU219">
            <v>0</v>
          </cell>
          <cell r="EV219">
            <v>0</v>
          </cell>
          <cell r="EW219">
            <v>0</v>
          </cell>
          <cell r="EX219">
            <v>0</v>
          </cell>
          <cell r="EY219">
            <v>0</v>
          </cell>
          <cell r="EZ219">
            <v>0</v>
          </cell>
          <cell r="FA219">
            <v>0</v>
          </cell>
          <cell r="FB219">
            <v>0</v>
          </cell>
          <cell r="FC219">
            <v>0</v>
          </cell>
          <cell r="FD219">
            <v>0</v>
          </cell>
          <cell r="FE219">
            <v>0</v>
          </cell>
          <cell r="FF219">
            <v>0</v>
          </cell>
          <cell r="FG219">
            <v>0</v>
          </cell>
          <cell r="FH219">
            <v>0</v>
          </cell>
          <cell r="FI219">
            <v>0</v>
          </cell>
        </row>
        <row r="220">
          <cell r="V220" t="str">
            <v>PRODUCTION</v>
          </cell>
          <cell r="W220">
            <v>150</v>
          </cell>
          <cell r="X220">
            <v>487500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cell r="BD220">
            <v>0</v>
          </cell>
          <cell r="BE220">
            <v>0</v>
          </cell>
          <cell r="BF220">
            <v>0</v>
          </cell>
          <cell r="BG220">
            <v>0</v>
          </cell>
          <cell r="BH220">
            <v>0</v>
          </cell>
          <cell r="BI220">
            <v>0</v>
          </cell>
          <cell r="BJ220">
            <v>0</v>
          </cell>
          <cell r="BK220">
            <v>0</v>
          </cell>
          <cell r="BL220">
            <v>0</v>
          </cell>
          <cell r="BM220">
            <v>0</v>
          </cell>
          <cell r="BN220">
            <v>0</v>
          </cell>
          <cell r="BO220">
            <v>0</v>
          </cell>
          <cell r="BP220">
            <v>0</v>
          </cell>
          <cell r="BQ220">
            <v>0</v>
          </cell>
          <cell r="BR220">
            <v>0</v>
          </cell>
          <cell r="BS220">
            <v>0</v>
          </cell>
          <cell r="BT220">
            <v>0</v>
          </cell>
          <cell r="BU220">
            <v>0</v>
          </cell>
          <cell r="BV220">
            <v>0</v>
          </cell>
          <cell r="BW220">
            <v>0</v>
          </cell>
          <cell r="BX220">
            <v>0</v>
          </cell>
          <cell r="BY220">
            <v>0</v>
          </cell>
          <cell r="BZ220">
            <v>0</v>
          </cell>
          <cell r="CA220">
            <v>0</v>
          </cell>
          <cell r="CB220">
            <v>35926</v>
          </cell>
          <cell r="CC220">
            <v>35933</v>
          </cell>
          <cell r="CD220">
            <v>35940</v>
          </cell>
          <cell r="CE220">
            <v>35947</v>
          </cell>
          <cell r="CF220">
            <v>35954</v>
          </cell>
          <cell r="CG220">
            <v>35961</v>
          </cell>
          <cell r="CH220">
            <v>35968</v>
          </cell>
          <cell r="CI220">
            <v>35975</v>
          </cell>
          <cell r="CJ220">
            <v>35982</v>
          </cell>
          <cell r="CK220">
            <v>35989</v>
          </cell>
          <cell r="CL220">
            <v>35996</v>
          </cell>
          <cell r="CM220">
            <v>0</v>
          </cell>
          <cell r="CN220">
            <v>0</v>
          </cell>
          <cell r="CO220">
            <v>0</v>
          </cell>
          <cell r="CP220">
            <v>0</v>
          </cell>
          <cell r="CQ220">
            <v>0</v>
          </cell>
          <cell r="CR220">
            <v>0</v>
          </cell>
          <cell r="CS220">
            <v>0</v>
          </cell>
          <cell r="CT220">
            <v>0</v>
          </cell>
          <cell r="CU220">
            <v>0</v>
          </cell>
          <cell r="CV220">
            <v>0</v>
          </cell>
          <cell r="CW220">
            <v>0</v>
          </cell>
          <cell r="CX220">
            <v>0</v>
          </cell>
          <cell r="CY220">
            <v>0</v>
          </cell>
          <cell r="CZ220">
            <v>0</v>
          </cell>
          <cell r="DA220">
            <v>0</v>
          </cell>
          <cell r="DB220">
            <v>0</v>
          </cell>
          <cell r="DC220">
            <v>0</v>
          </cell>
          <cell r="DD220">
            <v>0</v>
          </cell>
          <cell r="DE220">
            <v>0</v>
          </cell>
          <cell r="DF220">
            <v>0</v>
          </cell>
          <cell r="DG220">
            <v>0</v>
          </cell>
          <cell r="DH220">
            <v>0</v>
          </cell>
          <cell r="DI220">
            <v>0</v>
          </cell>
          <cell r="DJ220">
            <v>0</v>
          </cell>
          <cell r="DK220">
            <v>0</v>
          </cell>
          <cell r="DL220">
            <v>0</v>
          </cell>
          <cell r="DM220">
            <v>0</v>
          </cell>
          <cell r="DN220">
            <v>0</v>
          </cell>
          <cell r="DO220">
            <v>0</v>
          </cell>
          <cell r="DP220">
            <v>0</v>
          </cell>
          <cell r="DQ220">
            <v>0</v>
          </cell>
          <cell r="DR220">
            <v>0</v>
          </cell>
          <cell r="DS220">
            <v>0</v>
          </cell>
          <cell r="DT220">
            <v>0</v>
          </cell>
          <cell r="DU220">
            <v>0</v>
          </cell>
          <cell r="DV220">
            <v>0</v>
          </cell>
          <cell r="DW220">
            <v>0</v>
          </cell>
          <cell r="DX220">
            <v>0</v>
          </cell>
          <cell r="DY220">
            <v>0</v>
          </cell>
          <cell r="DZ220">
            <v>0</v>
          </cell>
          <cell r="EA220">
            <v>0</v>
          </cell>
          <cell r="EB220">
            <v>0</v>
          </cell>
          <cell r="EC220">
            <v>0</v>
          </cell>
          <cell r="ED220">
            <v>0</v>
          </cell>
          <cell r="EE220">
            <v>0</v>
          </cell>
          <cell r="EF220">
            <v>0</v>
          </cell>
          <cell r="EG220">
            <v>0</v>
          </cell>
          <cell r="EH220">
            <v>0</v>
          </cell>
          <cell r="EI220">
            <v>0</v>
          </cell>
          <cell r="EJ220">
            <v>0</v>
          </cell>
          <cell r="EK220">
            <v>0</v>
          </cell>
          <cell r="EL220">
            <v>0</v>
          </cell>
          <cell r="EM220">
            <v>0</v>
          </cell>
          <cell r="EN220">
            <v>0</v>
          </cell>
          <cell r="EO220">
            <v>0</v>
          </cell>
          <cell r="EP220">
            <v>0</v>
          </cell>
          <cell r="EQ220">
            <v>0</v>
          </cell>
          <cell r="ER220">
            <v>0</v>
          </cell>
          <cell r="ES220">
            <v>0</v>
          </cell>
          <cell r="ET220">
            <v>0</v>
          </cell>
          <cell r="EU220">
            <v>0</v>
          </cell>
          <cell r="EV220">
            <v>0</v>
          </cell>
          <cell r="EW220">
            <v>0</v>
          </cell>
          <cell r="EX220">
            <v>0</v>
          </cell>
          <cell r="EY220">
            <v>0</v>
          </cell>
          <cell r="EZ220">
            <v>0</v>
          </cell>
          <cell r="FA220">
            <v>0</v>
          </cell>
          <cell r="FB220">
            <v>0</v>
          </cell>
          <cell r="FC220">
            <v>0</v>
          </cell>
          <cell r="FD220">
            <v>0</v>
          </cell>
          <cell r="FE220">
            <v>0</v>
          </cell>
          <cell r="FF220">
            <v>0</v>
          </cell>
          <cell r="FG220">
            <v>0</v>
          </cell>
          <cell r="FH220">
            <v>0</v>
          </cell>
          <cell r="FI220">
            <v>0</v>
          </cell>
        </row>
        <row r="221">
          <cell r="V221" t="str">
            <v>PRODUCTION</v>
          </cell>
          <cell r="W221">
            <v>150</v>
          </cell>
          <cell r="X221">
            <v>487500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cell r="BR221">
            <v>0</v>
          </cell>
          <cell r="BS221">
            <v>0</v>
          </cell>
          <cell r="BT221">
            <v>0</v>
          </cell>
          <cell r="BU221">
            <v>0</v>
          </cell>
          <cell r="BV221">
            <v>0</v>
          </cell>
          <cell r="BW221">
            <v>0</v>
          </cell>
          <cell r="BX221">
            <v>0</v>
          </cell>
          <cell r="BY221">
            <v>0</v>
          </cell>
          <cell r="BZ221">
            <v>0</v>
          </cell>
          <cell r="CA221">
            <v>0</v>
          </cell>
          <cell r="CB221">
            <v>0</v>
          </cell>
          <cell r="CC221">
            <v>0</v>
          </cell>
          <cell r="CD221">
            <v>0</v>
          </cell>
          <cell r="CE221">
            <v>18750</v>
          </cell>
          <cell r="CF221">
            <v>37500</v>
          </cell>
          <cell r="CG221">
            <v>56250</v>
          </cell>
          <cell r="CH221">
            <v>75000</v>
          </cell>
          <cell r="CI221">
            <v>75000</v>
          </cell>
          <cell r="CJ221">
            <v>75000</v>
          </cell>
          <cell r="CK221">
            <v>75000</v>
          </cell>
          <cell r="CL221">
            <v>75000</v>
          </cell>
          <cell r="CM221">
            <v>0</v>
          </cell>
          <cell r="CN221">
            <v>0</v>
          </cell>
          <cell r="CO221">
            <v>0</v>
          </cell>
          <cell r="CP221">
            <v>0</v>
          </cell>
          <cell r="CQ221">
            <v>0</v>
          </cell>
          <cell r="CR221">
            <v>0</v>
          </cell>
          <cell r="CS221">
            <v>0</v>
          </cell>
          <cell r="CT221">
            <v>0</v>
          </cell>
          <cell r="CU221">
            <v>0</v>
          </cell>
          <cell r="CV221">
            <v>0</v>
          </cell>
          <cell r="CW221">
            <v>0</v>
          </cell>
          <cell r="CX221">
            <v>0</v>
          </cell>
          <cell r="CY221">
            <v>0</v>
          </cell>
          <cell r="CZ221">
            <v>0</v>
          </cell>
          <cell r="DA221">
            <v>0</v>
          </cell>
          <cell r="DB221">
            <v>0</v>
          </cell>
          <cell r="DC221">
            <v>0</v>
          </cell>
          <cell r="DD221">
            <v>0</v>
          </cell>
          <cell r="DE221">
            <v>0</v>
          </cell>
          <cell r="DF221">
            <v>0</v>
          </cell>
          <cell r="DG221">
            <v>0</v>
          </cell>
          <cell r="DH221">
            <v>0</v>
          </cell>
          <cell r="DI221">
            <v>0</v>
          </cell>
          <cell r="DJ221">
            <v>0</v>
          </cell>
          <cell r="DK221">
            <v>0</v>
          </cell>
          <cell r="DL221">
            <v>0</v>
          </cell>
          <cell r="DM221">
            <v>0</v>
          </cell>
          <cell r="DN221">
            <v>0</v>
          </cell>
          <cell r="DO221">
            <v>0</v>
          </cell>
          <cell r="DP221">
            <v>0</v>
          </cell>
          <cell r="DQ221">
            <v>0</v>
          </cell>
          <cell r="DR221">
            <v>0</v>
          </cell>
          <cell r="DS221">
            <v>0</v>
          </cell>
          <cell r="DT221">
            <v>0</v>
          </cell>
          <cell r="DU221">
            <v>0</v>
          </cell>
          <cell r="DV221">
            <v>0</v>
          </cell>
          <cell r="DW221">
            <v>0</v>
          </cell>
          <cell r="DX221">
            <v>0</v>
          </cell>
          <cell r="DY221">
            <v>0</v>
          </cell>
          <cell r="DZ221">
            <v>0</v>
          </cell>
          <cell r="EA221">
            <v>0</v>
          </cell>
          <cell r="EB221">
            <v>0</v>
          </cell>
          <cell r="EC221">
            <v>0</v>
          </cell>
          <cell r="ED221">
            <v>0</v>
          </cell>
          <cell r="EE221">
            <v>0</v>
          </cell>
          <cell r="EF221">
            <v>0</v>
          </cell>
          <cell r="EG221">
            <v>0</v>
          </cell>
          <cell r="EH221">
            <v>0</v>
          </cell>
          <cell r="EI221">
            <v>0</v>
          </cell>
          <cell r="EJ221">
            <v>0</v>
          </cell>
          <cell r="EK221">
            <v>0</v>
          </cell>
          <cell r="EL221">
            <v>0</v>
          </cell>
          <cell r="EM221">
            <v>0</v>
          </cell>
          <cell r="EN221">
            <v>0</v>
          </cell>
          <cell r="EO221">
            <v>0</v>
          </cell>
          <cell r="EP221">
            <v>0</v>
          </cell>
          <cell r="EQ221">
            <v>0</v>
          </cell>
          <cell r="ER221">
            <v>0</v>
          </cell>
          <cell r="ES221">
            <v>0</v>
          </cell>
          <cell r="ET221">
            <v>0</v>
          </cell>
          <cell r="EU221">
            <v>0</v>
          </cell>
          <cell r="EV221">
            <v>0</v>
          </cell>
          <cell r="EW221">
            <v>0</v>
          </cell>
          <cell r="EX221">
            <v>0</v>
          </cell>
          <cell r="EY221">
            <v>0</v>
          </cell>
          <cell r="EZ221">
            <v>0</v>
          </cell>
          <cell r="FA221">
            <v>0</v>
          </cell>
          <cell r="FB221">
            <v>0</v>
          </cell>
          <cell r="FC221">
            <v>0</v>
          </cell>
          <cell r="FD221">
            <v>0</v>
          </cell>
          <cell r="FE221">
            <v>0</v>
          </cell>
          <cell r="FF221">
            <v>0</v>
          </cell>
          <cell r="FG221">
            <v>0</v>
          </cell>
          <cell r="FH221">
            <v>0</v>
          </cell>
          <cell r="FI221">
            <v>0</v>
          </cell>
        </row>
        <row r="222">
          <cell r="V222" t="str">
            <v>INK &amp; PAINT</v>
          </cell>
          <cell r="W222">
            <v>8</v>
          </cell>
          <cell r="X222">
            <v>26000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cell r="BJ222">
            <v>0</v>
          </cell>
          <cell r="BK222">
            <v>0</v>
          </cell>
          <cell r="BL222">
            <v>0</v>
          </cell>
          <cell r="BM222">
            <v>0</v>
          </cell>
          <cell r="BN222">
            <v>0</v>
          </cell>
          <cell r="BO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D222">
            <v>0</v>
          </cell>
          <cell r="CE222">
            <v>0</v>
          </cell>
          <cell r="CF222">
            <v>0</v>
          </cell>
          <cell r="CG222">
            <v>35961</v>
          </cell>
          <cell r="CH222">
            <v>35968</v>
          </cell>
          <cell r="CI222">
            <v>35975</v>
          </cell>
          <cell r="CJ222">
            <v>35982</v>
          </cell>
          <cell r="CK222">
            <v>35989</v>
          </cell>
          <cell r="CL222">
            <v>35996</v>
          </cell>
          <cell r="CM222">
            <v>36003</v>
          </cell>
          <cell r="CN222">
            <v>36010</v>
          </cell>
          <cell r="CO222">
            <v>0</v>
          </cell>
          <cell r="CP222">
            <v>0</v>
          </cell>
          <cell r="CQ222">
            <v>0</v>
          </cell>
          <cell r="CR222">
            <v>0</v>
          </cell>
          <cell r="CS222">
            <v>0</v>
          </cell>
          <cell r="CT222">
            <v>0</v>
          </cell>
          <cell r="CU222">
            <v>0</v>
          </cell>
          <cell r="CV222">
            <v>0</v>
          </cell>
          <cell r="CW222">
            <v>0</v>
          </cell>
          <cell r="CX222">
            <v>0</v>
          </cell>
          <cell r="CY222">
            <v>0</v>
          </cell>
          <cell r="CZ222">
            <v>0</v>
          </cell>
          <cell r="DA222">
            <v>0</v>
          </cell>
          <cell r="DB222">
            <v>0</v>
          </cell>
          <cell r="DC222">
            <v>0</v>
          </cell>
          <cell r="DD222">
            <v>0</v>
          </cell>
          <cell r="DE222">
            <v>0</v>
          </cell>
          <cell r="DF222">
            <v>0</v>
          </cell>
          <cell r="DG222">
            <v>0</v>
          </cell>
          <cell r="DH222">
            <v>0</v>
          </cell>
          <cell r="DI222">
            <v>0</v>
          </cell>
          <cell r="DJ222">
            <v>0</v>
          </cell>
          <cell r="DK222">
            <v>0</v>
          </cell>
          <cell r="DL222">
            <v>0</v>
          </cell>
          <cell r="DM222">
            <v>0</v>
          </cell>
          <cell r="DN222">
            <v>0</v>
          </cell>
          <cell r="DO222">
            <v>0</v>
          </cell>
          <cell r="DP222">
            <v>0</v>
          </cell>
          <cell r="DQ222">
            <v>0</v>
          </cell>
          <cell r="DR222">
            <v>0</v>
          </cell>
          <cell r="DS222">
            <v>0</v>
          </cell>
          <cell r="DT222">
            <v>0</v>
          </cell>
          <cell r="DU222">
            <v>0</v>
          </cell>
          <cell r="DV222">
            <v>0</v>
          </cell>
          <cell r="DW222">
            <v>0</v>
          </cell>
          <cell r="DX222">
            <v>0</v>
          </cell>
          <cell r="DY222">
            <v>0</v>
          </cell>
          <cell r="DZ222">
            <v>0</v>
          </cell>
          <cell r="EA222">
            <v>0</v>
          </cell>
          <cell r="EB222">
            <v>0</v>
          </cell>
          <cell r="EC222">
            <v>0</v>
          </cell>
          <cell r="ED222">
            <v>0</v>
          </cell>
          <cell r="EE222">
            <v>0</v>
          </cell>
          <cell r="EF222">
            <v>0</v>
          </cell>
          <cell r="EG222">
            <v>0</v>
          </cell>
          <cell r="EH222">
            <v>0</v>
          </cell>
          <cell r="EI222">
            <v>0</v>
          </cell>
          <cell r="EJ222">
            <v>0</v>
          </cell>
          <cell r="EK222">
            <v>0</v>
          </cell>
          <cell r="EL222">
            <v>0</v>
          </cell>
          <cell r="EM222">
            <v>0</v>
          </cell>
          <cell r="EN222">
            <v>0</v>
          </cell>
          <cell r="EO222">
            <v>0</v>
          </cell>
          <cell r="EP222">
            <v>0</v>
          </cell>
          <cell r="EQ222">
            <v>0</v>
          </cell>
          <cell r="ER222">
            <v>0</v>
          </cell>
          <cell r="ES222">
            <v>0</v>
          </cell>
          <cell r="ET222">
            <v>0</v>
          </cell>
          <cell r="EU222">
            <v>0</v>
          </cell>
          <cell r="EV222">
            <v>0</v>
          </cell>
          <cell r="EW222">
            <v>0</v>
          </cell>
          <cell r="EX222">
            <v>0</v>
          </cell>
          <cell r="EY222">
            <v>0</v>
          </cell>
          <cell r="EZ222">
            <v>0</v>
          </cell>
          <cell r="FA222">
            <v>0</v>
          </cell>
          <cell r="FB222">
            <v>0</v>
          </cell>
          <cell r="FC222">
            <v>0</v>
          </cell>
          <cell r="FD222">
            <v>0</v>
          </cell>
          <cell r="FE222">
            <v>0</v>
          </cell>
          <cell r="FF222">
            <v>0</v>
          </cell>
          <cell r="FG222">
            <v>0</v>
          </cell>
          <cell r="FH222">
            <v>0</v>
          </cell>
          <cell r="FI222">
            <v>0</v>
          </cell>
        </row>
        <row r="223">
          <cell r="V223" t="str">
            <v>INK &amp; PAINT</v>
          </cell>
          <cell r="W223">
            <v>8</v>
          </cell>
          <cell r="X223">
            <v>26000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cell r="BB223">
            <v>0</v>
          </cell>
          <cell r="BC223">
            <v>0</v>
          </cell>
          <cell r="BD223">
            <v>0</v>
          </cell>
          <cell r="BE223">
            <v>0</v>
          </cell>
          <cell r="BF223">
            <v>0</v>
          </cell>
          <cell r="BG223">
            <v>0</v>
          </cell>
          <cell r="BH223">
            <v>0</v>
          </cell>
          <cell r="BI223">
            <v>0</v>
          </cell>
          <cell r="BJ223">
            <v>0</v>
          </cell>
          <cell r="BK223">
            <v>0</v>
          </cell>
          <cell r="BL223">
            <v>0</v>
          </cell>
          <cell r="BM223">
            <v>0</v>
          </cell>
          <cell r="BN223">
            <v>0</v>
          </cell>
          <cell r="BO223">
            <v>0</v>
          </cell>
          <cell r="BP223">
            <v>0</v>
          </cell>
          <cell r="BQ223">
            <v>0</v>
          </cell>
          <cell r="BR223">
            <v>0</v>
          </cell>
          <cell r="BS223">
            <v>0</v>
          </cell>
          <cell r="BT223">
            <v>0</v>
          </cell>
          <cell r="BU223">
            <v>0</v>
          </cell>
          <cell r="BV223">
            <v>0</v>
          </cell>
          <cell r="BW223">
            <v>0</v>
          </cell>
          <cell r="BX223">
            <v>0</v>
          </cell>
          <cell r="BY223">
            <v>0</v>
          </cell>
          <cell r="BZ223">
            <v>0</v>
          </cell>
          <cell r="CA223">
            <v>0</v>
          </cell>
          <cell r="CB223">
            <v>0</v>
          </cell>
          <cell r="CC223">
            <v>0</v>
          </cell>
          <cell r="CD223">
            <v>0</v>
          </cell>
          <cell r="CE223">
            <v>0</v>
          </cell>
          <cell r="CF223">
            <v>0</v>
          </cell>
          <cell r="CG223">
            <v>1000</v>
          </cell>
          <cell r="CH223">
            <v>2000</v>
          </cell>
          <cell r="CI223">
            <v>3000</v>
          </cell>
          <cell r="CJ223">
            <v>4000</v>
          </cell>
          <cell r="CK223">
            <v>4000</v>
          </cell>
          <cell r="CL223">
            <v>4000</v>
          </cell>
          <cell r="CM223">
            <v>4000</v>
          </cell>
          <cell r="CN223">
            <v>4000</v>
          </cell>
          <cell r="CO223">
            <v>0</v>
          </cell>
          <cell r="CP223">
            <v>0</v>
          </cell>
          <cell r="CQ223">
            <v>0</v>
          </cell>
          <cell r="CR223">
            <v>0</v>
          </cell>
          <cell r="CS223">
            <v>0</v>
          </cell>
          <cell r="CT223">
            <v>0</v>
          </cell>
          <cell r="CU223">
            <v>0</v>
          </cell>
          <cell r="CV223">
            <v>0</v>
          </cell>
          <cell r="CW223">
            <v>0</v>
          </cell>
          <cell r="CX223">
            <v>0</v>
          </cell>
          <cell r="CY223">
            <v>0</v>
          </cell>
          <cell r="CZ223">
            <v>0</v>
          </cell>
          <cell r="DA223">
            <v>0</v>
          </cell>
          <cell r="DB223">
            <v>0</v>
          </cell>
          <cell r="DC223">
            <v>0</v>
          </cell>
          <cell r="DD223">
            <v>0</v>
          </cell>
          <cell r="DE223">
            <v>0</v>
          </cell>
          <cell r="DF223">
            <v>0</v>
          </cell>
          <cell r="DG223">
            <v>0</v>
          </cell>
          <cell r="DH223">
            <v>0</v>
          </cell>
          <cell r="DI223">
            <v>0</v>
          </cell>
          <cell r="DJ223">
            <v>0</v>
          </cell>
          <cell r="DK223">
            <v>0</v>
          </cell>
          <cell r="DL223">
            <v>0</v>
          </cell>
          <cell r="DM223">
            <v>0</v>
          </cell>
          <cell r="DN223">
            <v>0</v>
          </cell>
          <cell r="DO223">
            <v>0</v>
          </cell>
          <cell r="DP223">
            <v>0</v>
          </cell>
          <cell r="DQ223">
            <v>0</v>
          </cell>
          <cell r="DR223">
            <v>0</v>
          </cell>
          <cell r="DS223">
            <v>0</v>
          </cell>
          <cell r="DT223">
            <v>0</v>
          </cell>
          <cell r="DU223">
            <v>0</v>
          </cell>
          <cell r="DV223">
            <v>0</v>
          </cell>
          <cell r="DW223">
            <v>0</v>
          </cell>
          <cell r="DX223">
            <v>0</v>
          </cell>
          <cell r="DY223">
            <v>0</v>
          </cell>
          <cell r="DZ223">
            <v>0</v>
          </cell>
          <cell r="EA223">
            <v>0</v>
          </cell>
          <cell r="EB223">
            <v>0</v>
          </cell>
          <cell r="EC223">
            <v>0</v>
          </cell>
          <cell r="ED223">
            <v>0</v>
          </cell>
          <cell r="EE223">
            <v>0</v>
          </cell>
          <cell r="EF223">
            <v>0</v>
          </cell>
          <cell r="EG223">
            <v>0</v>
          </cell>
          <cell r="EH223">
            <v>0</v>
          </cell>
          <cell r="EI223">
            <v>0</v>
          </cell>
          <cell r="EJ223">
            <v>0</v>
          </cell>
          <cell r="EK223">
            <v>0</v>
          </cell>
          <cell r="EL223">
            <v>0</v>
          </cell>
          <cell r="EM223">
            <v>0</v>
          </cell>
          <cell r="EN223">
            <v>0</v>
          </cell>
          <cell r="EO223">
            <v>0</v>
          </cell>
          <cell r="EP223">
            <v>0</v>
          </cell>
          <cell r="EQ223">
            <v>0</v>
          </cell>
          <cell r="ER223">
            <v>0</v>
          </cell>
          <cell r="ES223">
            <v>0</v>
          </cell>
          <cell r="ET223">
            <v>0</v>
          </cell>
          <cell r="EU223">
            <v>0</v>
          </cell>
          <cell r="EV223">
            <v>0</v>
          </cell>
          <cell r="EW223">
            <v>0</v>
          </cell>
          <cell r="EX223">
            <v>0</v>
          </cell>
          <cell r="EY223">
            <v>0</v>
          </cell>
          <cell r="EZ223">
            <v>0</v>
          </cell>
          <cell r="FA223">
            <v>0</v>
          </cell>
          <cell r="FB223">
            <v>0</v>
          </cell>
          <cell r="FC223">
            <v>0</v>
          </cell>
          <cell r="FD223">
            <v>0</v>
          </cell>
          <cell r="FE223">
            <v>0</v>
          </cell>
          <cell r="FF223">
            <v>0</v>
          </cell>
          <cell r="FG223">
            <v>0</v>
          </cell>
          <cell r="FH223">
            <v>0</v>
          </cell>
          <cell r="FI223">
            <v>0</v>
          </cell>
        </row>
        <row r="224">
          <cell r="X224" t="str">
            <v>DIRECT</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3750</v>
          </cell>
          <cell r="BY224">
            <v>7500</v>
          </cell>
          <cell r="BZ224">
            <v>11250</v>
          </cell>
          <cell r="CA224">
            <v>15000</v>
          </cell>
          <cell r="CB224">
            <v>50926</v>
          </cell>
          <cell r="CC224">
            <v>50933</v>
          </cell>
          <cell r="CD224">
            <v>50940</v>
          </cell>
          <cell r="CE224">
            <v>69697</v>
          </cell>
          <cell r="CF224">
            <v>88454</v>
          </cell>
          <cell r="CG224">
            <v>129172</v>
          </cell>
          <cell r="CH224">
            <v>148936</v>
          </cell>
          <cell r="CI224">
            <v>149950</v>
          </cell>
          <cell r="CJ224">
            <v>150964</v>
          </cell>
          <cell r="CK224">
            <v>150978</v>
          </cell>
          <cell r="CL224">
            <v>150992</v>
          </cell>
          <cell r="CM224">
            <v>40003</v>
          </cell>
          <cell r="CN224">
            <v>40010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cell r="FD224">
            <v>0</v>
          </cell>
          <cell r="FE224">
            <v>0</v>
          </cell>
          <cell r="FF224">
            <v>0</v>
          </cell>
          <cell r="FG224">
            <v>0</v>
          </cell>
          <cell r="FH224">
            <v>0</v>
          </cell>
          <cell r="FI224">
            <v>0</v>
          </cell>
        </row>
        <row r="225">
          <cell r="X225" t="str">
            <v>DIRECT</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3750</v>
          </cell>
          <cell r="BY225">
            <v>7500</v>
          </cell>
          <cell r="BZ225">
            <v>11250</v>
          </cell>
          <cell r="CA225">
            <v>15000</v>
          </cell>
          <cell r="CB225">
            <v>50926</v>
          </cell>
          <cell r="CC225">
            <v>50933</v>
          </cell>
          <cell r="CD225">
            <v>50940</v>
          </cell>
          <cell r="CE225">
            <v>69697</v>
          </cell>
          <cell r="CF225">
            <v>88454</v>
          </cell>
          <cell r="CG225">
            <v>129172</v>
          </cell>
          <cell r="CH225">
            <v>148936</v>
          </cell>
          <cell r="CI225">
            <v>149950</v>
          </cell>
          <cell r="CJ225">
            <v>150964</v>
          </cell>
          <cell r="CK225">
            <v>150978</v>
          </cell>
          <cell r="CL225">
            <v>150992</v>
          </cell>
          <cell r="CM225">
            <v>40003</v>
          </cell>
          <cell r="CN225">
            <v>40010</v>
          </cell>
          <cell r="CO225">
            <v>0</v>
          </cell>
          <cell r="CP225">
            <v>0</v>
          </cell>
          <cell r="CQ225">
            <v>0</v>
          </cell>
          <cell r="CR225">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0</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cell r="ES225">
            <v>0</v>
          </cell>
          <cell r="ET225">
            <v>0</v>
          </cell>
          <cell r="EU225">
            <v>0</v>
          </cell>
          <cell r="EV225">
            <v>0</v>
          </cell>
          <cell r="EW225">
            <v>0</v>
          </cell>
          <cell r="EX225">
            <v>0</v>
          </cell>
          <cell r="EY225">
            <v>0</v>
          </cell>
          <cell r="EZ225">
            <v>0</v>
          </cell>
          <cell r="FA225">
            <v>0</v>
          </cell>
          <cell r="FB225">
            <v>0</v>
          </cell>
          <cell r="FC225">
            <v>0</v>
          </cell>
          <cell r="FD225">
            <v>0</v>
          </cell>
          <cell r="FE225">
            <v>0</v>
          </cell>
          <cell r="FF225">
            <v>0</v>
          </cell>
          <cell r="FG225">
            <v>0</v>
          </cell>
          <cell r="FH225">
            <v>0</v>
          </cell>
          <cell r="FI225">
            <v>0</v>
          </cell>
        </row>
        <row r="226">
          <cell r="X226" t="str">
            <v>LOADED</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5062.5</v>
          </cell>
          <cell r="BY226">
            <v>10125</v>
          </cell>
          <cell r="BZ226">
            <v>15187.5</v>
          </cell>
          <cell r="CA226">
            <v>20250</v>
          </cell>
          <cell r="CB226">
            <v>68750.100000000006</v>
          </cell>
          <cell r="CC226">
            <v>68759.55</v>
          </cell>
          <cell r="CD226">
            <v>68769</v>
          </cell>
          <cell r="CE226">
            <v>94090.95</v>
          </cell>
          <cell r="CF226">
            <v>119412.9</v>
          </cell>
          <cell r="CG226">
            <v>174382.2</v>
          </cell>
          <cell r="CH226">
            <v>201063.6</v>
          </cell>
          <cell r="CI226">
            <v>202432.5</v>
          </cell>
          <cell r="CJ226">
            <v>203801.4</v>
          </cell>
          <cell r="CK226">
            <v>203820.3</v>
          </cell>
          <cell r="CL226">
            <v>203839.2</v>
          </cell>
          <cell r="CM226">
            <v>54004.05</v>
          </cell>
          <cell r="CN226">
            <v>54013.5</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v>
          </cell>
          <cell r="DO226">
            <v>0</v>
          </cell>
          <cell r="DP226">
            <v>0</v>
          </cell>
          <cell r="DQ226">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v>
          </cell>
          <cell r="EI226">
            <v>0</v>
          </cell>
          <cell r="EJ226">
            <v>0</v>
          </cell>
          <cell r="EK226">
            <v>0</v>
          </cell>
          <cell r="EL226">
            <v>0</v>
          </cell>
          <cell r="EM226">
            <v>0</v>
          </cell>
          <cell r="EN226">
            <v>0</v>
          </cell>
          <cell r="EO226">
            <v>0</v>
          </cell>
          <cell r="EP226">
            <v>0</v>
          </cell>
          <cell r="EQ226">
            <v>0</v>
          </cell>
          <cell r="ER226">
            <v>0</v>
          </cell>
          <cell r="ES226">
            <v>0</v>
          </cell>
          <cell r="ET226">
            <v>0</v>
          </cell>
          <cell r="EU226">
            <v>0</v>
          </cell>
          <cell r="EV226">
            <v>0</v>
          </cell>
          <cell r="EW226">
            <v>0</v>
          </cell>
          <cell r="EX226">
            <v>0</v>
          </cell>
          <cell r="EY226">
            <v>0</v>
          </cell>
          <cell r="EZ226">
            <v>0</v>
          </cell>
          <cell r="FA226">
            <v>0</v>
          </cell>
          <cell r="FB226">
            <v>0</v>
          </cell>
          <cell r="FC226">
            <v>0</v>
          </cell>
          <cell r="FD226">
            <v>0</v>
          </cell>
          <cell r="FE226">
            <v>0</v>
          </cell>
          <cell r="FF226">
            <v>0</v>
          </cell>
          <cell r="FG226">
            <v>0</v>
          </cell>
          <cell r="FH226">
            <v>0</v>
          </cell>
          <cell r="FI226">
            <v>0</v>
          </cell>
        </row>
        <row r="227">
          <cell r="V227" t="str">
            <v>PROJECTED RTM</v>
          </cell>
          <cell r="X227" t="str">
            <v>CUMULATIVE TO DATE</v>
          </cell>
          <cell r="Y227">
            <v>119</v>
          </cell>
          <cell r="Z227">
            <v>43.220141999999996</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cell r="BW227">
            <v>0</v>
          </cell>
          <cell r="BX227">
            <v>5062.5</v>
          </cell>
          <cell r="BY227">
            <v>10125</v>
          </cell>
          <cell r="BZ227">
            <v>15187.5</v>
          </cell>
          <cell r="CA227">
            <v>20250</v>
          </cell>
          <cell r="CB227">
            <v>68750.100000000006</v>
          </cell>
          <cell r="CC227">
            <v>68759.55</v>
          </cell>
          <cell r="CD227">
            <v>68769</v>
          </cell>
          <cell r="CE227">
            <v>94090.95</v>
          </cell>
          <cell r="CF227">
            <v>119412.9</v>
          </cell>
          <cell r="CG227">
            <v>174382.2</v>
          </cell>
          <cell r="CH227">
            <v>201063.6</v>
          </cell>
          <cell r="CI227">
            <v>202432.5</v>
          </cell>
          <cell r="CJ227">
            <v>203801.4</v>
          </cell>
          <cell r="CK227">
            <v>203820.3</v>
          </cell>
          <cell r="CL227">
            <v>203839.2</v>
          </cell>
          <cell r="CM227">
            <v>54004.05</v>
          </cell>
          <cell r="CN227">
            <v>54013.5</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v>0</v>
          </cell>
          <cell r="DN227">
            <v>0</v>
          </cell>
          <cell r="DO227">
            <v>0</v>
          </cell>
          <cell r="DP227">
            <v>0</v>
          </cell>
          <cell r="DQ227">
            <v>0</v>
          </cell>
          <cell r="DR227">
            <v>0</v>
          </cell>
          <cell r="DS227">
            <v>0</v>
          </cell>
          <cell r="DT227">
            <v>0</v>
          </cell>
          <cell r="DU227">
            <v>0</v>
          </cell>
          <cell r="DV227">
            <v>0</v>
          </cell>
          <cell r="DW227">
            <v>0</v>
          </cell>
          <cell r="DX227">
            <v>0</v>
          </cell>
          <cell r="DY227">
            <v>0</v>
          </cell>
          <cell r="DZ227">
            <v>0</v>
          </cell>
          <cell r="EA227">
            <v>0</v>
          </cell>
          <cell r="EB227">
            <v>0</v>
          </cell>
          <cell r="EC227">
            <v>0</v>
          </cell>
          <cell r="ED227">
            <v>0</v>
          </cell>
          <cell r="EE227">
            <v>0</v>
          </cell>
          <cell r="EF227">
            <v>0</v>
          </cell>
          <cell r="EG227">
            <v>0</v>
          </cell>
          <cell r="EH227">
            <v>0</v>
          </cell>
          <cell r="EI227">
            <v>0</v>
          </cell>
          <cell r="EJ227">
            <v>0</v>
          </cell>
          <cell r="EK227">
            <v>0</v>
          </cell>
          <cell r="EL227">
            <v>0</v>
          </cell>
          <cell r="EM227">
            <v>0</v>
          </cell>
          <cell r="EN227">
            <v>0</v>
          </cell>
          <cell r="EO227">
            <v>0</v>
          </cell>
          <cell r="EP227">
            <v>0</v>
          </cell>
          <cell r="EQ227">
            <v>0</v>
          </cell>
          <cell r="ER227">
            <v>0</v>
          </cell>
          <cell r="ES227">
            <v>0</v>
          </cell>
          <cell r="ET227">
            <v>0</v>
          </cell>
          <cell r="EU227">
            <v>0</v>
          </cell>
          <cell r="EV227">
            <v>0</v>
          </cell>
          <cell r="EW227">
            <v>0</v>
          </cell>
          <cell r="EX227">
            <v>0</v>
          </cell>
          <cell r="EY227">
            <v>0</v>
          </cell>
          <cell r="EZ227">
            <v>0</v>
          </cell>
          <cell r="FA227">
            <v>0</v>
          </cell>
          <cell r="FB227">
            <v>0</v>
          </cell>
          <cell r="FC227">
            <v>0</v>
          </cell>
          <cell r="FD227">
            <v>0</v>
          </cell>
          <cell r="FE227">
            <v>0</v>
          </cell>
          <cell r="FF227">
            <v>0</v>
          </cell>
          <cell r="FG227">
            <v>0</v>
          </cell>
          <cell r="FH227">
            <v>0</v>
          </cell>
          <cell r="FI227">
            <v>0</v>
          </cell>
        </row>
        <row r="228">
          <cell r="V228" t="str">
            <v>PROJECTED RTM</v>
          </cell>
          <cell r="X228">
            <v>36092.220141999998</v>
          </cell>
          <cell r="Y228">
            <v>119</v>
          </cell>
          <cell r="Z228">
            <v>43.220141999999996</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cell r="BD228">
            <v>0</v>
          </cell>
          <cell r="BE228">
            <v>0</v>
          </cell>
          <cell r="BF228">
            <v>0</v>
          </cell>
          <cell r="BG228">
            <v>0</v>
          </cell>
          <cell r="BH228">
            <v>0</v>
          </cell>
          <cell r="BI228">
            <v>0</v>
          </cell>
          <cell r="BJ228">
            <v>0</v>
          </cell>
          <cell r="BK228">
            <v>0</v>
          </cell>
          <cell r="BL228">
            <v>0</v>
          </cell>
          <cell r="BM228">
            <v>0</v>
          </cell>
          <cell r="BN228">
            <v>0</v>
          </cell>
          <cell r="BO228">
            <v>0</v>
          </cell>
          <cell r="BP228">
            <v>0</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E228">
            <v>0</v>
          </cell>
          <cell r="CF228">
            <v>0</v>
          </cell>
          <cell r="CG228">
            <v>0</v>
          </cell>
          <cell r="CH228">
            <v>0</v>
          </cell>
          <cell r="CI228">
            <v>0</v>
          </cell>
          <cell r="CJ228">
            <v>0</v>
          </cell>
          <cell r="CK228">
            <v>0</v>
          </cell>
          <cell r="CL228">
            <v>0</v>
          </cell>
          <cell r="CM228">
            <v>0</v>
          </cell>
          <cell r="CN228">
            <v>0</v>
          </cell>
          <cell r="CO228">
            <v>0</v>
          </cell>
          <cell r="CP228">
            <v>0</v>
          </cell>
          <cell r="CQ228">
            <v>0</v>
          </cell>
          <cell r="CR228">
            <v>0</v>
          </cell>
          <cell r="CS228">
            <v>0</v>
          </cell>
          <cell r="CT228">
            <v>0</v>
          </cell>
          <cell r="CU228">
            <v>0</v>
          </cell>
          <cell r="CV228">
            <v>0</v>
          </cell>
          <cell r="CW228">
            <v>0</v>
          </cell>
          <cell r="CX228">
            <v>0</v>
          </cell>
          <cell r="CY228">
            <v>0</v>
          </cell>
          <cell r="CZ228">
            <v>0</v>
          </cell>
          <cell r="DA228">
            <v>0</v>
          </cell>
          <cell r="DB228">
            <v>0</v>
          </cell>
          <cell r="DC228">
            <v>0</v>
          </cell>
          <cell r="DD228">
            <v>0</v>
          </cell>
          <cell r="DE228">
            <v>0</v>
          </cell>
          <cell r="DF228">
            <v>0</v>
          </cell>
          <cell r="DG228">
            <v>0</v>
          </cell>
          <cell r="DH228">
            <v>0</v>
          </cell>
          <cell r="DI228">
            <v>0</v>
          </cell>
          <cell r="DJ228">
            <v>0</v>
          </cell>
          <cell r="DK228">
            <v>0</v>
          </cell>
          <cell r="DL228">
            <v>0</v>
          </cell>
          <cell r="DM228">
            <v>0</v>
          </cell>
          <cell r="DN228">
            <v>0</v>
          </cell>
          <cell r="DO228">
            <v>0</v>
          </cell>
          <cell r="DP228">
            <v>0</v>
          </cell>
          <cell r="DQ228">
            <v>0</v>
          </cell>
          <cell r="DR228">
            <v>0</v>
          </cell>
          <cell r="DS228">
            <v>0</v>
          </cell>
          <cell r="DT228">
            <v>0</v>
          </cell>
          <cell r="DU228">
            <v>0</v>
          </cell>
          <cell r="DV228">
            <v>0</v>
          </cell>
          <cell r="DW228">
            <v>0</v>
          </cell>
          <cell r="DX228">
            <v>0</v>
          </cell>
          <cell r="DY228">
            <v>0</v>
          </cell>
          <cell r="DZ228">
            <v>0</v>
          </cell>
          <cell r="EA228">
            <v>0</v>
          </cell>
          <cell r="EB228">
            <v>0</v>
          </cell>
          <cell r="EC228">
            <v>0</v>
          </cell>
          <cell r="ED228">
            <v>0</v>
          </cell>
          <cell r="EE228">
            <v>0</v>
          </cell>
          <cell r="EF228">
            <v>0</v>
          </cell>
          <cell r="EG228">
            <v>0</v>
          </cell>
          <cell r="EH228">
            <v>0</v>
          </cell>
          <cell r="EI228">
            <v>0</v>
          </cell>
          <cell r="EJ228">
            <v>0</v>
          </cell>
          <cell r="EK228">
            <v>0</v>
          </cell>
          <cell r="EL228">
            <v>0</v>
          </cell>
          <cell r="EM228">
            <v>0</v>
          </cell>
          <cell r="EN228">
            <v>0</v>
          </cell>
          <cell r="EO228">
            <v>0</v>
          </cell>
          <cell r="EP228">
            <v>0</v>
          </cell>
          <cell r="EQ228">
            <v>0</v>
          </cell>
          <cell r="ER228">
            <v>0</v>
          </cell>
          <cell r="ES228">
            <v>0</v>
          </cell>
          <cell r="ET228">
            <v>0</v>
          </cell>
          <cell r="EU228">
            <v>0</v>
          </cell>
          <cell r="EV228">
            <v>0</v>
          </cell>
        </row>
        <row r="229">
          <cell r="V229" t="str">
            <v>PROJECTED STREET</v>
          </cell>
          <cell r="X229">
            <v>36122.220141999998</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0</v>
          </cell>
          <cell r="BB229">
            <v>0</v>
          </cell>
          <cell r="BC229">
            <v>0</v>
          </cell>
          <cell r="BD229">
            <v>0</v>
          </cell>
          <cell r="BE229">
            <v>0</v>
          </cell>
          <cell r="BF229">
            <v>0</v>
          </cell>
          <cell r="BG229">
            <v>0</v>
          </cell>
          <cell r="BH229">
            <v>0</v>
          </cell>
          <cell r="BI229">
            <v>0</v>
          </cell>
          <cell r="BJ229">
            <v>0</v>
          </cell>
          <cell r="BK229">
            <v>0</v>
          </cell>
          <cell r="BL229">
            <v>0</v>
          </cell>
          <cell r="BM229">
            <v>0</v>
          </cell>
          <cell r="BN229">
            <v>0</v>
          </cell>
          <cell r="BO229">
            <v>0</v>
          </cell>
          <cell r="BP229">
            <v>0</v>
          </cell>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D229">
            <v>0</v>
          </cell>
          <cell r="CE229">
            <v>0</v>
          </cell>
          <cell r="CF229">
            <v>0</v>
          </cell>
          <cell r="CG229">
            <v>0</v>
          </cell>
          <cell r="CH229">
            <v>0</v>
          </cell>
          <cell r="CI229">
            <v>0</v>
          </cell>
          <cell r="CJ229">
            <v>0</v>
          </cell>
          <cell r="CK229">
            <v>0</v>
          </cell>
          <cell r="CL229">
            <v>0</v>
          </cell>
          <cell r="CM229">
            <v>0</v>
          </cell>
          <cell r="CN229">
            <v>0</v>
          </cell>
          <cell r="CO229">
            <v>0</v>
          </cell>
          <cell r="CP229">
            <v>0</v>
          </cell>
          <cell r="CQ229">
            <v>0</v>
          </cell>
          <cell r="CR229">
            <v>0</v>
          </cell>
          <cell r="CS229">
            <v>0</v>
          </cell>
          <cell r="CT229">
            <v>0</v>
          </cell>
          <cell r="CU229">
            <v>0</v>
          </cell>
          <cell r="CV229">
            <v>0</v>
          </cell>
          <cell r="CW229">
            <v>0</v>
          </cell>
          <cell r="CX229">
            <v>0</v>
          </cell>
          <cell r="CY229">
            <v>0</v>
          </cell>
          <cell r="CZ229">
            <v>0</v>
          </cell>
          <cell r="DA229">
            <v>0</v>
          </cell>
          <cell r="DB229">
            <v>0</v>
          </cell>
          <cell r="DC229">
            <v>0</v>
          </cell>
          <cell r="DD229">
            <v>0</v>
          </cell>
          <cell r="DE229">
            <v>0</v>
          </cell>
          <cell r="DF229">
            <v>0</v>
          </cell>
          <cell r="DG229">
            <v>0</v>
          </cell>
          <cell r="DH229">
            <v>0</v>
          </cell>
          <cell r="DI229">
            <v>0</v>
          </cell>
          <cell r="DJ229">
            <v>0</v>
          </cell>
          <cell r="DK229">
            <v>0</v>
          </cell>
          <cell r="DL229">
            <v>0</v>
          </cell>
          <cell r="DM229">
            <v>0</v>
          </cell>
          <cell r="DN229">
            <v>0</v>
          </cell>
          <cell r="DO229">
            <v>0</v>
          </cell>
          <cell r="DP229">
            <v>0</v>
          </cell>
          <cell r="DQ229">
            <v>0</v>
          </cell>
          <cell r="DR229">
            <v>0</v>
          </cell>
          <cell r="DS229">
            <v>0</v>
          </cell>
          <cell r="DT229">
            <v>0</v>
          </cell>
          <cell r="DU229">
            <v>0</v>
          </cell>
          <cell r="DV229">
            <v>0</v>
          </cell>
          <cell r="DW229">
            <v>0</v>
          </cell>
          <cell r="DX229">
            <v>0</v>
          </cell>
          <cell r="DY229">
            <v>0</v>
          </cell>
          <cell r="DZ229">
            <v>0</v>
          </cell>
          <cell r="EA229">
            <v>0</v>
          </cell>
          <cell r="EB229">
            <v>0</v>
          </cell>
          <cell r="EC229">
            <v>0</v>
          </cell>
          <cell r="ED229">
            <v>0</v>
          </cell>
          <cell r="EE229">
            <v>0</v>
          </cell>
          <cell r="EF229">
            <v>0</v>
          </cell>
          <cell r="EG229">
            <v>0</v>
          </cell>
          <cell r="EH229">
            <v>0</v>
          </cell>
          <cell r="EI229">
            <v>0</v>
          </cell>
          <cell r="EJ229">
            <v>0</v>
          </cell>
          <cell r="EK229">
            <v>0</v>
          </cell>
          <cell r="EL229">
            <v>0</v>
          </cell>
          <cell r="EM229">
            <v>0</v>
          </cell>
          <cell r="EN229">
            <v>0</v>
          </cell>
          <cell r="EO229">
            <v>0</v>
          </cell>
          <cell r="EP229">
            <v>0</v>
          </cell>
          <cell r="EQ229">
            <v>0</v>
          </cell>
          <cell r="ER229">
            <v>0</v>
          </cell>
          <cell r="ES229">
            <v>0</v>
          </cell>
          <cell r="ET229">
            <v>0</v>
          </cell>
          <cell r="EU229">
            <v>0</v>
          </cell>
          <cell r="EV229">
            <v>0</v>
          </cell>
        </row>
        <row r="230">
          <cell r="V230" t="str">
            <v>+ or - Scheduled Date</v>
          </cell>
          <cell r="X230">
            <v>-22.220141999998305</v>
          </cell>
        </row>
        <row r="231">
          <cell r="N231" t="str">
            <v>ENGINEERING</v>
          </cell>
          <cell r="R231" t="str">
            <v>LEARNING QUEST II</v>
          </cell>
          <cell r="V231" t="str">
            <v>START DATE</v>
          </cell>
          <cell r="W231" t="str">
            <v>END     DATE</v>
          </cell>
          <cell r="X231">
            <v>7000</v>
          </cell>
          <cell r="Y231" t="str">
            <v>WK Count</v>
          </cell>
          <cell r="Z231" t="str">
            <v>Total Days</v>
          </cell>
        </row>
        <row r="232">
          <cell r="N232" t="str">
            <v>ENGINEERING</v>
          </cell>
          <cell r="R232" t="str">
            <v>LEARNING QUEST II</v>
          </cell>
          <cell r="T232" t="str">
            <v>ANIMATION PRODUCTION</v>
          </cell>
          <cell r="V232" t="str">
            <v>START DATE</v>
          </cell>
          <cell r="W232" t="str">
            <v>END     DATE</v>
          </cell>
          <cell r="X232">
            <v>7000</v>
          </cell>
          <cell r="Y232" t="str">
            <v>WK Count</v>
          </cell>
          <cell r="Z232" t="str">
            <v>Total Days</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v>0</v>
          </cell>
          <cell r="BX232">
            <v>0</v>
          </cell>
          <cell r="BY232">
            <v>35905</v>
          </cell>
          <cell r="BZ232">
            <v>35912</v>
          </cell>
          <cell r="CA232">
            <v>35919</v>
          </cell>
          <cell r="CB232">
            <v>35926</v>
          </cell>
          <cell r="CC232">
            <v>35933</v>
          </cell>
          <cell r="CD232">
            <v>35940</v>
          </cell>
          <cell r="CE232">
            <v>35947</v>
          </cell>
          <cell r="CF232">
            <v>35954</v>
          </cell>
          <cell r="CG232">
            <v>35961</v>
          </cell>
          <cell r="CH232">
            <v>35968</v>
          </cell>
          <cell r="CI232">
            <v>35975</v>
          </cell>
          <cell r="CJ232">
            <v>35982</v>
          </cell>
          <cell r="CK232">
            <v>35989</v>
          </cell>
          <cell r="CL232">
            <v>35996</v>
          </cell>
          <cell r="CM232">
            <v>36003</v>
          </cell>
          <cell r="CN232">
            <v>36010</v>
          </cell>
          <cell r="CO232">
            <v>0</v>
          </cell>
          <cell r="CP232">
            <v>0</v>
          </cell>
          <cell r="CQ232">
            <v>0</v>
          </cell>
          <cell r="CR232">
            <v>0</v>
          </cell>
          <cell r="CS232">
            <v>0</v>
          </cell>
          <cell r="CT232">
            <v>0</v>
          </cell>
          <cell r="CU232">
            <v>0</v>
          </cell>
          <cell r="CV232">
            <v>0</v>
          </cell>
          <cell r="CW232">
            <v>0</v>
          </cell>
          <cell r="CX232">
            <v>0</v>
          </cell>
          <cell r="CY232">
            <v>0</v>
          </cell>
          <cell r="CZ232">
            <v>0</v>
          </cell>
          <cell r="DA232">
            <v>0</v>
          </cell>
          <cell r="DB232">
            <v>0</v>
          </cell>
          <cell r="DC232">
            <v>0</v>
          </cell>
          <cell r="DD232">
            <v>0</v>
          </cell>
          <cell r="DE232">
            <v>0</v>
          </cell>
          <cell r="DF232">
            <v>0</v>
          </cell>
          <cell r="DG232">
            <v>0</v>
          </cell>
          <cell r="DH232">
            <v>0</v>
          </cell>
          <cell r="DI232">
            <v>0</v>
          </cell>
          <cell r="DJ232">
            <v>0</v>
          </cell>
          <cell r="DK232">
            <v>0</v>
          </cell>
          <cell r="DL232">
            <v>0</v>
          </cell>
          <cell r="DM232">
            <v>0</v>
          </cell>
          <cell r="DN232">
            <v>0</v>
          </cell>
          <cell r="DO232">
            <v>0</v>
          </cell>
          <cell r="DP232">
            <v>0</v>
          </cell>
          <cell r="DQ232">
            <v>0</v>
          </cell>
          <cell r="DR232">
            <v>0</v>
          </cell>
          <cell r="DS232">
            <v>0</v>
          </cell>
          <cell r="DT232">
            <v>0</v>
          </cell>
          <cell r="DU232">
            <v>0</v>
          </cell>
          <cell r="DV232">
            <v>0</v>
          </cell>
          <cell r="DW232">
            <v>0</v>
          </cell>
          <cell r="DX232">
            <v>0</v>
          </cell>
          <cell r="DY232">
            <v>0</v>
          </cell>
          <cell r="DZ232">
            <v>0</v>
          </cell>
          <cell r="EA232">
            <v>0</v>
          </cell>
          <cell r="EB232">
            <v>0</v>
          </cell>
          <cell r="EC232">
            <v>0</v>
          </cell>
          <cell r="ED232">
            <v>0</v>
          </cell>
          <cell r="EE232">
            <v>0</v>
          </cell>
          <cell r="EF232">
            <v>0</v>
          </cell>
          <cell r="EG232">
            <v>0</v>
          </cell>
          <cell r="EH232">
            <v>0</v>
          </cell>
          <cell r="EI232">
            <v>0</v>
          </cell>
          <cell r="EJ232">
            <v>0</v>
          </cell>
          <cell r="EK232">
            <v>0</v>
          </cell>
          <cell r="EL232">
            <v>0</v>
          </cell>
          <cell r="EM232">
            <v>0</v>
          </cell>
          <cell r="EN232">
            <v>0</v>
          </cell>
          <cell r="EO232">
            <v>0</v>
          </cell>
          <cell r="EP232">
            <v>0</v>
          </cell>
          <cell r="EQ232">
            <v>0</v>
          </cell>
          <cell r="ER232">
            <v>0</v>
          </cell>
          <cell r="ES232">
            <v>0</v>
          </cell>
          <cell r="ET232">
            <v>0</v>
          </cell>
          <cell r="EU232">
            <v>0</v>
          </cell>
          <cell r="EV232">
            <v>0</v>
          </cell>
        </row>
        <row r="233">
          <cell r="A233" t="str">
            <v>PREP</v>
          </cell>
          <cell r="F233" t="str">
            <v>ANIMATION</v>
          </cell>
          <cell r="I233" t="str">
            <v>INK &amp; PAINT</v>
          </cell>
          <cell r="L233" t="str">
            <v>ALPHA</v>
          </cell>
          <cell r="N233" t="str">
            <v>BETA</v>
          </cell>
          <cell r="P233" t="str">
            <v>RTM</v>
          </cell>
          <cell r="R233" t="str">
            <v>STREET</v>
          </cell>
          <cell r="T233" t="str">
            <v>ANIMATION PRODUCTION</v>
          </cell>
          <cell r="V233">
            <v>35905</v>
          </cell>
          <cell r="W233">
            <v>36017</v>
          </cell>
          <cell r="X233">
            <v>500</v>
          </cell>
          <cell r="Y233">
            <v>16</v>
          </cell>
          <cell r="Z233">
            <v>112</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35905</v>
          </cell>
          <cell r="BZ233">
            <v>35912</v>
          </cell>
          <cell r="CA233">
            <v>35919</v>
          </cell>
          <cell r="CB233">
            <v>35926</v>
          </cell>
          <cell r="CC233">
            <v>35933</v>
          </cell>
          <cell r="CD233">
            <v>35940</v>
          </cell>
          <cell r="CE233">
            <v>35947</v>
          </cell>
          <cell r="CF233">
            <v>35954</v>
          </cell>
          <cell r="CG233">
            <v>35961</v>
          </cell>
          <cell r="CH233">
            <v>35968</v>
          </cell>
          <cell r="CI233">
            <v>35975</v>
          </cell>
          <cell r="CJ233">
            <v>35982</v>
          </cell>
          <cell r="CK233">
            <v>35989</v>
          </cell>
          <cell r="CL233">
            <v>35996</v>
          </cell>
          <cell r="CM233">
            <v>36003</v>
          </cell>
          <cell r="CN233">
            <v>36010</v>
          </cell>
          <cell r="CO233">
            <v>0</v>
          </cell>
          <cell r="CP233">
            <v>0</v>
          </cell>
          <cell r="CQ233">
            <v>0</v>
          </cell>
          <cell r="CR233">
            <v>0</v>
          </cell>
          <cell r="CS233">
            <v>0</v>
          </cell>
          <cell r="CT233">
            <v>0</v>
          </cell>
          <cell r="CU233">
            <v>0</v>
          </cell>
          <cell r="CV233">
            <v>0</v>
          </cell>
          <cell r="CW233">
            <v>0</v>
          </cell>
          <cell r="CX233">
            <v>0</v>
          </cell>
          <cell r="CY233">
            <v>0</v>
          </cell>
          <cell r="CZ233">
            <v>0</v>
          </cell>
          <cell r="DA233">
            <v>0</v>
          </cell>
          <cell r="DB233">
            <v>0</v>
          </cell>
          <cell r="DC233">
            <v>0</v>
          </cell>
          <cell r="DD233">
            <v>0</v>
          </cell>
          <cell r="DE233">
            <v>0</v>
          </cell>
          <cell r="DF233">
            <v>0</v>
          </cell>
          <cell r="DG233">
            <v>0</v>
          </cell>
          <cell r="DH233">
            <v>0</v>
          </cell>
          <cell r="DI233">
            <v>0</v>
          </cell>
          <cell r="DJ233">
            <v>0</v>
          </cell>
          <cell r="DK233">
            <v>0</v>
          </cell>
          <cell r="DL233">
            <v>0</v>
          </cell>
          <cell r="DM233">
            <v>0</v>
          </cell>
          <cell r="DN233">
            <v>0</v>
          </cell>
          <cell r="DO233">
            <v>0</v>
          </cell>
          <cell r="DP233">
            <v>0</v>
          </cell>
          <cell r="DQ233">
            <v>0</v>
          </cell>
          <cell r="DR233">
            <v>0</v>
          </cell>
          <cell r="DS233">
            <v>0</v>
          </cell>
          <cell r="DT233">
            <v>0</v>
          </cell>
          <cell r="DU233">
            <v>0</v>
          </cell>
          <cell r="DV233">
            <v>0</v>
          </cell>
          <cell r="DW233">
            <v>0</v>
          </cell>
          <cell r="DX233">
            <v>0</v>
          </cell>
          <cell r="DY233">
            <v>0</v>
          </cell>
          <cell r="DZ233">
            <v>0</v>
          </cell>
          <cell r="EA233">
            <v>0</v>
          </cell>
          <cell r="EB233">
            <v>0</v>
          </cell>
          <cell r="EC233">
            <v>0</v>
          </cell>
          <cell r="ED233">
            <v>0</v>
          </cell>
          <cell r="EE233">
            <v>0</v>
          </cell>
          <cell r="EF233">
            <v>0</v>
          </cell>
          <cell r="EG233">
            <v>0</v>
          </cell>
          <cell r="EH233">
            <v>0</v>
          </cell>
          <cell r="EI233">
            <v>0</v>
          </cell>
          <cell r="EJ233">
            <v>0</v>
          </cell>
          <cell r="EK233">
            <v>0</v>
          </cell>
          <cell r="EL233">
            <v>0</v>
          </cell>
          <cell r="EM233">
            <v>0</v>
          </cell>
          <cell r="EN233">
            <v>0</v>
          </cell>
          <cell r="EO233">
            <v>0</v>
          </cell>
          <cell r="EP233">
            <v>0</v>
          </cell>
          <cell r="EQ233">
            <v>0</v>
          </cell>
          <cell r="ER233">
            <v>0</v>
          </cell>
          <cell r="ES233">
            <v>0</v>
          </cell>
          <cell r="ET233">
            <v>0</v>
          </cell>
          <cell r="EU233">
            <v>0</v>
          </cell>
          <cell r="EV233">
            <v>0</v>
          </cell>
        </row>
        <row r="234">
          <cell r="A234" t="str">
            <v>PREP</v>
          </cell>
          <cell r="B234" t="str">
            <v>Days</v>
          </cell>
          <cell r="F234" t="str">
            <v>ANIMATION</v>
          </cell>
          <cell r="G234" t="str">
            <v>Days</v>
          </cell>
          <cell r="H234" t="str">
            <v>Frames</v>
          </cell>
          <cell r="I234" t="str">
            <v>INK &amp; PAINT</v>
          </cell>
          <cell r="J234" t="str">
            <v>Days</v>
          </cell>
          <cell r="L234" t="str">
            <v>ALPHA</v>
          </cell>
          <cell r="N234" t="str">
            <v>BETA</v>
          </cell>
          <cell r="P234" t="str">
            <v>RTM</v>
          </cell>
          <cell r="R234" t="str">
            <v>STREET</v>
          </cell>
          <cell r="T234" t="str">
            <v>Prep Projection</v>
          </cell>
          <cell r="V234">
            <v>35905</v>
          </cell>
          <cell r="W234">
            <v>36017</v>
          </cell>
          <cell r="X234">
            <v>500</v>
          </cell>
          <cell r="Y234">
            <v>16</v>
          </cell>
          <cell r="Z234">
            <v>112</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cell r="BD234">
            <v>0</v>
          </cell>
          <cell r="BE234">
            <v>0</v>
          </cell>
          <cell r="BF234">
            <v>0</v>
          </cell>
          <cell r="BG234">
            <v>0</v>
          </cell>
          <cell r="BH234">
            <v>0</v>
          </cell>
          <cell r="BI234">
            <v>0</v>
          </cell>
          <cell r="BJ234">
            <v>0</v>
          </cell>
          <cell r="BK234">
            <v>0</v>
          </cell>
          <cell r="BL234">
            <v>0</v>
          </cell>
          <cell r="BM234">
            <v>0</v>
          </cell>
          <cell r="BN234">
            <v>0</v>
          </cell>
          <cell r="BO234">
            <v>0</v>
          </cell>
          <cell r="BP234">
            <v>0</v>
          </cell>
          <cell r="BQ234">
            <v>0</v>
          </cell>
          <cell r="BR234">
            <v>0</v>
          </cell>
          <cell r="BS234">
            <v>0</v>
          </cell>
          <cell r="BT234">
            <v>0</v>
          </cell>
          <cell r="BU234">
            <v>0</v>
          </cell>
          <cell r="BV234">
            <v>0</v>
          </cell>
          <cell r="BW234">
            <v>0</v>
          </cell>
          <cell r="BX234">
            <v>0</v>
          </cell>
          <cell r="BY234">
            <v>125</v>
          </cell>
          <cell r="BZ234">
            <v>250</v>
          </cell>
          <cell r="CA234">
            <v>375</v>
          </cell>
          <cell r="CB234">
            <v>500</v>
          </cell>
          <cell r="CC234">
            <v>500</v>
          </cell>
          <cell r="CD234">
            <v>500</v>
          </cell>
          <cell r="CE234">
            <v>500</v>
          </cell>
          <cell r="CF234">
            <v>500</v>
          </cell>
          <cell r="CG234">
            <v>500</v>
          </cell>
          <cell r="CH234">
            <v>500</v>
          </cell>
          <cell r="CI234">
            <v>500</v>
          </cell>
          <cell r="CJ234">
            <v>500</v>
          </cell>
          <cell r="CK234">
            <v>500</v>
          </cell>
          <cell r="CL234">
            <v>500</v>
          </cell>
          <cell r="CM234">
            <v>500</v>
          </cell>
          <cell r="CN234">
            <v>500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row>
        <row r="235">
          <cell r="A235" t="str">
            <v>Wks</v>
          </cell>
          <cell r="B235" t="str">
            <v>Days</v>
          </cell>
          <cell r="F235" t="str">
            <v>Wks</v>
          </cell>
          <cell r="G235" t="str">
            <v>Days</v>
          </cell>
          <cell r="H235" t="str">
            <v>Frames</v>
          </cell>
          <cell r="I235" t="str">
            <v>Wks</v>
          </cell>
          <cell r="J235" t="str">
            <v>Days</v>
          </cell>
          <cell r="K235">
            <v>21</v>
          </cell>
          <cell r="M235">
            <v>29</v>
          </cell>
          <cell r="O235">
            <v>29</v>
          </cell>
          <cell r="Q235">
            <v>29</v>
          </cell>
          <cell r="R235">
            <v>36312</v>
          </cell>
          <cell r="T235" t="str">
            <v>Animation Projection</v>
          </cell>
          <cell r="V235">
            <v>35933</v>
          </cell>
          <cell r="W235">
            <v>36061</v>
          </cell>
          <cell r="X235">
            <v>500</v>
          </cell>
          <cell r="Y235">
            <v>19</v>
          </cell>
          <cell r="Z235">
            <v>128</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0</v>
          </cell>
          <cell r="BO235">
            <v>0</v>
          </cell>
          <cell r="BP235">
            <v>0</v>
          </cell>
          <cell r="BQ235">
            <v>0</v>
          </cell>
          <cell r="BR235">
            <v>0</v>
          </cell>
          <cell r="BS235">
            <v>0</v>
          </cell>
          <cell r="BT235">
            <v>0</v>
          </cell>
          <cell r="BU235">
            <v>0</v>
          </cell>
          <cell r="BV235">
            <v>0</v>
          </cell>
          <cell r="BW235">
            <v>0</v>
          </cell>
          <cell r="BX235">
            <v>0</v>
          </cell>
          <cell r="BY235">
            <v>0</v>
          </cell>
          <cell r="BZ235">
            <v>0</v>
          </cell>
          <cell r="CA235">
            <v>0</v>
          </cell>
          <cell r="CB235">
            <v>0</v>
          </cell>
          <cell r="CC235">
            <v>0</v>
          </cell>
          <cell r="CD235">
            <v>0</v>
          </cell>
          <cell r="CE235">
            <v>0</v>
          </cell>
          <cell r="CF235">
            <v>125</v>
          </cell>
          <cell r="CG235">
            <v>250</v>
          </cell>
          <cell r="CH235">
            <v>375</v>
          </cell>
          <cell r="CI235">
            <v>500</v>
          </cell>
          <cell r="CJ235">
            <v>500</v>
          </cell>
          <cell r="CK235">
            <v>500</v>
          </cell>
          <cell r="CL235">
            <v>500</v>
          </cell>
          <cell r="CM235">
            <v>500</v>
          </cell>
          <cell r="CN235">
            <v>500</v>
          </cell>
          <cell r="CO235">
            <v>500</v>
          </cell>
          <cell r="CP235">
            <v>500</v>
          </cell>
          <cell r="CQ235">
            <v>500</v>
          </cell>
          <cell r="CR235">
            <v>500</v>
          </cell>
          <cell r="CS235">
            <v>500</v>
          </cell>
          <cell r="CT235">
            <v>500</v>
          </cell>
          <cell r="CU235">
            <v>500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row>
        <row r="236">
          <cell r="A236">
            <v>14</v>
          </cell>
          <cell r="B236">
            <v>112</v>
          </cell>
          <cell r="F236">
            <v>14</v>
          </cell>
          <cell r="G236">
            <v>128</v>
          </cell>
          <cell r="H236">
            <v>7000</v>
          </cell>
          <cell r="I236">
            <v>14</v>
          </cell>
          <cell r="J236">
            <v>112</v>
          </cell>
          <cell r="K236">
            <v>21</v>
          </cell>
          <cell r="M236">
            <v>29</v>
          </cell>
          <cell r="O236">
            <v>29</v>
          </cell>
          <cell r="Q236">
            <v>29</v>
          </cell>
          <cell r="R236">
            <v>36312</v>
          </cell>
          <cell r="T236" t="str">
            <v>Ink &amp; Paint Projection</v>
          </cell>
          <cell r="V236">
            <v>35963</v>
          </cell>
          <cell r="W236">
            <v>36075</v>
          </cell>
          <cell r="X236">
            <v>500</v>
          </cell>
          <cell r="Y236">
            <v>16</v>
          </cell>
          <cell r="Z236">
            <v>112</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cell r="BD236">
            <v>0</v>
          </cell>
          <cell r="BE236">
            <v>0</v>
          </cell>
          <cell r="BF236">
            <v>0</v>
          </cell>
          <cell r="BG236">
            <v>0</v>
          </cell>
          <cell r="BH236">
            <v>0</v>
          </cell>
          <cell r="BI236">
            <v>0</v>
          </cell>
          <cell r="BJ236">
            <v>0</v>
          </cell>
          <cell r="BK236">
            <v>0</v>
          </cell>
          <cell r="BL236">
            <v>0</v>
          </cell>
          <cell r="BM236">
            <v>0</v>
          </cell>
          <cell r="BN236">
            <v>0</v>
          </cell>
          <cell r="BO236">
            <v>0</v>
          </cell>
          <cell r="BP236">
            <v>0</v>
          </cell>
          <cell r="BQ236">
            <v>0</v>
          </cell>
          <cell r="BR236">
            <v>0</v>
          </cell>
          <cell r="BS236">
            <v>0</v>
          </cell>
          <cell r="BT236">
            <v>0</v>
          </cell>
          <cell r="BU236">
            <v>0</v>
          </cell>
          <cell r="BV236">
            <v>0</v>
          </cell>
          <cell r="BW236">
            <v>0</v>
          </cell>
          <cell r="BX236">
            <v>0</v>
          </cell>
          <cell r="BY236">
            <v>0</v>
          </cell>
          <cell r="BZ236">
            <v>0</v>
          </cell>
          <cell r="CA236">
            <v>0</v>
          </cell>
          <cell r="CB236">
            <v>0</v>
          </cell>
          <cell r="CC236">
            <v>0</v>
          </cell>
          <cell r="CD236">
            <v>0</v>
          </cell>
          <cell r="CE236">
            <v>0</v>
          </cell>
          <cell r="CF236">
            <v>0</v>
          </cell>
          <cell r="CG236">
            <v>0</v>
          </cell>
          <cell r="CH236">
            <v>125</v>
          </cell>
          <cell r="CI236">
            <v>250</v>
          </cell>
          <cell r="CJ236">
            <v>375</v>
          </cell>
          <cell r="CK236">
            <v>500</v>
          </cell>
          <cell r="CL236">
            <v>500</v>
          </cell>
          <cell r="CM236">
            <v>500</v>
          </cell>
          <cell r="CN236">
            <v>500</v>
          </cell>
          <cell r="CO236">
            <v>500</v>
          </cell>
          <cell r="CP236">
            <v>500</v>
          </cell>
          <cell r="CQ236">
            <v>500</v>
          </cell>
          <cell r="CR236">
            <v>500</v>
          </cell>
          <cell r="CS236">
            <v>500</v>
          </cell>
          <cell r="CT236">
            <v>500</v>
          </cell>
          <cell r="CU236">
            <v>500</v>
          </cell>
          <cell r="CV236">
            <v>500</v>
          </cell>
          <cell r="CW236">
            <v>500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row>
        <row r="238">
          <cell r="T238" t="str">
            <v>BUDGET FORECAST</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cell r="BA238">
            <v>0</v>
          </cell>
          <cell r="BB238">
            <v>0</v>
          </cell>
          <cell r="BC238">
            <v>0</v>
          </cell>
          <cell r="BD238">
            <v>0</v>
          </cell>
          <cell r="BE238">
            <v>0</v>
          </cell>
          <cell r="BF238">
            <v>0</v>
          </cell>
          <cell r="BG238">
            <v>0</v>
          </cell>
          <cell r="BH238">
            <v>0</v>
          </cell>
          <cell r="BI238">
            <v>0</v>
          </cell>
          <cell r="BJ238">
            <v>0</v>
          </cell>
          <cell r="BK238">
            <v>0</v>
          </cell>
          <cell r="BL238">
            <v>0</v>
          </cell>
          <cell r="BM238">
            <v>0</v>
          </cell>
          <cell r="BN238">
            <v>0</v>
          </cell>
          <cell r="BO238">
            <v>0</v>
          </cell>
          <cell r="BP238">
            <v>0</v>
          </cell>
          <cell r="BQ238">
            <v>0</v>
          </cell>
          <cell r="BR238">
            <v>0</v>
          </cell>
          <cell r="BS238">
            <v>0</v>
          </cell>
          <cell r="BT238">
            <v>0</v>
          </cell>
          <cell r="BU238">
            <v>0</v>
          </cell>
          <cell r="BV238">
            <v>0</v>
          </cell>
          <cell r="BW238">
            <v>0</v>
          </cell>
          <cell r="BX238">
            <v>0</v>
          </cell>
          <cell r="BY238">
            <v>35905</v>
          </cell>
          <cell r="BZ238">
            <v>35912</v>
          </cell>
          <cell r="CA238">
            <v>35919</v>
          </cell>
          <cell r="CB238">
            <v>35926</v>
          </cell>
          <cell r="CC238">
            <v>35933</v>
          </cell>
          <cell r="CD238">
            <v>35940</v>
          </cell>
          <cell r="CE238">
            <v>35947</v>
          </cell>
          <cell r="CF238">
            <v>35954</v>
          </cell>
          <cell r="CG238">
            <v>35961</v>
          </cell>
          <cell r="CH238">
            <v>35968</v>
          </cell>
          <cell r="CI238">
            <v>35975</v>
          </cell>
          <cell r="CJ238">
            <v>35982</v>
          </cell>
          <cell r="CK238">
            <v>35989</v>
          </cell>
          <cell r="CL238">
            <v>35996</v>
          </cell>
          <cell r="CM238">
            <v>36003</v>
          </cell>
          <cell r="CN238">
            <v>36010</v>
          </cell>
          <cell r="CO238">
            <v>0</v>
          </cell>
          <cell r="CP238">
            <v>0</v>
          </cell>
          <cell r="CQ238">
            <v>0</v>
          </cell>
          <cell r="CR238">
            <v>0</v>
          </cell>
          <cell r="CS238">
            <v>0</v>
          </cell>
          <cell r="CT238">
            <v>0</v>
          </cell>
          <cell r="CU238">
            <v>0</v>
          </cell>
          <cell r="CV238">
            <v>0</v>
          </cell>
          <cell r="CW238">
            <v>0</v>
          </cell>
          <cell r="CX238">
            <v>0</v>
          </cell>
          <cell r="CY238">
            <v>0</v>
          </cell>
          <cell r="CZ238">
            <v>0</v>
          </cell>
          <cell r="DA238">
            <v>0</v>
          </cell>
          <cell r="DB238">
            <v>0</v>
          </cell>
          <cell r="DC238">
            <v>0</v>
          </cell>
          <cell r="DD238">
            <v>0</v>
          </cell>
          <cell r="DE238">
            <v>0</v>
          </cell>
          <cell r="DF238">
            <v>0</v>
          </cell>
          <cell r="DG238">
            <v>0</v>
          </cell>
          <cell r="DH238">
            <v>0</v>
          </cell>
          <cell r="DI238">
            <v>0</v>
          </cell>
          <cell r="DJ238">
            <v>0</v>
          </cell>
          <cell r="DK238">
            <v>0</v>
          </cell>
          <cell r="DL238">
            <v>0</v>
          </cell>
          <cell r="DM238">
            <v>0</v>
          </cell>
          <cell r="DN238">
            <v>0</v>
          </cell>
          <cell r="DO238">
            <v>0</v>
          </cell>
          <cell r="DP238">
            <v>0</v>
          </cell>
          <cell r="DQ238">
            <v>0</v>
          </cell>
          <cell r="DR238">
            <v>0</v>
          </cell>
          <cell r="DS238">
            <v>0</v>
          </cell>
          <cell r="DT238">
            <v>0</v>
          </cell>
          <cell r="DU238">
            <v>0</v>
          </cell>
          <cell r="DV238">
            <v>0</v>
          </cell>
          <cell r="DW238">
            <v>0</v>
          </cell>
          <cell r="DX238">
            <v>0</v>
          </cell>
          <cell r="DY238">
            <v>0</v>
          </cell>
          <cell r="DZ238">
            <v>0</v>
          </cell>
          <cell r="EA238">
            <v>0</v>
          </cell>
          <cell r="EB238">
            <v>0</v>
          </cell>
          <cell r="EC238">
            <v>0</v>
          </cell>
          <cell r="ED238">
            <v>0</v>
          </cell>
          <cell r="EE238">
            <v>0</v>
          </cell>
          <cell r="EF238">
            <v>0</v>
          </cell>
          <cell r="EG238">
            <v>0</v>
          </cell>
          <cell r="EH238">
            <v>0</v>
          </cell>
          <cell r="EI238">
            <v>0</v>
          </cell>
          <cell r="EJ238">
            <v>0</v>
          </cell>
          <cell r="EK238">
            <v>0</v>
          </cell>
          <cell r="EL238">
            <v>0</v>
          </cell>
          <cell r="EM238">
            <v>0</v>
          </cell>
          <cell r="EN238">
            <v>0</v>
          </cell>
          <cell r="EO238">
            <v>0</v>
          </cell>
          <cell r="EP238">
            <v>0</v>
          </cell>
          <cell r="EQ238">
            <v>0</v>
          </cell>
          <cell r="ER238">
            <v>0</v>
          </cell>
          <cell r="ES238">
            <v>0</v>
          </cell>
          <cell r="ET238">
            <v>0</v>
          </cell>
          <cell r="EU238">
            <v>0</v>
          </cell>
          <cell r="EV238">
            <v>0</v>
          </cell>
          <cell r="EW238">
            <v>0</v>
          </cell>
          <cell r="EX238">
            <v>0</v>
          </cell>
          <cell r="EY238">
            <v>0</v>
          </cell>
          <cell r="EZ238">
            <v>0</v>
          </cell>
          <cell r="FA238">
            <v>0</v>
          </cell>
          <cell r="FB238">
            <v>0</v>
          </cell>
          <cell r="FC238">
            <v>0</v>
          </cell>
          <cell r="FD238">
            <v>0</v>
          </cell>
          <cell r="FE238">
            <v>0</v>
          </cell>
          <cell r="FF238">
            <v>0</v>
          </cell>
          <cell r="FG238">
            <v>0</v>
          </cell>
          <cell r="FH238">
            <v>0</v>
          </cell>
          <cell r="FI238">
            <v>0</v>
          </cell>
        </row>
        <row r="239">
          <cell r="T239" t="str">
            <v>BUDGET FORECAST</v>
          </cell>
          <cell r="V239" t="str">
            <v>PRE PROD</v>
          </cell>
          <cell r="W239">
            <v>30</v>
          </cell>
          <cell r="X239">
            <v>217500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cell r="BD239">
            <v>0</v>
          </cell>
          <cell r="BE239">
            <v>0</v>
          </cell>
          <cell r="BF239">
            <v>0</v>
          </cell>
          <cell r="BG239">
            <v>0</v>
          </cell>
          <cell r="BH239">
            <v>0</v>
          </cell>
          <cell r="BI239">
            <v>0</v>
          </cell>
          <cell r="BJ239">
            <v>0</v>
          </cell>
          <cell r="BK239">
            <v>0</v>
          </cell>
          <cell r="BL239">
            <v>0</v>
          </cell>
          <cell r="BM239">
            <v>0</v>
          </cell>
          <cell r="BN239">
            <v>0</v>
          </cell>
          <cell r="BO239">
            <v>0</v>
          </cell>
          <cell r="BP239">
            <v>0</v>
          </cell>
          <cell r="BQ239">
            <v>0</v>
          </cell>
          <cell r="BR239">
            <v>0</v>
          </cell>
          <cell r="BS239">
            <v>0</v>
          </cell>
          <cell r="BT239">
            <v>0</v>
          </cell>
          <cell r="BU239">
            <v>0</v>
          </cell>
          <cell r="BV239">
            <v>0</v>
          </cell>
          <cell r="BW239">
            <v>0</v>
          </cell>
          <cell r="BX239">
            <v>0</v>
          </cell>
          <cell r="BY239">
            <v>35905</v>
          </cell>
          <cell r="BZ239">
            <v>35912</v>
          </cell>
          <cell r="CA239">
            <v>35919</v>
          </cell>
          <cell r="CB239">
            <v>35926</v>
          </cell>
          <cell r="CC239">
            <v>35933</v>
          </cell>
          <cell r="CD239">
            <v>35940</v>
          </cell>
          <cell r="CE239">
            <v>35947</v>
          </cell>
          <cell r="CF239">
            <v>35954</v>
          </cell>
          <cell r="CG239">
            <v>35961</v>
          </cell>
          <cell r="CH239">
            <v>35968</v>
          </cell>
          <cell r="CI239">
            <v>35975</v>
          </cell>
          <cell r="CJ239">
            <v>35982</v>
          </cell>
          <cell r="CK239">
            <v>35989</v>
          </cell>
          <cell r="CL239">
            <v>35996</v>
          </cell>
          <cell r="CM239">
            <v>36003</v>
          </cell>
          <cell r="CN239">
            <v>36010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row>
        <row r="240">
          <cell r="V240" t="str">
            <v>PRE PROD</v>
          </cell>
          <cell r="W240">
            <v>30</v>
          </cell>
          <cell r="X240">
            <v>217500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3750</v>
          </cell>
          <cell r="BZ240">
            <v>7500</v>
          </cell>
          <cell r="CA240">
            <v>11250</v>
          </cell>
          <cell r="CB240">
            <v>15000</v>
          </cell>
          <cell r="CC240">
            <v>15000</v>
          </cell>
          <cell r="CD240">
            <v>15000</v>
          </cell>
          <cell r="CE240">
            <v>15000</v>
          </cell>
          <cell r="CF240">
            <v>15000</v>
          </cell>
          <cell r="CG240">
            <v>15000</v>
          </cell>
          <cell r="CH240">
            <v>15000</v>
          </cell>
          <cell r="CI240">
            <v>15000</v>
          </cell>
          <cell r="CJ240">
            <v>15000</v>
          </cell>
          <cell r="CK240">
            <v>15000</v>
          </cell>
          <cell r="CL240">
            <v>15000</v>
          </cell>
          <cell r="CM240">
            <v>15000</v>
          </cell>
          <cell r="CN240">
            <v>15000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row>
        <row r="241">
          <cell r="V241" t="str">
            <v>PRODUCTION</v>
          </cell>
          <cell r="W241">
            <v>150</v>
          </cell>
          <cell r="X241">
            <v>1087500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v>
          </cell>
          <cell r="CC241">
            <v>35933</v>
          </cell>
          <cell r="CD241">
            <v>35940</v>
          </cell>
          <cell r="CE241">
            <v>35947</v>
          </cell>
          <cell r="CF241">
            <v>35954</v>
          </cell>
          <cell r="CG241">
            <v>35961</v>
          </cell>
          <cell r="CH241">
            <v>35968</v>
          </cell>
          <cell r="CI241">
            <v>35975</v>
          </cell>
          <cell r="CJ241">
            <v>35982</v>
          </cell>
          <cell r="CK241">
            <v>35989</v>
          </cell>
          <cell r="CL241">
            <v>35996</v>
          </cell>
          <cell r="CM241">
            <v>36003</v>
          </cell>
          <cell r="CN241">
            <v>36010</v>
          </cell>
          <cell r="CO241">
            <v>36017</v>
          </cell>
          <cell r="CP241">
            <v>36024</v>
          </cell>
          <cell r="CQ241">
            <v>36031</v>
          </cell>
          <cell r="CR241">
            <v>36038</v>
          </cell>
          <cell r="CS241">
            <v>36045</v>
          </cell>
          <cell r="CT241">
            <v>36052</v>
          </cell>
          <cell r="CU241">
            <v>36059</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row>
        <row r="242">
          <cell r="V242" t="str">
            <v>PRODUCTION</v>
          </cell>
          <cell r="W242">
            <v>150</v>
          </cell>
          <cell r="X242">
            <v>1087500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0</v>
          </cell>
          <cell r="CE242">
            <v>0</v>
          </cell>
          <cell r="CF242">
            <v>18750</v>
          </cell>
          <cell r="CG242">
            <v>37500</v>
          </cell>
          <cell r="CH242">
            <v>56250</v>
          </cell>
          <cell r="CI242">
            <v>75000</v>
          </cell>
          <cell r="CJ242">
            <v>75000</v>
          </cell>
          <cell r="CK242">
            <v>75000</v>
          </cell>
          <cell r="CL242">
            <v>75000</v>
          </cell>
          <cell r="CM242">
            <v>75000</v>
          </cell>
          <cell r="CN242">
            <v>75000</v>
          </cell>
          <cell r="CO242">
            <v>75000</v>
          </cell>
          <cell r="CP242">
            <v>75000</v>
          </cell>
          <cell r="CQ242">
            <v>75000</v>
          </cell>
          <cell r="CR242">
            <v>75000</v>
          </cell>
          <cell r="CS242">
            <v>75000</v>
          </cell>
          <cell r="CT242">
            <v>75000</v>
          </cell>
          <cell r="CU242">
            <v>75000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row>
        <row r="243">
          <cell r="V243" t="str">
            <v>INK &amp; PAINT</v>
          </cell>
          <cell r="W243">
            <v>8</v>
          </cell>
          <cell r="X243">
            <v>58000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cell r="BA243">
            <v>0</v>
          </cell>
          <cell r="BB243">
            <v>0</v>
          </cell>
          <cell r="BC243">
            <v>0</v>
          </cell>
          <cell r="BD243">
            <v>0</v>
          </cell>
          <cell r="BE243">
            <v>0</v>
          </cell>
          <cell r="BF243">
            <v>0</v>
          </cell>
          <cell r="BG243">
            <v>0</v>
          </cell>
          <cell r="BH243">
            <v>0</v>
          </cell>
          <cell r="BI243">
            <v>0</v>
          </cell>
          <cell r="BJ243">
            <v>0</v>
          </cell>
          <cell r="BK243">
            <v>0</v>
          </cell>
          <cell r="BL243">
            <v>0</v>
          </cell>
          <cell r="BM243">
            <v>0</v>
          </cell>
          <cell r="BN243">
            <v>0</v>
          </cell>
          <cell r="BO243">
            <v>0</v>
          </cell>
          <cell r="BP243">
            <v>0</v>
          </cell>
          <cell r="BQ243">
            <v>0</v>
          </cell>
          <cell r="BR243">
            <v>0</v>
          </cell>
          <cell r="BS243">
            <v>0</v>
          </cell>
          <cell r="BT243">
            <v>0</v>
          </cell>
          <cell r="BU243">
            <v>0</v>
          </cell>
          <cell r="BV243">
            <v>0</v>
          </cell>
          <cell r="BW243">
            <v>0</v>
          </cell>
          <cell r="BX243">
            <v>0</v>
          </cell>
          <cell r="BY243">
            <v>0</v>
          </cell>
          <cell r="BZ243">
            <v>0</v>
          </cell>
          <cell r="CA243">
            <v>0</v>
          </cell>
          <cell r="CB243">
            <v>0</v>
          </cell>
          <cell r="CC243">
            <v>0</v>
          </cell>
          <cell r="CD243">
            <v>0</v>
          </cell>
          <cell r="CE243">
            <v>0</v>
          </cell>
          <cell r="CF243">
            <v>0</v>
          </cell>
          <cell r="CG243">
            <v>0</v>
          </cell>
          <cell r="CH243">
            <v>35968</v>
          </cell>
          <cell r="CI243">
            <v>35975</v>
          </cell>
          <cell r="CJ243">
            <v>35982</v>
          </cell>
          <cell r="CK243">
            <v>35989</v>
          </cell>
          <cell r="CL243">
            <v>35996</v>
          </cell>
          <cell r="CM243">
            <v>36003</v>
          </cell>
          <cell r="CN243">
            <v>36010</v>
          </cell>
          <cell r="CO243">
            <v>36017</v>
          </cell>
          <cell r="CP243">
            <v>36024</v>
          </cell>
          <cell r="CQ243">
            <v>36031</v>
          </cell>
          <cell r="CR243">
            <v>36038</v>
          </cell>
          <cell r="CS243">
            <v>36045</v>
          </cell>
          <cell r="CT243">
            <v>36052</v>
          </cell>
          <cell r="CU243">
            <v>36059</v>
          </cell>
          <cell r="CV243">
            <v>36066</v>
          </cell>
          <cell r="CW243">
            <v>36073</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row>
        <row r="244">
          <cell r="V244" t="str">
            <v>INK &amp; PAINT</v>
          </cell>
          <cell r="W244">
            <v>8</v>
          </cell>
          <cell r="X244">
            <v>58000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v>
          </cell>
          <cell r="BO244">
            <v>0</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E244">
            <v>0</v>
          </cell>
          <cell r="CF244">
            <v>0</v>
          </cell>
          <cell r="CG244">
            <v>0</v>
          </cell>
          <cell r="CH244">
            <v>1000</v>
          </cell>
          <cell r="CI244">
            <v>2000</v>
          </cell>
          <cell r="CJ244">
            <v>3000</v>
          </cell>
          <cell r="CK244">
            <v>4000</v>
          </cell>
          <cell r="CL244">
            <v>4000</v>
          </cell>
          <cell r="CM244">
            <v>4000</v>
          </cell>
          <cell r="CN244">
            <v>4000</v>
          </cell>
          <cell r="CO244">
            <v>4000</v>
          </cell>
          <cell r="CP244">
            <v>4000</v>
          </cell>
          <cell r="CQ244">
            <v>4000</v>
          </cell>
          <cell r="CR244">
            <v>4000</v>
          </cell>
          <cell r="CS244">
            <v>4000</v>
          </cell>
          <cell r="CT244">
            <v>4000</v>
          </cell>
          <cell r="CU244">
            <v>4000</v>
          </cell>
          <cell r="CV244">
            <v>4000</v>
          </cell>
          <cell r="CW244">
            <v>4000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row>
        <row r="245">
          <cell r="X245" t="str">
            <v>DIRECT</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3750</v>
          </cell>
          <cell r="BZ245">
            <v>7500</v>
          </cell>
          <cell r="CA245">
            <v>11250</v>
          </cell>
          <cell r="CB245">
            <v>15000</v>
          </cell>
          <cell r="CC245">
            <v>50933</v>
          </cell>
          <cell r="CD245">
            <v>50940</v>
          </cell>
          <cell r="CE245">
            <v>50947</v>
          </cell>
          <cell r="CF245">
            <v>69704</v>
          </cell>
          <cell r="CG245">
            <v>88461</v>
          </cell>
          <cell r="CH245">
            <v>144186</v>
          </cell>
          <cell r="CI245">
            <v>163950</v>
          </cell>
          <cell r="CJ245">
            <v>164964</v>
          </cell>
          <cell r="CK245">
            <v>165978</v>
          </cell>
          <cell r="CL245">
            <v>165992</v>
          </cell>
          <cell r="CM245">
            <v>166006</v>
          </cell>
          <cell r="CN245">
            <v>166020</v>
          </cell>
          <cell r="CO245">
            <v>151034</v>
          </cell>
          <cell r="CP245">
            <v>151048</v>
          </cell>
          <cell r="CQ245">
            <v>151062</v>
          </cell>
          <cell r="CR245">
            <v>151076</v>
          </cell>
          <cell r="CS245">
            <v>151090</v>
          </cell>
          <cell r="CT245">
            <v>151104</v>
          </cell>
          <cell r="CU245">
            <v>151118</v>
          </cell>
          <cell r="CV245">
            <v>40066</v>
          </cell>
          <cell r="CW245">
            <v>40073</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v>0</v>
          </cell>
          <cell r="DO245">
            <v>0</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0</v>
          </cell>
          <cell r="FD245">
            <v>0</v>
          </cell>
          <cell r="FE245">
            <v>0</v>
          </cell>
          <cell r="FF245">
            <v>0</v>
          </cell>
          <cell r="FG245">
            <v>0</v>
          </cell>
          <cell r="FH245">
            <v>0</v>
          </cell>
          <cell r="FI245">
            <v>0</v>
          </cell>
        </row>
        <row r="246">
          <cell r="X246" t="str">
            <v>DIRECT</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3750</v>
          </cell>
          <cell r="BZ246">
            <v>7500</v>
          </cell>
          <cell r="CA246">
            <v>11250</v>
          </cell>
          <cell r="CB246">
            <v>15000</v>
          </cell>
          <cell r="CC246">
            <v>50933</v>
          </cell>
          <cell r="CD246">
            <v>50940</v>
          </cell>
          <cell r="CE246">
            <v>50947</v>
          </cell>
          <cell r="CF246">
            <v>69704</v>
          </cell>
          <cell r="CG246">
            <v>88461</v>
          </cell>
          <cell r="CH246">
            <v>144186</v>
          </cell>
          <cell r="CI246">
            <v>163950</v>
          </cell>
          <cell r="CJ246">
            <v>164964</v>
          </cell>
          <cell r="CK246">
            <v>165978</v>
          </cell>
          <cell r="CL246">
            <v>165992</v>
          </cell>
          <cell r="CM246">
            <v>166006</v>
          </cell>
          <cell r="CN246">
            <v>166020</v>
          </cell>
          <cell r="CO246">
            <v>151034</v>
          </cell>
          <cell r="CP246">
            <v>151048</v>
          </cell>
          <cell r="CQ246">
            <v>151062</v>
          </cell>
          <cell r="CR246">
            <v>151076</v>
          </cell>
          <cell r="CS246">
            <v>151090</v>
          </cell>
          <cell r="CT246">
            <v>151104</v>
          </cell>
          <cell r="CU246">
            <v>151118</v>
          </cell>
          <cell r="CV246">
            <v>40066</v>
          </cell>
          <cell r="CW246">
            <v>40073</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v>
          </cell>
          <cell r="DO246">
            <v>0</v>
          </cell>
          <cell r="DP246">
            <v>0</v>
          </cell>
          <cell r="DQ246">
            <v>0</v>
          </cell>
          <cell r="DR246">
            <v>0</v>
          </cell>
          <cell r="DS246">
            <v>0</v>
          </cell>
          <cell r="DT246">
            <v>0</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v>
          </cell>
          <cell r="EI246">
            <v>0</v>
          </cell>
          <cell r="EJ246">
            <v>0</v>
          </cell>
          <cell r="EK246">
            <v>0</v>
          </cell>
          <cell r="EL246">
            <v>0</v>
          </cell>
          <cell r="EM246">
            <v>0</v>
          </cell>
          <cell r="EN246">
            <v>0</v>
          </cell>
          <cell r="EO246">
            <v>0</v>
          </cell>
          <cell r="EP246">
            <v>0</v>
          </cell>
          <cell r="EQ246">
            <v>0</v>
          </cell>
          <cell r="ER246">
            <v>0</v>
          </cell>
          <cell r="ES246">
            <v>0</v>
          </cell>
          <cell r="ET246">
            <v>0</v>
          </cell>
          <cell r="EU246">
            <v>0</v>
          </cell>
          <cell r="EV246">
            <v>0</v>
          </cell>
          <cell r="EW246">
            <v>0</v>
          </cell>
          <cell r="EX246">
            <v>0</v>
          </cell>
          <cell r="EY246">
            <v>0</v>
          </cell>
          <cell r="EZ246">
            <v>0</v>
          </cell>
          <cell r="FA246">
            <v>0</v>
          </cell>
          <cell r="FB246">
            <v>0</v>
          </cell>
          <cell r="FC246">
            <v>0</v>
          </cell>
          <cell r="FD246">
            <v>0</v>
          </cell>
          <cell r="FE246">
            <v>0</v>
          </cell>
          <cell r="FF246">
            <v>0</v>
          </cell>
          <cell r="FG246">
            <v>0</v>
          </cell>
          <cell r="FH246">
            <v>0</v>
          </cell>
          <cell r="FI246">
            <v>0</v>
          </cell>
        </row>
        <row r="247">
          <cell r="X247" t="str">
            <v>LOADED</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5062.5</v>
          </cell>
          <cell r="BZ247">
            <v>10125</v>
          </cell>
          <cell r="CA247">
            <v>15187.5</v>
          </cell>
          <cell r="CB247">
            <v>20250</v>
          </cell>
          <cell r="CC247">
            <v>68759.55</v>
          </cell>
          <cell r="CD247">
            <v>68769</v>
          </cell>
          <cell r="CE247">
            <v>68778.45</v>
          </cell>
          <cell r="CF247">
            <v>94100.4</v>
          </cell>
          <cell r="CG247">
            <v>119422.35</v>
          </cell>
          <cell r="CH247">
            <v>194651.1</v>
          </cell>
          <cell r="CI247">
            <v>221332.5</v>
          </cell>
          <cell r="CJ247">
            <v>222701.4</v>
          </cell>
          <cell r="CK247">
            <v>224070.3</v>
          </cell>
          <cell r="CL247">
            <v>224089.2</v>
          </cell>
          <cell r="CM247">
            <v>224108.1</v>
          </cell>
          <cell r="CN247">
            <v>224127</v>
          </cell>
          <cell r="CO247">
            <v>203895.9</v>
          </cell>
          <cell r="CP247">
            <v>203914.8</v>
          </cell>
          <cell r="CQ247">
            <v>203933.7</v>
          </cell>
          <cell r="CR247">
            <v>203952.6</v>
          </cell>
          <cell r="CS247">
            <v>203971.5</v>
          </cell>
          <cell r="CT247">
            <v>203990.39999999999</v>
          </cell>
          <cell r="CU247">
            <v>204009.3</v>
          </cell>
          <cell r="CV247">
            <v>54089.1</v>
          </cell>
          <cell r="CW247">
            <v>54098.55</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v>0</v>
          </cell>
          <cell r="DO247">
            <v>0</v>
          </cell>
          <cell r="DP247">
            <v>0</v>
          </cell>
          <cell r="DQ247">
            <v>0</v>
          </cell>
          <cell r="DR247">
            <v>0</v>
          </cell>
          <cell r="DS247">
            <v>0</v>
          </cell>
          <cell r="DT247">
            <v>0</v>
          </cell>
          <cell r="DU247">
            <v>0</v>
          </cell>
          <cell r="DV247">
            <v>0</v>
          </cell>
          <cell r="DW247">
            <v>0</v>
          </cell>
          <cell r="DX247">
            <v>0</v>
          </cell>
          <cell r="DY247">
            <v>0</v>
          </cell>
          <cell r="DZ247">
            <v>0</v>
          </cell>
          <cell r="EA247">
            <v>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v>0</v>
          </cell>
          <cell r="EP247">
            <v>0</v>
          </cell>
          <cell r="EQ247">
            <v>0</v>
          </cell>
          <cell r="ER247">
            <v>0</v>
          </cell>
          <cell r="ES247">
            <v>0</v>
          </cell>
          <cell r="ET247">
            <v>0</v>
          </cell>
          <cell r="EU247">
            <v>0</v>
          </cell>
          <cell r="EV247">
            <v>0</v>
          </cell>
          <cell r="EW247">
            <v>0</v>
          </cell>
          <cell r="EX247">
            <v>0</v>
          </cell>
          <cell r="EY247">
            <v>0</v>
          </cell>
          <cell r="EZ247">
            <v>0</v>
          </cell>
          <cell r="FA247">
            <v>0</v>
          </cell>
          <cell r="FB247">
            <v>0</v>
          </cell>
          <cell r="FC247">
            <v>0</v>
          </cell>
          <cell r="FD247">
            <v>0</v>
          </cell>
          <cell r="FE247">
            <v>0</v>
          </cell>
          <cell r="FF247">
            <v>0</v>
          </cell>
          <cell r="FG247">
            <v>0</v>
          </cell>
          <cell r="FH247">
            <v>0</v>
          </cell>
          <cell r="FI247">
            <v>0</v>
          </cell>
        </row>
        <row r="248">
          <cell r="V248" t="str">
            <v>PROJECTED RTM</v>
          </cell>
          <cell r="X248" t="str">
            <v>CUMULATIVE TO DATE</v>
          </cell>
          <cell r="Y248">
            <v>175</v>
          </cell>
          <cell r="Z248">
            <v>98</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5062.5</v>
          </cell>
          <cell r="BZ248">
            <v>10125</v>
          </cell>
          <cell r="CA248">
            <v>15187.5</v>
          </cell>
          <cell r="CB248">
            <v>20250</v>
          </cell>
          <cell r="CC248">
            <v>68759.55</v>
          </cell>
          <cell r="CD248">
            <v>68769</v>
          </cell>
          <cell r="CE248">
            <v>68778.45</v>
          </cell>
          <cell r="CF248">
            <v>94100.4</v>
          </cell>
          <cell r="CG248">
            <v>119422.35</v>
          </cell>
          <cell r="CH248">
            <v>194651.1</v>
          </cell>
          <cell r="CI248">
            <v>221332.5</v>
          </cell>
          <cell r="CJ248">
            <v>222701.4</v>
          </cell>
          <cell r="CK248">
            <v>224070.3</v>
          </cell>
          <cell r="CL248">
            <v>224089.2</v>
          </cell>
          <cell r="CM248">
            <v>224108.1</v>
          </cell>
          <cell r="CN248">
            <v>224127</v>
          </cell>
          <cell r="CO248">
            <v>203895.9</v>
          </cell>
          <cell r="CP248">
            <v>203914.8</v>
          </cell>
          <cell r="CQ248">
            <v>203933.7</v>
          </cell>
          <cell r="CR248">
            <v>203952.6</v>
          </cell>
          <cell r="CS248">
            <v>203971.5</v>
          </cell>
          <cell r="CT248">
            <v>203990.39999999999</v>
          </cell>
          <cell r="CU248">
            <v>204009.3</v>
          </cell>
          <cell r="CV248">
            <v>54089.1</v>
          </cell>
          <cell r="CW248">
            <v>54098.55</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v>0</v>
          </cell>
          <cell r="DO248">
            <v>0</v>
          </cell>
          <cell r="DP248">
            <v>0</v>
          </cell>
          <cell r="DQ248">
            <v>0</v>
          </cell>
          <cell r="DR248">
            <v>0</v>
          </cell>
          <cell r="DS248">
            <v>0</v>
          </cell>
          <cell r="DT248">
            <v>0</v>
          </cell>
          <cell r="DU248">
            <v>0</v>
          </cell>
          <cell r="DV248">
            <v>0</v>
          </cell>
          <cell r="DW248">
            <v>0</v>
          </cell>
          <cell r="DX248">
            <v>0</v>
          </cell>
          <cell r="DY248">
            <v>0</v>
          </cell>
          <cell r="DZ248">
            <v>0</v>
          </cell>
          <cell r="EA248">
            <v>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0</v>
          </cell>
          <cell r="ER248">
            <v>0</v>
          </cell>
          <cell r="ES248">
            <v>0</v>
          </cell>
          <cell r="ET248">
            <v>0</v>
          </cell>
          <cell r="EU248">
            <v>0</v>
          </cell>
          <cell r="EV248">
            <v>0</v>
          </cell>
          <cell r="EW248">
            <v>0</v>
          </cell>
          <cell r="EX248">
            <v>0</v>
          </cell>
          <cell r="EY248">
            <v>0</v>
          </cell>
          <cell r="EZ248">
            <v>0</v>
          </cell>
          <cell r="FA248">
            <v>0</v>
          </cell>
          <cell r="FB248">
            <v>0</v>
          </cell>
          <cell r="FC248">
            <v>0</v>
          </cell>
          <cell r="FD248">
            <v>0</v>
          </cell>
          <cell r="FE248">
            <v>0</v>
          </cell>
          <cell r="FF248">
            <v>0</v>
          </cell>
          <cell r="FG248">
            <v>0</v>
          </cell>
          <cell r="FH248">
            <v>0</v>
          </cell>
          <cell r="FI248">
            <v>0</v>
          </cell>
        </row>
        <row r="249">
          <cell r="V249" t="str">
            <v>PROJECTED RTM</v>
          </cell>
          <cell r="X249">
            <v>36154</v>
          </cell>
          <cell r="Y249">
            <v>175</v>
          </cell>
          <cell r="Z249">
            <v>98</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cell r="BD249">
            <v>0</v>
          </cell>
          <cell r="BE249">
            <v>0</v>
          </cell>
          <cell r="BF249">
            <v>0</v>
          </cell>
          <cell r="BG249">
            <v>0</v>
          </cell>
          <cell r="BH249">
            <v>0</v>
          </cell>
          <cell r="BI249">
            <v>0</v>
          </cell>
          <cell r="BJ249">
            <v>0</v>
          </cell>
          <cell r="BK249">
            <v>0</v>
          </cell>
          <cell r="BL249">
            <v>0</v>
          </cell>
          <cell r="BM249">
            <v>0</v>
          </cell>
          <cell r="BN249">
            <v>0</v>
          </cell>
          <cell r="BO249">
            <v>0</v>
          </cell>
          <cell r="BP249">
            <v>0</v>
          </cell>
          <cell r="BQ249">
            <v>0</v>
          </cell>
          <cell r="BR249">
            <v>0</v>
          </cell>
          <cell r="BS249">
            <v>0</v>
          </cell>
          <cell r="BT249">
            <v>0</v>
          </cell>
          <cell r="BU249">
            <v>0</v>
          </cell>
          <cell r="BV249">
            <v>0</v>
          </cell>
          <cell r="BW249">
            <v>0</v>
          </cell>
          <cell r="BX249">
            <v>0</v>
          </cell>
          <cell r="BY249">
            <v>0</v>
          </cell>
          <cell r="BZ249">
            <v>0</v>
          </cell>
          <cell r="CA249">
            <v>0</v>
          </cell>
          <cell r="CB249">
            <v>0</v>
          </cell>
          <cell r="CC249">
            <v>0</v>
          </cell>
          <cell r="CD249">
            <v>0</v>
          </cell>
          <cell r="CE249">
            <v>0</v>
          </cell>
          <cell r="CF249">
            <v>0</v>
          </cell>
          <cell r="CG249">
            <v>0</v>
          </cell>
          <cell r="CH249">
            <v>0</v>
          </cell>
          <cell r="CI249">
            <v>0</v>
          </cell>
          <cell r="CJ249">
            <v>0</v>
          </cell>
          <cell r="CK249">
            <v>0</v>
          </cell>
          <cell r="CL249">
            <v>0</v>
          </cell>
          <cell r="CM249">
            <v>0</v>
          </cell>
          <cell r="CN249">
            <v>0</v>
          </cell>
          <cell r="CO249">
            <v>0</v>
          </cell>
          <cell r="CP249">
            <v>0</v>
          </cell>
          <cell r="CQ249">
            <v>0</v>
          </cell>
          <cell r="CR249">
            <v>0</v>
          </cell>
          <cell r="CS249">
            <v>0</v>
          </cell>
          <cell r="CT249">
            <v>0</v>
          </cell>
          <cell r="CU249">
            <v>0</v>
          </cell>
          <cell r="CV249">
            <v>0</v>
          </cell>
          <cell r="CW249">
            <v>0</v>
          </cell>
          <cell r="CX249">
            <v>0</v>
          </cell>
          <cell r="CY249">
            <v>0</v>
          </cell>
          <cell r="CZ249">
            <v>0</v>
          </cell>
          <cell r="DA249">
            <v>0</v>
          </cell>
          <cell r="DB249">
            <v>0</v>
          </cell>
          <cell r="DC249">
            <v>0</v>
          </cell>
          <cell r="DD249">
            <v>0</v>
          </cell>
          <cell r="DE249">
            <v>0</v>
          </cell>
          <cell r="DF249">
            <v>0</v>
          </cell>
          <cell r="DG249">
            <v>0</v>
          </cell>
          <cell r="DH249">
            <v>0</v>
          </cell>
          <cell r="DI249">
            <v>0</v>
          </cell>
          <cell r="DJ249">
            <v>0</v>
          </cell>
          <cell r="DK249">
            <v>0</v>
          </cell>
          <cell r="DL249">
            <v>0</v>
          </cell>
          <cell r="DM249">
            <v>0</v>
          </cell>
          <cell r="DN249">
            <v>0</v>
          </cell>
          <cell r="DO249">
            <v>0</v>
          </cell>
          <cell r="DP249">
            <v>0</v>
          </cell>
          <cell r="DQ249">
            <v>0</v>
          </cell>
          <cell r="DR249">
            <v>0</v>
          </cell>
          <cell r="DS249">
            <v>0</v>
          </cell>
          <cell r="DT249">
            <v>0</v>
          </cell>
          <cell r="DU249">
            <v>0</v>
          </cell>
          <cell r="DV249">
            <v>0</v>
          </cell>
          <cell r="DW249">
            <v>0</v>
          </cell>
          <cell r="DX249">
            <v>0</v>
          </cell>
          <cell r="DY249">
            <v>0</v>
          </cell>
          <cell r="DZ249">
            <v>0</v>
          </cell>
          <cell r="EA249">
            <v>0</v>
          </cell>
          <cell r="EB249">
            <v>0</v>
          </cell>
          <cell r="EC249">
            <v>0</v>
          </cell>
          <cell r="ED249">
            <v>0</v>
          </cell>
          <cell r="EE249">
            <v>0</v>
          </cell>
          <cell r="EF249">
            <v>0</v>
          </cell>
          <cell r="EG249">
            <v>0</v>
          </cell>
          <cell r="EH249">
            <v>0</v>
          </cell>
          <cell r="EI249">
            <v>0</v>
          </cell>
          <cell r="EJ249">
            <v>0</v>
          </cell>
          <cell r="EK249">
            <v>0</v>
          </cell>
          <cell r="EL249">
            <v>0</v>
          </cell>
          <cell r="EM249">
            <v>0</v>
          </cell>
          <cell r="EN249">
            <v>0</v>
          </cell>
          <cell r="EO249">
            <v>0</v>
          </cell>
          <cell r="EP249">
            <v>0</v>
          </cell>
          <cell r="EQ249">
            <v>0</v>
          </cell>
          <cell r="ER249">
            <v>0</v>
          </cell>
          <cell r="ES249">
            <v>0</v>
          </cell>
          <cell r="ET249">
            <v>0</v>
          </cell>
          <cell r="EU249">
            <v>0</v>
          </cell>
          <cell r="EV249">
            <v>0</v>
          </cell>
        </row>
        <row r="250">
          <cell r="V250" t="str">
            <v>PROJECTED STREET</v>
          </cell>
          <cell r="X250">
            <v>36184</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0</v>
          </cell>
          <cell r="BO250">
            <v>0</v>
          </cell>
          <cell r="BP250">
            <v>0</v>
          </cell>
          <cell r="BQ250">
            <v>0</v>
          </cell>
          <cell r="BR250">
            <v>0</v>
          </cell>
          <cell r="BS250">
            <v>0</v>
          </cell>
          <cell r="BT250">
            <v>0</v>
          </cell>
          <cell r="BU250">
            <v>0</v>
          </cell>
          <cell r="BV250">
            <v>0</v>
          </cell>
          <cell r="BW250">
            <v>0</v>
          </cell>
          <cell r="BX250">
            <v>0</v>
          </cell>
          <cell r="BY250">
            <v>0</v>
          </cell>
          <cell r="BZ250">
            <v>0</v>
          </cell>
          <cell r="CA250">
            <v>0</v>
          </cell>
          <cell r="CB250">
            <v>0</v>
          </cell>
          <cell r="CC250">
            <v>0</v>
          </cell>
          <cell r="CD250">
            <v>0</v>
          </cell>
          <cell r="CE250">
            <v>0</v>
          </cell>
          <cell r="CF250">
            <v>0</v>
          </cell>
          <cell r="CG250">
            <v>0</v>
          </cell>
          <cell r="CH250">
            <v>0</v>
          </cell>
          <cell r="CI250">
            <v>0</v>
          </cell>
          <cell r="CJ250">
            <v>0</v>
          </cell>
          <cell r="CK250">
            <v>0</v>
          </cell>
          <cell r="CL250">
            <v>0</v>
          </cell>
          <cell r="CM250">
            <v>0</v>
          </cell>
          <cell r="CN250">
            <v>0</v>
          </cell>
          <cell r="CO250">
            <v>0</v>
          </cell>
          <cell r="CP250">
            <v>0</v>
          </cell>
          <cell r="CQ250">
            <v>0</v>
          </cell>
          <cell r="CR250">
            <v>0</v>
          </cell>
          <cell r="CS250">
            <v>0</v>
          </cell>
          <cell r="CT250">
            <v>0</v>
          </cell>
          <cell r="CU250">
            <v>0</v>
          </cell>
          <cell r="CV250">
            <v>0</v>
          </cell>
          <cell r="CW250">
            <v>0</v>
          </cell>
          <cell r="CX250">
            <v>0</v>
          </cell>
          <cell r="CY250">
            <v>0</v>
          </cell>
          <cell r="CZ250">
            <v>0</v>
          </cell>
          <cell r="DA250">
            <v>0</v>
          </cell>
          <cell r="DB250">
            <v>0</v>
          </cell>
          <cell r="DC250">
            <v>0</v>
          </cell>
          <cell r="DD250">
            <v>0</v>
          </cell>
          <cell r="DE250">
            <v>0</v>
          </cell>
          <cell r="DF250">
            <v>0</v>
          </cell>
          <cell r="DG250">
            <v>0</v>
          </cell>
          <cell r="DH250">
            <v>0</v>
          </cell>
          <cell r="DI250">
            <v>0</v>
          </cell>
          <cell r="DJ250">
            <v>0</v>
          </cell>
          <cell r="DK250">
            <v>0</v>
          </cell>
          <cell r="DL250">
            <v>0</v>
          </cell>
          <cell r="DM250">
            <v>0</v>
          </cell>
          <cell r="DN250">
            <v>0</v>
          </cell>
          <cell r="DO250">
            <v>0</v>
          </cell>
          <cell r="DP250">
            <v>0</v>
          </cell>
          <cell r="DQ250">
            <v>0</v>
          </cell>
          <cell r="DR250">
            <v>0</v>
          </cell>
          <cell r="DS250">
            <v>0</v>
          </cell>
          <cell r="DT250">
            <v>0</v>
          </cell>
          <cell r="DU250">
            <v>0</v>
          </cell>
          <cell r="DV250">
            <v>0</v>
          </cell>
          <cell r="DW250">
            <v>0</v>
          </cell>
          <cell r="DX250">
            <v>0</v>
          </cell>
          <cell r="DY250">
            <v>0</v>
          </cell>
          <cell r="DZ250">
            <v>0</v>
          </cell>
          <cell r="EA250">
            <v>0</v>
          </cell>
          <cell r="EB250">
            <v>0</v>
          </cell>
          <cell r="EC250">
            <v>0</v>
          </cell>
          <cell r="ED250">
            <v>0</v>
          </cell>
          <cell r="EE250">
            <v>0</v>
          </cell>
          <cell r="EF250">
            <v>0</v>
          </cell>
          <cell r="EG250">
            <v>0</v>
          </cell>
          <cell r="EH250">
            <v>0</v>
          </cell>
          <cell r="EI250">
            <v>0</v>
          </cell>
          <cell r="EJ250">
            <v>0</v>
          </cell>
          <cell r="EK250">
            <v>0</v>
          </cell>
          <cell r="EL250">
            <v>0</v>
          </cell>
          <cell r="EM250">
            <v>0</v>
          </cell>
          <cell r="EN250">
            <v>0</v>
          </cell>
          <cell r="EO250">
            <v>0</v>
          </cell>
          <cell r="EP250">
            <v>0</v>
          </cell>
          <cell r="EQ250">
            <v>0</v>
          </cell>
          <cell r="ER250">
            <v>0</v>
          </cell>
          <cell r="ES250">
            <v>0</v>
          </cell>
          <cell r="ET250">
            <v>0</v>
          </cell>
          <cell r="EU250">
            <v>0</v>
          </cell>
          <cell r="EV250">
            <v>0</v>
          </cell>
        </row>
        <row r="251">
          <cell r="V251" t="str">
            <v>+ or - Scheduled Date</v>
          </cell>
          <cell r="X251">
            <v>128</v>
          </cell>
        </row>
        <row r="252">
          <cell r="N252" t="str">
            <v>ENGINEERING</v>
          </cell>
          <cell r="R252" t="str">
            <v>TARZAN STORY STUDIO</v>
          </cell>
          <cell r="V252" t="str">
            <v>START DATE</v>
          </cell>
          <cell r="W252" t="str">
            <v>END     DATE</v>
          </cell>
          <cell r="X252">
            <v>4504.91</v>
          </cell>
          <cell r="Y252" t="str">
            <v>WK Count</v>
          </cell>
          <cell r="Z252" t="str">
            <v>Total Days</v>
          </cell>
        </row>
        <row r="253">
          <cell r="N253" t="str">
            <v>ENGINEERING</v>
          </cell>
          <cell r="R253" t="str">
            <v>TARZAN STORY STUDIO</v>
          </cell>
          <cell r="T253" t="str">
            <v>ANIMATION PRODUCTION</v>
          </cell>
          <cell r="V253" t="str">
            <v>START DATE</v>
          </cell>
          <cell r="W253" t="str">
            <v>END     DATE</v>
          </cell>
          <cell r="X253">
            <v>4504.91</v>
          </cell>
          <cell r="Y253" t="str">
            <v>WK Count</v>
          </cell>
          <cell r="Z253" t="str">
            <v>Total Days</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cell r="BK253">
            <v>0</v>
          </cell>
          <cell r="BL253">
            <v>0</v>
          </cell>
          <cell r="BM253">
            <v>0</v>
          </cell>
          <cell r="BN253">
            <v>0</v>
          </cell>
          <cell r="BO253">
            <v>0</v>
          </cell>
          <cell r="BP253">
            <v>0</v>
          </cell>
          <cell r="BQ253">
            <v>0</v>
          </cell>
          <cell r="BR253">
            <v>0</v>
          </cell>
          <cell r="BS253">
            <v>0</v>
          </cell>
          <cell r="BT253">
            <v>0</v>
          </cell>
          <cell r="BU253">
            <v>0</v>
          </cell>
          <cell r="BV253">
            <v>0</v>
          </cell>
          <cell r="BW253">
            <v>0</v>
          </cell>
          <cell r="BX253">
            <v>0</v>
          </cell>
          <cell r="BY253">
            <v>0</v>
          </cell>
          <cell r="BZ253">
            <v>0</v>
          </cell>
          <cell r="CA253">
            <v>0</v>
          </cell>
          <cell r="CB253">
            <v>0</v>
          </cell>
          <cell r="CC253">
            <v>0</v>
          </cell>
          <cell r="CD253">
            <v>0</v>
          </cell>
          <cell r="CE253">
            <v>0</v>
          </cell>
          <cell r="CF253">
            <v>0</v>
          </cell>
          <cell r="CG253">
            <v>0</v>
          </cell>
          <cell r="CH253">
            <v>0</v>
          </cell>
          <cell r="CI253">
            <v>35975</v>
          </cell>
          <cell r="CJ253">
            <v>35982</v>
          </cell>
          <cell r="CK253">
            <v>35989</v>
          </cell>
          <cell r="CL253">
            <v>35996</v>
          </cell>
          <cell r="CM253">
            <v>36003</v>
          </cell>
          <cell r="CN253">
            <v>36010</v>
          </cell>
          <cell r="CO253">
            <v>36017</v>
          </cell>
          <cell r="CP253">
            <v>36024</v>
          </cell>
          <cell r="CQ253">
            <v>36031</v>
          </cell>
          <cell r="CR253">
            <v>36038</v>
          </cell>
          <cell r="CS253">
            <v>36045</v>
          </cell>
          <cell r="CT253">
            <v>36052</v>
          </cell>
          <cell r="CU253">
            <v>0</v>
          </cell>
          <cell r="CV253">
            <v>0</v>
          </cell>
          <cell r="CW253">
            <v>0</v>
          </cell>
          <cell r="CX253">
            <v>0</v>
          </cell>
          <cell r="CY253">
            <v>0</v>
          </cell>
          <cell r="CZ253">
            <v>0</v>
          </cell>
          <cell r="DA253">
            <v>0</v>
          </cell>
          <cell r="DB253">
            <v>0</v>
          </cell>
          <cell r="DC253">
            <v>0</v>
          </cell>
          <cell r="DD253">
            <v>0</v>
          </cell>
          <cell r="DE253">
            <v>0</v>
          </cell>
          <cell r="DF253">
            <v>0</v>
          </cell>
          <cell r="DG253">
            <v>0</v>
          </cell>
          <cell r="DH253">
            <v>0</v>
          </cell>
          <cell r="DI253">
            <v>0</v>
          </cell>
          <cell r="DJ253">
            <v>0</v>
          </cell>
          <cell r="DK253">
            <v>0</v>
          </cell>
          <cell r="DL253">
            <v>0</v>
          </cell>
          <cell r="DM253">
            <v>0</v>
          </cell>
          <cell r="DN253">
            <v>0</v>
          </cell>
          <cell r="DO253">
            <v>0</v>
          </cell>
          <cell r="DP253">
            <v>0</v>
          </cell>
          <cell r="DQ253">
            <v>0</v>
          </cell>
          <cell r="DR253">
            <v>0</v>
          </cell>
          <cell r="DS253">
            <v>0</v>
          </cell>
          <cell r="DT253">
            <v>0</v>
          </cell>
          <cell r="DU253">
            <v>0</v>
          </cell>
          <cell r="DV253">
            <v>0</v>
          </cell>
          <cell r="DW253">
            <v>0</v>
          </cell>
          <cell r="DX253">
            <v>0</v>
          </cell>
          <cell r="DY253">
            <v>0</v>
          </cell>
          <cell r="DZ253">
            <v>0</v>
          </cell>
          <cell r="EA253">
            <v>0</v>
          </cell>
          <cell r="EB253">
            <v>0</v>
          </cell>
          <cell r="EC253">
            <v>0</v>
          </cell>
          <cell r="ED253">
            <v>0</v>
          </cell>
          <cell r="EE253">
            <v>0</v>
          </cell>
          <cell r="EF253">
            <v>0</v>
          </cell>
          <cell r="EG253">
            <v>0</v>
          </cell>
          <cell r="EH253">
            <v>0</v>
          </cell>
          <cell r="EI253">
            <v>0</v>
          </cell>
          <cell r="EJ253">
            <v>0</v>
          </cell>
          <cell r="EK253">
            <v>0</v>
          </cell>
          <cell r="EL253">
            <v>0</v>
          </cell>
          <cell r="EM253">
            <v>0</v>
          </cell>
          <cell r="EN253">
            <v>0</v>
          </cell>
          <cell r="EO253">
            <v>0</v>
          </cell>
          <cell r="EP253">
            <v>0</v>
          </cell>
          <cell r="EQ253">
            <v>0</v>
          </cell>
          <cell r="ER253">
            <v>0</v>
          </cell>
          <cell r="ES253">
            <v>0</v>
          </cell>
          <cell r="ET253">
            <v>0</v>
          </cell>
          <cell r="EU253">
            <v>0</v>
          </cell>
          <cell r="EV253">
            <v>0</v>
          </cell>
        </row>
        <row r="254">
          <cell r="A254" t="str">
            <v>PREP</v>
          </cell>
          <cell r="F254" t="str">
            <v>ANIMATION</v>
          </cell>
          <cell r="I254" t="str">
            <v>INK &amp; PAINT</v>
          </cell>
          <cell r="L254" t="str">
            <v>ALPHA</v>
          </cell>
          <cell r="N254" t="str">
            <v>BETA</v>
          </cell>
          <cell r="P254" t="str">
            <v>RTM</v>
          </cell>
          <cell r="R254" t="str">
            <v>STREET</v>
          </cell>
          <cell r="T254" t="str">
            <v>ANIMATION PRODUCTION</v>
          </cell>
          <cell r="V254">
            <v>35975</v>
          </cell>
          <cell r="W254">
            <v>36052.068740000002</v>
          </cell>
          <cell r="X254">
            <v>500</v>
          </cell>
          <cell r="Y254">
            <v>12</v>
          </cell>
          <cell r="Z254">
            <v>77.068739999999991</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v>
          </cell>
          <cell r="BU254">
            <v>0</v>
          </cell>
          <cell r="BV254">
            <v>0</v>
          </cell>
          <cell r="BW254">
            <v>0</v>
          </cell>
          <cell r="BX254">
            <v>0</v>
          </cell>
          <cell r="BY254">
            <v>0</v>
          </cell>
          <cell r="BZ254">
            <v>0</v>
          </cell>
          <cell r="CA254">
            <v>0</v>
          </cell>
          <cell r="CB254">
            <v>0</v>
          </cell>
          <cell r="CC254">
            <v>0</v>
          </cell>
          <cell r="CD254">
            <v>0</v>
          </cell>
          <cell r="CE254">
            <v>0</v>
          </cell>
          <cell r="CF254">
            <v>0</v>
          </cell>
          <cell r="CG254">
            <v>0</v>
          </cell>
          <cell r="CH254">
            <v>0</v>
          </cell>
          <cell r="CI254">
            <v>35975</v>
          </cell>
          <cell r="CJ254">
            <v>35982</v>
          </cell>
          <cell r="CK254">
            <v>35989</v>
          </cell>
          <cell r="CL254">
            <v>35996</v>
          </cell>
          <cell r="CM254">
            <v>36003</v>
          </cell>
          <cell r="CN254">
            <v>36010</v>
          </cell>
          <cell r="CO254">
            <v>36017</v>
          </cell>
          <cell r="CP254">
            <v>36024</v>
          </cell>
          <cell r="CQ254">
            <v>36031</v>
          </cell>
          <cell r="CR254">
            <v>36038</v>
          </cell>
          <cell r="CS254">
            <v>36045</v>
          </cell>
          <cell r="CT254">
            <v>36052</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row>
        <row r="255">
          <cell r="A255" t="str">
            <v>PREP</v>
          </cell>
          <cell r="B255" t="str">
            <v>Days</v>
          </cell>
          <cell r="F255" t="str">
            <v>ANIMATION</v>
          </cell>
          <cell r="G255" t="str">
            <v>Days</v>
          </cell>
          <cell r="H255" t="str">
            <v>Frames</v>
          </cell>
          <cell r="I255" t="str">
            <v>INK &amp; PAINT</v>
          </cell>
          <cell r="J255" t="str">
            <v>Days</v>
          </cell>
          <cell r="L255" t="str">
            <v>ALPHA</v>
          </cell>
          <cell r="N255" t="str">
            <v>BETA</v>
          </cell>
          <cell r="P255" t="str">
            <v>RTM</v>
          </cell>
          <cell r="R255" t="str">
            <v>STREET</v>
          </cell>
          <cell r="T255" t="str">
            <v>Prep Projection</v>
          </cell>
          <cell r="V255">
            <v>35975</v>
          </cell>
          <cell r="W255">
            <v>36052.068740000002</v>
          </cell>
          <cell r="X255">
            <v>500</v>
          </cell>
          <cell r="Y255">
            <v>12</v>
          </cell>
          <cell r="Z255">
            <v>77.068739999999991</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v>
          </cell>
          <cell r="BU255">
            <v>0</v>
          </cell>
          <cell r="BV255">
            <v>0</v>
          </cell>
          <cell r="BW255">
            <v>0</v>
          </cell>
          <cell r="BX255">
            <v>0</v>
          </cell>
          <cell r="BY255">
            <v>0</v>
          </cell>
          <cell r="BZ255">
            <v>0</v>
          </cell>
          <cell r="CA255">
            <v>0</v>
          </cell>
          <cell r="CB255">
            <v>0</v>
          </cell>
          <cell r="CC255">
            <v>0</v>
          </cell>
          <cell r="CD255">
            <v>0</v>
          </cell>
          <cell r="CE255">
            <v>0</v>
          </cell>
          <cell r="CF255">
            <v>0</v>
          </cell>
          <cell r="CG255">
            <v>0</v>
          </cell>
          <cell r="CH255">
            <v>0</v>
          </cell>
          <cell r="CI255">
            <v>125</v>
          </cell>
          <cell r="CJ255">
            <v>250</v>
          </cell>
          <cell r="CK255">
            <v>375</v>
          </cell>
          <cell r="CL255">
            <v>500</v>
          </cell>
          <cell r="CM255">
            <v>500</v>
          </cell>
          <cell r="CN255">
            <v>500</v>
          </cell>
          <cell r="CO255">
            <v>500</v>
          </cell>
          <cell r="CP255">
            <v>500</v>
          </cell>
          <cell r="CQ255">
            <v>500</v>
          </cell>
          <cell r="CR255">
            <v>500</v>
          </cell>
          <cell r="CS255">
            <v>500</v>
          </cell>
          <cell r="CT255">
            <v>500</v>
          </cell>
          <cell r="CU255">
            <v>0</v>
          </cell>
          <cell r="CV255">
            <v>0</v>
          </cell>
          <cell r="CW255">
            <v>0</v>
          </cell>
          <cell r="CX255">
            <v>0</v>
          </cell>
          <cell r="CY255">
            <v>0</v>
          </cell>
          <cell r="CZ255">
            <v>0</v>
          </cell>
          <cell r="DA255">
            <v>0</v>
          </cell>
          <cell r="DB255">
            <v>0</v>
          </cell>
          <cell r="DC255">
            <v>0</v>
          </cell>
          <cell r="DD255">
            <v>0</v>
          </cell>
          <cell r="DE255">
            <v>0</v>
          </cell>
          <cell r="DF255">
            <v>0</v>
          </cell>
          <cell r="DG255">
            <v>0</v>
          </cell>
          <cell r="DH255">
            <v>0</v>
          </cell>
          <cell r="DI255">
            <v>0</v>
          </cell>
          <cell r="DJ255">
            <v>0</v>
          </cell>
          <cell r="DK255">
            <v>0</v>
          </cell>
          <cell r="DL255">
            <v>0</v>
          </cell>
          <cell r="DM255">
            <v>0</v>
          </cell>
          <cell r="DN255">
            <v>0</v>
          </cell>
          <cell r="DO255">
            <v>0</v>
          </cell>
          <cell r="DP255">
            <v>0</v>
          </cell>
          <cell r="DQ255">
            <v>0</v>
          </cell>
          <cell r="DR255">
            <v>0</v>
          </cell>
          <cell r="DS255">
            <v>0</v>
          </cell>
          <cell r="DT255">
            <v>0</v>
          </cell>
          <cell r="DU255">
            <v>0</v>
          </cell>
          <cell r="DV255">
            <v>0</v>
          </cell>
          <cell r="DW255">
            <v>0</v>
          </cell>
          <cell r="DX255">
            <v>0</v>
          </cell>
          <cell r="DY255">
            <v>0</v>
          </cell>
          <cell r="DZ255">
            <v>0</v>
          </cell>
          <cell r="EA255">
            <v>0</v>
          </cell>
          <cell r="EB255">
            <v>0</v>
          </cell>
          <cell r="EC255">
            <v>0</v>
          </cell>
          <cell r="ED255">
            <v>0</v>
          </cell>
          <cell r="EE255">
            <v>0</v>
          </cell>
          <cell r="EF255">
            <v>0</v>
          </cell>
          <cell r="EG255">
            <v>0</v>
          </cell>
          <cell r="EH255">
            <v>0</v>
          </cell>
          <cell r="EI255">
            <v>0</v>
          </cell>
          <cell r="EJ255">
            <v>0</v>
          </cell>
          <cell r="EK255">
            <v>0</v>
          </cell>
          <cell r="EL255">
            <v>0</v>
          </cell>
          <cell r="EM255">
            <v>0</v>
          </cell>
          <cell r="EN255">
            <v>0</v>
          </cell>
          <cell r="EO255">
            <v>0</v>
          </cell>
          <cell r="EP255">
            <v>0</v>
          </cell>
          <cell r="EQ255">
            <v>0</v>
          </cell>
          <cell r="ER255">
            <v>0</v>
          </cell>
          <cell r="ES255">
            <v>0</v>
          </cell>
          <cell r="ET255">
            <v>0</v>
          </cell>
          <cell r="EU255">
            <v>0</v>
          </cell>
          <cell r="EV255">
            <v>0</v>
          </cell>
        </row>
        <row r="256">
          <cell r="A256" t="str">
            <v>Wks</v>
          </cell>
          <cell r="B256" t="str">
            <v>Days</v>
          </cell>
          <cell r="F256" t="str">
            <v>Wks</v>
          </cell>
          <cell r="G256" t="str">
            <v>Days</v>
          </cell>
          <cell r="H256" t="str">
            <v>Frames</v>
          </cell>
          <cell r="I256" t="str">
            <v>Wks</v>
          </cell>
          <cell r="J256" t="str">
            <v>Days</v>
          </cell>
          <cell r="K256">
            <v>21</v>
          </cell>
          <cell r="M256">
            <v>29</v>
          </cell>
          <cell r="O256">
            <v>29</v>
          </cell>
          <cell r="Q256">
            <v>29</v>
          </cell>
          <cell r="R256">
            <v>36342</v>
          </cell>
          <cell r="T256" t="str">
            <v>Animation Projection</v>
          </cell>
          <cell r="V256">
            <v>36003</v>
          </cell>
          <cell r="W256">
            <v>36096.068740000002</v>
          </cell>
          <cell r="X256">
            <v>500</v>
          </cell>
          <cell r="Y256">
            <v>14</v>
          </cell>
          <cell r="Z256">
            <v>93.068739999999991</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0</v>
          </cell>
          <cell r="BO256">
            <v>0</v>
          </cell>
          <cell r="BP256">
            <v>0</v>
          </cell>
          <cell r="BQ256">
            <v>0</v>
          </cell>
          <cell r="BR256">
            <v>0</v>
          </cell>
          <cell r="BS256">
            <v>0</v>
          </cell>
          <cell r="BT256">
            <v>0</v>
          </cell>
          <cell r="BU256">
            <v>0</v>
          </cell>
          <cell r="BV256">
            <v>0</v>
          </cell>
          <cell r="BW256">
            <v>0</v>
          </cell>
          <cell r="BX256">
            <v>0</v>
          </cell>
          <cell r="BY256">
            <v>0</v>
          </cell>
          <cell r="BZ256">
            <v>0</v>
          </cell>
          <cell r="CA256">
            <v>0</v>
          </cell>
          <cell r="CB256">
            <v>0</v>
          </cell>
          <cell r="CC256">
            <v>0</v>
          </cell>
          <cell r="CD256">
            <v>0</v>
          </cell>
          <cell r="CE256">
            <v>0</v>
          </cell>
          <cell r="CF256">
            <v>0</v>
          </cell>
          <cell r="CG256">
            <v>0</v>
          </cell>
          <cell r="CH256">
            <v>0</v>
          </cell>
          <cell r="CI256">
            <v>0</v>
          </cell>
          <cell r="CJ256">
            <v>0</v>
          </cell>
          <cell r="CK256">
            <v>0</v>
          </cell>
          <cell r="CL256">
            <v>0</v>
          </cell>
          <cell r="CM256">
            <v>0</v>
          </cell>
          <cell r="CN256">
            <v>0</v>
          </cell>
          <cell r="CO256">
            <v>0</v>
          </cell>
          <cell r="CP256">
            <v>125</v>
          </cell>
          <cell r="CQ256">
            <v>250</v>
          </cell>
          <cell r="CR256">
            <v>375</v>
          </cell>
          <cell r="CS256">
            <v>500</v>
          </cell>
          <cell r="CT256">
            <v>500</v>
          </cell>
          <cell r="CU256">
            <v>500</v>
          </cell>
          <cell r="CV256">
            <v>500</v>
          </cell>
          <cell r="CW256">
            <v>500</v>
          </cell>
          <cell r="CX256">
            <v>500</v>
          </cell>
          <cell r="CY256">
            <v>500</v>
          </cell>
          <cell r="CZ256">
            <v>500</v>
          </cell>
          <cell r="DA256">
            <v>0</v>
          </cell>
          <cell r="DB256">
            <v>0</v>
          </cell>
          <cell r="DC256">
            <v>0</v>
          </cell>
          <cell r="DD256">
            <v>0</v>
          </cell>
          <cell r="DE256">
            <v>0</v>
          </cell>
          <cell r="DF256">
            <v>0</v>
          </cell>
          <cell r="DG256">
            <v>0</v>
          </cell>
          <cell r="DH256">
            <v>0</v>
          </cell>
          <cell r="DI256">
            <v>0</v>
          </cell>
          <cell r="DJ256">
            <v>0</v>
          </cell>
          <cell r="DK256">
            <v>0</v>
          </cell>
          <cell r="DL256">
            <v>0</v>
          </cell>
          <cell r="DM256">
            <v>0</v>
          </cell>
          <cell r="DN256">
            <v>0</v>
          </cell>
          <cell r="DO256">
            <v>0</v>
          </cell>
          <cell r="DP256">
            <v>0</v>
          </cell>
          <cell r="DQ256">
            <v>0</v>
          </cell>
          <cell r="DR256">
            <v>0</v>
          </cell>
          <cell r="DS256">
            <v>0</v>
          </cell>
          <cell r="DT256">
            <v>0</v>
          </cell>
          <cell r="DU256">
            <v>0</v>
          </cell>
          <cell r="DV256">
            <v>0</v>
          </cell>
          <cell r="DW256">
            <v>0</v>
          </cell>
          <cell r="DX256">
            <v>0</v>
          </cell>
          <cell r="DY256">
            <v>0</v>
          </cell>
          <cell r="DZ256">
            <v>0</v>
          </cell>
          <cell r="EA256">
            <v>0</v>
          </cell>
          <cell r="EB256">
            <v>0</v>
          </cell>
          <cell r="EC256">
            <v>0</v>
          </cell>
          <cell r="ED256">
            <v>0</v>
          </cell>
          <cell r="EE256">
            <v>0</v>
          </cell>
          <cell r="EF256">
            <v>0</v>
          </cell>
          <cell r="EG256">
            <v>0</v>
          </cell>
          <cell r="EH256">
            <v>0</v>
          </cell>
          <cell r="EI256">
            <v>0</v>
          </cell>
          <cell r="EJ256">
            <v>0</v>
          </cell>
          <cell r="EK256">
            <v>0</v>
          </cell>
          <cell r="EL256">
            <v>0</v>
          </cell>
          <cell r="EM256">
            <v>0</v>
          </cell>
          <cell r="EN256">
            <v>0</v>
          </cell>
          <cell r="EO256">
            <v>0</v>
          </cell>
          <cell r="EP256">
            <v>0</v>
          </cell>
          <cell r="EQ256">
            <v>0</v>
          </cell>
          <cell r="ER256">
            <v>0</v>
          </cell>
          <cell r="ES256">
            <v>0</v>
          </cell>
          <cell r="ET256">
            <v>0</v>
          </cell>
          <cell r="EU256">
            <v>0</v>
          </cell>
          <cell r="EV256">
            <v>0</v>
          </cell>
        </row>
        <row r="257">
          <cell r="A257">
            <v>9.0098199999999995</v>
          </cell>
          <cell r="B257">
            <v>77.068739999999991</v>
          </cell>
          <cell r="F257">
            <v>9.0098199999999995</v>
          </cell>
          <cell r="G257">
            <v>93.068739999999991</v>
          </cell>
          <cell r="H257">
            <v>4504.91</v>
          </cell>
          <cell r="I257">
            <v>9.0098199999999995</v>
          </cell>
          <cell r="J257">
            <v>77.068739999999991</v>
          </cell>
          <cell r="K257">
            <v>21</v>
          </cell>
          <cell r="M257">
            <v>29</v>
          </cell>
          <cell r="O257">
            <v>29</v>
          </cell>
          <cell r="Q257">
            <v>29</v>
          </cell>
          <cell r="R257">
            <v>36342</v>
          </cell>
          <cell r="T257" t="str">
            <v>Ink &amp; Paint Projection</v>
          </cell>
          <cell r="V257">
            <v>36033</v>
          </cell>
          <cell r="W257">
            <v>36110.068740000002</v>
          </cell>
          <cell r="X257">
            <v>500</v>
          </cell>
          <cell r="Y257">
            <v>11</v>
          </cell>
          <cell r="Z257">
            <v>77.068739999999991</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cell r="BA257">
            <v>0</v>
          </cell>
          <cell r="BB257">
            <v>0</v>
          </cell>
          <cell r="BC257">
            <v>0</v>
          </cell>
          <cell r="BD257">
            <v>0</v>
          </cell>
          <cell r="BE257">
            <v>0</v>
          </cell>
          <cell r="BF257">
            <v>0</v>
          </cell>
          <cell r="BG257">
            <v>0</v>
          </cell>
          <cell r="BH257">
            <v>0</v>
          </cell>
          <cell r="BI257">
            <v>0</v>
          </cell>
          <cell r="BJ257">
            <v>0</v>
          </cell>
          <cell r="BK257">
            <v>0</v>
          </cell>
          <cell r="BL257">
            <v>0</v>
          </cell>
          <cell r="BM257">
            <v>0</v>
          </cell>
          <cell r="BN257">
            <v>0</v>
          </cell>
          <cell r="BO257">
            <v>0</v>
          </cell>
          <cell r="BP257">
            <v>0</v>
          </cell>
          <cell r="BQ257">
            <v>0</v>
          </cell>
          <cell r="BR257">
            <v>0</v>
          </cell>
          <cell r="BS257">
            <v>0</v>
          </cell>
          <cell r="BT257">
            <v>0</v>
          </cell>
          <cell r="BU257">
            <v>0</v>
          </cell>
          <cell r="BV257">
            <v>0</v>
          </cell>
          <cell r="BW257">
            <v>0</v>
          </cell>
          <cell r="BX257">
            <v>0</v>
          </cell>
          <cell r="BY257">
            <v>0</v>
          </cell>
          <cell r="BZ257">
            <v>0</v>
          </cell>
          <cell r="CA257">
            <v>0</v>
          </cell>
          <cell r="CB257">
            <v>0</v>
          </cell>
          <cell r="CC257">
            <v>0</v>
          </cell>
          <cell r="CD257">
            <v>0</v>
          </cell>
          <cell r="CE257">
            <v>0</v>
          </cell>
          <cell r="CF257">
            <v>0</v>
          </cell>
          <cell r="CG257">
            <v>0</v>
          </cell>
          <cell r="CH257">
            <v>0</v>
          </cell>
          <cell r="CI257">
            <v>0</v>
          </cell>
          <cell r="CJ257">
            <v>0</v>
          </cell>
          <cell r="CK257">
            <v>0</v>
          </cell>
          <cell r="CL257">
            <v>0</v>
          </cell>
          <cell r="CM257">
            <v>0</v>
          </cell>
          <cell r="CN257">
            <v>0</v>
          </cell>
          <cell r="CO257">
            <v>0</v>
          </cell>
          <cell r="CP257">
            <v>0</v>
          </cell>
          <cell r="CQ257">
            <v>0</v>
          </cell>
          <cell r="CR257">
            <v>125</v>
          </cell>
          <cell r="CS257">
            <v>250</v>
          </cell>
          <cell r="CT257">
            <v>375</v>
          </cell>
          <cell r="CU257">
            <v>500</v>
          </cell>
          <cell r="CV257">
            <v>500</v>
          </cell>
          <cell r="CW257">
            <v>500</v>
          </cell>
          <cell r="CX257">
            <v>500</v>
          </cell>
          <cell r="CY257">
            <v>500</v>
          </cell>
          <cell r="CZ257">
            <v>500</v>
          </cell>
          <cell r="DA257">
            <v>500</v>
          </cell>
          <cell r="DB257">
            <v>500</v>
          </cell>
          <cell r="DC257">
            <v>0</v>
          </cell>
          <cell r="DD257">
            <v>0</v>
          </cell>
          <cell r="DE257">
            <v>0</v>
          </cell>
          <cell r="DF257">
            <v>0</v>
          </cell>
          <cell r="DG257">
            <v>0</v>
          </cell>
          <cell r="DH257">
            <v>0</v>
          </cell>
          <cell r="DI257">
            <v>0</v>
          </cell>
          <cell r="DJ257">
            <v>0</v>
          </cell>
          <cell r="DK257">
            <v>0</v>
          </cell>
          <cell r="DL257">
            <v>0</v>
          </cell>
          <cell r="DM257">
            <v>0</v>
          </cell>
          <cell r="DN257">
            <v>0</v>
          </cell>
          <cell r="DO257">
            <v>0</v>
          </cell>
          <cell r="DP257">
            <v>0</v>
          </cell>
          <cell r="DQ257">
            <v>0</v>
          </cell>
          <cell r="DR257">
            <v>0</v>
          </cell>
          <cell r="DS257">
            <v>0</v>
          </cell>
          <cell r="DT257">
            <v>0</v>
          </cell>
          <cell r="DU257">
            <v>0</v>
          </cell>
          <cell r="DV257">
            <v>0</v>
          </cell>
          <cell r="DW257">
            <v>0</v>
          </cell>
          <cell r="DX257">
            <v>0</v>
          </cell>
          <cell r="DY257">
            <v>0</v>
          </cell>
          <cell r="DZ257">
            <v>0</v>
          </cell>
          <cell r="EA257">
            <v>0</v>
          </cell>
          <cell r="EB257">
            <v>0</v>
          </cell>
          <cell r="EC257">
            <v>0</v>
          </cell>
          <cell r="ED257">
            <v>0</v>
          </cell>
          <cell r="EE257">
            <v>0</v>
          </cell>
          <cell r="EF257">
            <v>0</v>
          </cell>
          <cell r="EG257">
            <v>0</v>
          </cell>
          <cell r="EH257">
            <v>0</v>
          </cell>
          <cell r="EI257">
            <v>0</v>
          </cell>
          <cell r="EJ257">
            <v>0</v>
          </cell>
          <cell r="EK257">
            <v>0</v>
          </cell>
          <cell r="EL257">
            <v>0</v>
          </cell>
          <cell r="EM257">
            <v>0</v>
          </cell>
          <cell r="EN257">
            <v>0</v>
          </cell>
          <cell r="EO257">
            <v>0</v>
          </cell>
          <cell r="EP257">
            <v>0</v>
          </cell>
          <cell r="EQ257">
            <v>0</v>
          </cell>
          <cell r="ER257">
            <v>0</v>
          </cell>
          <cell r="ES257">
            <v>0</v>
          </cell>
          <cell r="ET257">
            <v>0</v>
          </cell>
          <cell r="EU257">
            <v>0</v>
          </cell>
          <cell r="EV257">
            <v>0</v>
          </cell>
        </row>
        <row r="259">
          <cell r="T259" t="str">
            <v>BUDGET FORECAST</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cell r="BD259">
            <v>0</v>
          </cell>
          <cell r="BE259">
            <v>0</v>
          </cell>
          <cell r="BF259">
            <v>0</v>
          </cell>
          <cell r="BG259">
            <v>0</v>
          </cell>
          <cell r="BH259">
            <v>0</v>
          </cell>
          <cell r="BI259">
            <v>0</v>
          </cell>
          <cell r="BJ259">
            <v>0</v>
          </cell>
          <cell r="BK259">
            <v>0</v>
          </cell>
          <cell r="BL259">
            <v>0</v>
          </cell>
          <cell r="BM259">
            <v>0</v>
          </cell>
          <cell r="BN259">
            <v>0</v>
          </cell>
          <cell r="BO259">
            <v>0</v>
          </cell>
          <cell r="BP259">
            <v>0</v>
          </cell>
          <cell r="BQ259">
            <v>0</v>
          </cell>
          <cell r="BR259">
            <v>0</v>
          </cell>
          <cell r="BS259">
            <v>0</v>
          </cell>
          <cell r="BT259">
            <v>0</v>
          </cell>
          <cell r="BU259">
            <v>0</v>
          </cell>
          <cell r="BV259">
            <v>0</v>
          </cell>
          <cell r="BW259">
            <v>0</v>
          </cell>
          <cell r="BX259">
            <v>0</v>
          </cell>
          <cell r="BY259">
            <v>0</v>
          </cell>
          <cell r="BZ259">
            <v>0</v>
          </cell>
          <cell r="CA259">
            <v>0</v>
          </cell>
          <cell r="CB259">
            <v>0</v>
          </cell>
          <cell r="CC259">
            <v>0</v>
          </cell>
          <cell r="CD259">
            <v>0</v>
          </cell>
          <cell r="CE259">
            <v>0</v>
          </cell>
          <cell r="CF259">
            <v>0</v>
          </cell>
          <cell r="CG259">
            <v>0</v>
          </cell>
          <cell r="CH259">
            <v>0</v>
          </cell>
          <cell r="CI259">
            <v>35975</v>
          </cell>
          <cell r="CJ259">
            <v>35982</v>
          </cell>
          <cell r="CK259">
            <v>35989</v>
          </cell>
          <cell r="CL259">
            <v>35996</v>
          </cell>
          <cell r="CM259">
            <v>36003</v>
          </cell>
          <cell r="CN259">
            <v>36010</v>
          </cell>
          <cell r="CO259">
            <v>36017</v>
          </cell>
          <cell r="CP259">
            <v>36024</v>
          </cell>
          <cell r="CQ259">
            <v>36031</v>
          </cell>
          <cell r="CR259">
            <v>36038</v>
          </cell>
          <cell r="CS259">
            <v>36045</v>
          </cell>
          <cell r="CT259">
            <v>36052</v>
          </cell>
          <cell r="CU259">
            <v>0</v>
          </cell>
          <cell r="CV259">
            <v>0</v>
          </cell>
          <cell r="CW259">
            <v>0</v>
          </cell>
          <cell r="CX259">
            <v>0</v>
          </cell>
          <cell r="CY259">
            <v>0</v>
          </cell>
          <cell r="CZ259">
            <v>0</v>
          </cell>
          <cell r="DA259">
            <v>0</v>
          </cell>
          <cell r="DB259">
            <v>0</v>
          </cell>
          <cell r="DC259">
            <v>0</v>
          </cell>
          <cell r="DD259">
            <v>0</v>
          </cell>
          <cell r="DE259">
            <v>0</v>
          </cell>
          <cell r="DF259">
            <v>0</v>
          </cell>
          <cell r="DG259">
            <v>0</v>
          </cell>
          <cell r="DH259">
            <v>0</v>
          </cell>
          <cell r="DI259">
            <v>0</v>
          </cell>
          <cell r="DJ259">
            <v>0</v>
          </cell>
          <cell r="DK259">
            <v>0</v>
          </cell>
          <cell r="DL259">
            <v>0</v>
          </cell>
          <cell r="DM259">
            <v>0</v>
          </cell>
          <cell r="DN259">
            <v>0</v>
          </cell>
          <cell r="DO259">
            <v>0</v>
          </cell>
          <cell r="DP259">
            <v>0</v>
          </cell>
          <cell r="DQ259">
            <v>0</v>
          </cell>
          <cell r="DR259">
            <v>0</v>
          </cell>
          <cell r="DS259">
            <v>0</v>
          </cell>
          <cell r="DT259">
            <v>0</v>
          </cell>
          <cell r="DU259">
            <v>0</v>
          </cell>
          <cell r="DV259">
            <v>0</v>
          </cell>
          <cell r="DW259">
            <v>0</v>
          </cell>
          <cell r="DX259">
            <v>0</v>
          </cell>
          <cell r="DY259">
            <v>0</v>
          </cell>
          <cell r="DZ259">
            <v>0</v>
          </cell>
          <cell r="EA259">
            <v>0</v>
          </cell>
          <cell r="EB259">
            <v>0</v>
          </cell>
          <cell r="EC259">
            <v>0</v>
          </cell>
          <cell r="ED259">
            <v>0</v>
          </cell>
          <cell r="EE259">
            <v>0</v>
          </cell>
          <cell r="EF259">
            <v>0</v>
          </cell>
          <cell r="EG259">
            <v>0</v>
          </cell>
          <cell r="EH259">
            <v>0</v>
          </cell>
          <cell r="EI259">
            <v>0</v>
          </cell>
          <cell r="EJ259">
            <v>0</v>
          </cell>
          <cell r="EK259">
            <v>0</v>
          </cell>
          <cell r="EL259">
            <v>0</v>
          </cell>
          <cell r="EM259">
            <v>0</v>
          </cell>
          <cell r="EN259">
            <v>0</v>
          </cell>
          <cell r="EO259">
            <v>0</v>
          </cell>
          <cell r="EP259">
            <v>0</v>
          </cell>
          <cell r="EQ259">
            <v>0</v>
          </cell>
          <cell r="ER259">
            <v>0</v>
          </cell>
          <cell r="ES259">
            <v>0</v>
          </cell>
          <cell r="ET259">
            <v>0</v>
          </cell>
          <cell r="EU259">
            <v>0</v>
          </cell>
          <cell r="EV259">
            <v>0</v>
          </cell>
          <cell r="EW259">
            <v>0</v>
          </cell>
          <cell r="EX259">
            <v>0</v>
          </cell>
          <cell r="EY259">
            <v>0</v>
          </cell>
          <cell r="EZ259">
            <v>0</v>
          </cell>
          <cell r="FA259">
            <v>0</v>
          </cell>
          <cell r="FB259">
            <v>0</v>
          </cell>
          <cell r="FC259">
            <v>0</v>
          </cell>
          <cell r="FD259">
            <v>0</v>
          </cell>
          <cell r="FE259">
            <v>0</v>
          </cell>
          <cell r="FF259">
            <v>0</v>
          </cell>
          <cell r="FG259">
            <v>0</v>
          </cell>
          <cell r="FH259">
            <v>0</v>
          </cell>
          <cell r="FI259">
            <v>0</v>
          </cell>
        </row>
        <row r="260">
          <cell r="T260" t="str">
            <v>BUDGET FORECAST</v>
          </cell>
          <cell r="V260" t="str">
            <v>PRE PROD</v>
          </cell>
          <cell r="W260">
            <v>30</v>
          </cell>
          <cell r="X260">
            <v>157500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cell r="BD260">
            <v>0</v>
          </cell>
          <cell r="BE260">
            <v>0</v>
          </cell>
          <cell r="BF260">
            <v>0</v>
          </cell>
          <cell r="BG260">
            <v>0</v>
          </cell>
          <cell r="BH260">
            <v>0</v>
          </cell>
          <cell r="BI260">
            <v>0</v>
          </cell>
          <cell r="BJ260">
            <v>0</v>
          </cell>
          <cell r="BK260">
            <v>0</v>
          </cell>
          <cell r="BL260">
            <v>0</v>
          </cell>
          <cell r="BM260">
            <v>0</v>
          </cell>
          <cell r="BN260">
            <v>0</v>
          </cell>
          <cell r="BO260">
            <v>0</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E260">
            <v>0</v>
          </cell>
          <cell r="CF260">
            <v>0</v>
          </cell>
          <cell r="CG260">
            <v>0</v>
          </cell>
          <cell r="CH260">
            <v>0</v>
          </cell>
          <cell r="CI260">
            <v>35975</v>
          </cell>
          <cell r="CJ260">
            <v>35982</v>
          </cell>
          <cell r="CK260">
            <v>35989</v>
          </cell>
          <cell r="CL260">
            <v>35996</v>
          </cell>
          <cell r="CM260">
            <v>36003</v>
          </cell>
          <cell r="CN260">
            <v>36010</v>
          </cell>
          <cell r="CO260">
            <v>36017</v>
          </cell>
          <cell r="CP260">
            <v>36024</v>
          </cell>
          <cell r="CQ260">
            <v>36031</v>
          </cell>
          <cell r="CR260">
            <v>36038</v>
          </cell>
          <cell r="CS260">
            <v>36045</v>
          </cell>
          <cell r="CT260">
            <v>36052</v>
          </cell>
          <cell r="CU260">
            <v>0</v>
          </cell>
          <cell r="CV260">
            <v>0</v>
          </cell>
          <cell r="CW260">
            <v>0</v>
          </cell>
          <cell r="CX260">
            <v>0</v>
          </cell>
          <cell r="CY260">
            <v>0</v>
          </cell>
          <cell r="CZ260">
            <v>0</v>
          </cell>
          <cell r="DA260">
            <v>0</v>
          </cell>
          <cell r="DB260">
            <v>0</v>
          </cell>
          <cell r="DC260">
            <v>0</v>
          </cell>
          <cell r="DD260">
            <v>0</v>
          </cell>
          <cell r="DE260">
            <v>0</v>
          </cell>
          <cell r="DF260">
            <v>0</v>
          </cell>
          <cell r="DG260">
            <v>0</v>
          </cell>
          <cell r="DH260">
            <v>0</v>
          </cell>
          <cell r="DI260">
            <v>0</v>
          </cell>
          <cell r="DJ260">
            <v>0</v>
          </cell>
          <cell r="DK260">
            <v>0</v>
          </cell>
          <cell r="DL260">
            <v>0</v>
          </cell>
          <cell r="DM260">
            <v>0</v>
          </cell>
          <cell r="DN260">
            <v>0</v>
          </cell>
          <cell r="DO260">
            <v>0</v>
          </cell>
          <cell r="DP260">
            <v>0</v>
          </cell>
          <cell r="DQ260">
            <v>0</v>
          </cell>
          <cell r="DR260">
            <v>0</v>
          </cell>
          <cell r="DS260">
            <v>0</v>
          </cell>
          <cell r="DT260">
            <v>0</v>
          </cell>
          <cell r="DU260">
            <v>0</v>
          </cell>
          <cell r="DV260">
            <v>0</v>
          </cell>
          <cell r="DW260">
            <v>0</v>
          </cell>
          <cell r="DX260">
            <v>0</v>
          </cell>
          <cell r="DY260">
            <v>0</v>
          </cell>
          <cell r="DZ260">
            <v>0</v>
          </cell>
          <cell r="EA260">
            <v>0</v>
          </cell>
          <cell r="EB260">
            <v>0</v>
          </cell>
          <cell r="EC260">
            <v>0</v>
          </cell>
          <cell r="ED260">
            <v>0</v>
          </cell>
          <cell r="EE260">
            <v>0</v>
          </cell>
          <cell r="EF260">
            <v>0</v>
          </cell>
          <cell r="EG260">
            <v>0</v>
          </cell>
          <cell r="EH260">
            <v>0</v>
          </cell>
          <cell r="EI260">
            <v>0</v>
          </cell>
          <cell r="EJ260">
            <v>0</v>
          </cell>
          <cell r="EK260">
            <v>0</v>
          </cell>
          <cell r="EL260">
            <v>0</v>
          </cell>
          <cell r="EM260">
            <v>0</v>
          </cell>
          <cell r="EN260">
            <v>0</v>
          </cell>
          <cell r="EO260">
            <v>0</v>
          </cell>
          <cell r="EP260">
            <v>0</v>
          </cell>
          <cell r="EQ260">
            <v>0</v>
          </cell>
          <cell r="ER260">
            <v>0</v>
          </cell>
          <cell r="ES260">
            <v>0</v>
          </cell>
          <cell r="ET260">
            <v>0</v>
          </cell>
          <cell r="EU260">
            <v>0</v>
          </cell>
          <cell r="EV260">
            <v>0</v>
          </cell>
          <cell r="EW260">
            <v>0</v>
          </cell>
          <cell r="EX260">
            <v>0</v>
          </cell>
          <cell r="EY260">
            <v>0</v>
          </cell>
          <cell r="EZ260">
            <v>0</v>
          </cell>
          <cell r="FA260">
            <v>0</v>
          </cell>
          <cell r="FB260">
            <v>0</v>
          </cell>
          <cell r="FC260">
            <v>0</v>
          </cell>
          <cell r="FD260">
            <v>0</v>
          </cell>
          <cell r="FE260">
            <v>0</v>
          </cell>
          <cell r="FF260">
            <v>0</v>
          </cell>
          <cell r="FG260">
            <v>0</v>
          </cell>
          <cell r="FH260">
            <v>0</v>
          </cell>
          <cell r="FI260">
            <v>0</v>
          </cell>
        </row>
        <row r="261">
          <cell r="V261" t="str">
            <v>PRE PROD</v>
          </cell>
          <cell r="W261">
            <v>30</v>
          </cell>
          <cell r="X261">
            <v>157500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V261">
            <v>0</v>
          </cell>
          <cell r="BW261">
            <v>0</v>
          </cell>
          <cell r="BX261">
            <v>0</v>
          </cell>
          <cell r="BY261">
            <v>0</v>
          </cell>
          <cell r="BZ261">
            <v>0</v>
          </cell>
          <cell r="CA261">
            <v>0</v>
          </cell>
          <cell r="CB261">
            <v>0</v>
          </cell>
          <cell r="CC261">
            <v>0</v>
          </cell>
          <cell r="CD261">
            <v>0</v>
          </cell>
          <cell r="CE261">
            <v>0</v>
          </cell>
          <cell r="CF261">
            <v>0</v>
          </cell>
          <cell r="CG261">
            <v>0</v>
          </cell>
          <cell r="CH261">
            <v>0</v>
          </cell>
          <cell r="CI261">
            <v>3750</v>
          </cell>
          <cell r="CJ261">
            <v>7500</v>
          </cell>
          <cell r="CK261">
            <v>11250</v>
          </cell>
          <cell r="CL261">
            <v>15000</v>
          </cell>
          <cell r="CM261">
            <v>15000</v>
          </cell>
          <cell r="CN261">
            <v>15000</v>
          </cell>
          <cell r="CO261">
            <v>15000</v>
          </cell>
          <cell r="CP261">
            <v>15000</v>
          </cell>
          <cell r="CQ261">
            <v>15000</v>
          </cell>
          <cell r="CR261">
            <v>15000</v>
          </cell>
          <cell r="CS261">
            <v>15000</v>
          </cell>
          <cell r="CT261">
            <v>15000</v>
          </cell>
          <cell r="CU261">
            <v>0</v>
          </cell>
          <cell r="CV261">
            <v>0</v>
          </cell>
          <cell r="CW261">
            <v>0</v>
          </cell>
          <cell r="CX261">
            <v>0</v>
          </cell>
          <cell r="CY261">
            <v>0</v>
          </cell>
          <cell r="CZ261">
            <v>0</v>
          </cell>
          <cell r="DA261">
            <v>0</v>
          </cell>
          <cell r="DB261">
            <v>0</v>
          </cell>
          <cell r="DC261">
            <v>0</v>
          </cell>
          <cell r="DD261">
            <v>0</v>
          </cell>
          <cell r="DE261">
            <v>0</v>
          </cell>
          <cell r="DF261">
            <v>0</v>
          </cell>
          <cell r="DG261">
            <v>0</v>
          </cell>
          <cell r="DH261">
            <v>0</v>
          </cell>
          <cell r="DI261">
            <v>0</v>
          </cell>
          <cell r="DJ261">
            <v>0</v>
          </cell>
          <cell r="DK261">
            <v>0</v>
          </cell>
          <cell r="DL261">
            <v>0</v>
          </cell>
          <cell r="DM261">
            <v>0</v>
          </cell>
          <cell r="DN261">
            <v>0</v>
          </cell>
          <cell r="DO261">
            <v>0</v>
          </cell>
          <cell r="DP261">
            <v>0</v>
          </cell>
          <cell r="DQ261">
            <v>0</v>
          </cell>
          <cell r="DR261">
            <v>0</v>
          </cell>
          <cell r="DS261">
            <v>0</v>
          </cell>
          <cell r="DT261">
            <v>0</v>
          </cell>
          <cell r="DU261">
            <v>0</v>
          </cell>
          <cell r="DV261">
            <v>0</v>
          </cell>
          <cell r="DW261">
            <v>0</v>
          </cell>
          <cell r="DX261">
            <v>0</v>
          </cell>
          <cell r="DY261">
            <v>0</v>
          </cell>
          <cell r="DZ261">
            <v>0</v>
          </cell>
          <cell r="EA261">
            <v>0</v>
          </cell>
          <cell r="EB261">
            <v>0</v>
          </cell>
          <cell r="EC261">
            <v>0</v>
          </cell>
          <cell r="ED261">
            <v>0</v>
          </cell>
          <cell r="EE261">
            <v>0</v>
          </cell>
          <cell r="EF261">
            <v>0</v>
          </cell>
          <cell r="EG261">
            <v>0</v>
          </cell>
          <cell r="EH261">
            <v>0</v>
          </cell>
          <cell r="EI261">
            <v>0</v>
          </cell>
          <cell r="EJ261">
            <v>0</v>
          </cell>
          <cell r="EK261">
            <v>0</v>
          </cell>
          <cell r="EL261">
            <v>0</v>
          </cell>
          <cell r="EM261">
            <v>0</v>
          </cell>
          <cell r="EN261">
            <v>0</v>
          </cell>
          <cell r="EO261">
            <v>0</v>
          </cell>
          <cell r="EP261">
            <v>0</v>
          </cell>
          <cell r="EQ261">
            <v>0</v>
          </cell>
          <cell r="ER261">
            <v>0</v>
          </cell>
          <cell r="ES261">
            <v>0</v>
          </cell>
          <cell r="ET261">
            <v>0</v>
          </cell>
          <cell r="EU261">
            <v>0</v>
          </cell>
          <cell r="EV261">
            <v>0</v>
          </cell>
          <cell r="EW261">
            <v>0</v>
          </cell>
          <cell r="EX261">
            <v>0</v>
          </cell>
          <cell r="EY261">
            <v>0</v>
          </cell>
          <cell r="EZ261">
            <v>0</v>
          </cell>
          <cell r="FA261">
            <v>0</v>
          </cell>
          <cell r="FB261">
            <v>0</v>
          </cell>
          <cell r="FC261">
            <v>0</v>
          </cell>
          <cell r="FD261">
            <v>0</v>
          </cell>
          <cell r="FE261">
            <v>0</v>
          </cell>
          <cell r="FF261">
            <v>0</v>
          </cell>
          <cell r="FG261">
            <v>0</v>
          </cell>
          <cell r="FH261">
            <v>0</v>
          </cell>
          <cell r="FI261">
            <v>0</v>
          </cell>
        </row>
        <row r="262">
          <cell r="V262" t="str">
            <v>PRODUCTION</v>
          </cell>
          <cell r="W262">
            <v>150</v>
          </cell>
          <cell r="X262">
            <v>712500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0</v>
          </cell>
          <cell r="BI262">
            <v>0</v>
          </cell>
          <cell r="BJ262">
            <v>0</v>
          </cell>
          <cell r="BK262">
            <v>0</v>
          </cell>
          <cell r="BL262">
            <v>0</v>
          </cell>
          <cell r="BM262">
            <v>0</v>
          </cell>
          <cell r="BN262">
            <v>0</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0</v>
          </cell>
          <cell r="CE262">
            <v>0</v>
          </cell>
          <cell r="CF262">
            <v>0</v>
          </cell>
          <cell r="CG262">
            <v>0</v>
          </cell>
          <cell r="CH262">
            <v>0</v>
          </cell>
          <cell r="CI262">
            <v>0</v>
          </cell>
          <cell r="CJ262">
            <v>0</v>
          </cell>
          <cell r="CK262">
            <v>0</v>
          </cell>
          <cell r="CL262">
            <v>0</v>
          </cell>
          <cell r="CM262">
            <v>36003</v>
          </cell>
          <cell r="CN262">
            <v>36010</v>
          </cell>
          <cell r="CO262">
            <v>36017</v>
          </cell>
          <cell r="CP262">
            <v>36024</v>
          </cell>
          <cell r="CQ262">
            <v>36031</v>
          </cell>
          <cell r="CR262">
            <v>36038</v>
          </cell>
          <cell r="CS262">
            <v>36045</v>
          </cell>
          <cell r="CT262">
            <v>36052</v>
          </cell>
          <cell r="CU262">
            <v>36059</v>
          </cell>
          <cell r="CV262">
            <v>36066</v>
          </cell>
          <cell r="CW262">
            <v>36073</v>
          </cell>
          <cell r="CX262">
            <v>36080</v>
          </cell>
          <cell r="CY262">
            <v>36087</v>
          </cell>
          <cell r="CZ262">
            <v>36094</v>
          </cell>
          <cell r="DA262">
            <v>0</v>
          </cell>
          <cell r="DB262">
            <v>0</v>
          </cell>
          <cell r="DC262">
            <v>0</v>
          </cell>
          <cell r="DD262">
            <v>0</v>
          </cell>
          <cell r="DE262">
            <v>0</v>
          </cell>
          <cell r="DF262">
            <v>0</v>
          </cell>
          <cell r="DG262">
            <v>0</v>
          </cell>
          <cell r="DH262">
            <v>0</v>
          </cell>
          <cell r="DI262">
            <v>0</v>
          </cell>
          <cell r="DJ262">
            <v>0</v>
          </cell>
          <cell r="DK262">
            <v>0</v>
          </cell>
          <cell r="DL262">
            <v>0</v>
          </cell>
          <cell r="DM262">
            <v>0</v>
          </cell>
          <cell r="DN262">
            <v>0</v>
          </cell>
          <cell r="DO262">
            <v>0</v>
          </cell>
          <cell r="DP262">
            <v>0</v>
          </cell>
          <cell r="DQ262">
            <v>0</v>
          </cell>
          <cell r="DR262">
            <v>0</v>
          </cell>
          <cell r="DS262">
            <v>0</v>
          </cell>
          <cell r="DT262">
            <v>0</v>
          </cell>
          <cell r="DU262">
            <v>0</v>
          </cell>
          <cell r="DV262">
            <v>0</v>
          </cell>
          <cell r="DW262">
            <v>0</v>
          </cell>
          <cell r="DX262">
            <v>0</v>
          </cell>
          <cell r="DY262">
            <v>0</v>
          </cell>
          <cell r="DZ262">
            <v>0</v>
          </cell>
          <cell r="EA262">
            <v>0</v>
          </cell>
          <cell r="EB262">
            <v>0</v>
          </cell>
          <cell r="EC262">
            <v>0</v>
          </cell>
          <cell r="ED262">
            <v>0</v>
          </cell>
          <cell r="EE262">
            <v>0</v>
          </cell>
          <cell r="EF262">
            <v>0</v>
          </cell>
          <cell r="EG262">
            <v>0</v>
          </cell>
          <cell r="EH262">
            <v>0</v>
          </cell>
          <cell r="EI262">
            <v>0</v>
          </cell>
          <cell r="EJ262">
            <v>0</v>
          </cell>
          <cell r="EK262">
            <v>0</v>
          </cell>
          <cell r="EL262">
            <v>0</v>
          </cell>
          <cell r="EM262">
            <v>0</v>
          </cell>
          <cell r="EN262">
            <v>0</v>
          </cell>
          <cell r="EO262">
            <v>0</v>
          </cell>
          <cell r="EP262">
            <v>0</v>
          </cell>
          <cell r="EQ262">
            <v>0</v>
          </cell>
          <cell r="ER262">
            <v>0</v>
          </cell>
          <cell r="ES262">
            <v>0</v>
          </cell>
          <cell r="ET262">
            <v>0</v>
          </cell>
          <cell r="EU262">
            <v>0</v>
          </cell>
          <cell r="EV262">
            <v>0</v>
          </cell>
          <cell r="EW262">
            <v>0</v>
          </cell>
          <cell r="EX262">
            <v>0</v>
          </cell>
          <cell r="EY262">
            <v>0</v>
          </cell>
          <cell r="EZ262">
            <v>0</v>
          </cell>
          <cell r="FA262">
            <v>0</v>
          </cell>
          <cell r="FB262">
            <v>0</v>
          </cell>
          <cell r="FC262">
            <v>0</v>
          </cell>
          <cell r="FD262">
            <v>0</v>
          </cell>
          <cell r="FE262">
            <v>0</v>
          </cell>
          <cell r="FF262">
            <v>0</v>
          </cell>
          <cell r="FG262">
            <v>0</v>
          </cell>
          <cell r="FH262">
            <v>0</v>
          </cell>
          <cell r="FI262">
            <v>0</v>
          </cell>
        </row>
        <row r="263">
          <cell r="V263" t="str">
            <v>PRODUCTION</v>
          </cell>
          <cell r="W263">
            <v>150</v>
          </cell>
          <cell r="X263">
            <v>712500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cell r="BD263">
            <v>0</v>
          </cell>
          <cell r="BE263">
            <v>0</v>
          </cell>
          <cell r="BF263">
            <v>0</v>
          </cell>
          <cell r="BG263">
            <v>0</v>
          </cell>
          <cell r="BH263">
            <v>0</v>
          </cell>
          <cell r="BI263">
            <v>0</v>
          </cell>
          <cell r="BJ263">
            <v>0</v>
          </cell>
          <cell r="BK263">
            <v>0</v>
          </cell>
          <cell r="BL263">
            <v>0</v>
          </cell>
          <cell r="BM263">
            <v>0</v>
          </cell>
          <cell r="BN263">
            <v>0</v>
          </cell>
          <cell r="BO263">
            <v>0</v>
          </cell>
          <cell r="BP263">
            <v>0</v>
          </cell>
          <cell r="BQ263">
            <v>0</v>
          </cell>
          <cell r="BR263">
            <v>0</v>
          </cell>
          <cell r="BS263">
            <v>0</v>
          </cell>
          <cell r="BT263">
            <v>0</v>
          </cell>
          <cell r="BU263">
            <v>0</v>
          </cell>
          <cell r="BV263">
            <v>0</v>
          </cell>
          <cell r="BW263">
            <v>0</v>
          </cell>
          <cell r="BX263">
            <v>0</v>
          </cell>
          <cell r="BY263">
            <v>0</v>
          </cell>
          <cell r="BZ263">
            <v>0</v>
          </cell>
          <cell r="CA263">
            <v>0</v>
          </cell>
          <cell r="CB263">
            <v>0</v>
          </cell>
          <cell r="CC263">
            <v>0</v>
          </cell>
          <cell r="CD263">
            <v>0</v>
          </cell>
          <cell r="CE263">
            <v>0</v>
          </cell>
          <cell r="CF263">
            <v>0</v>
          </cell>
          <cell r="CG263">
            <v>0</v>
          </cell>
          <cell r="CH263">
            <v>0</v>
          </cell>
          <cell r="CI263">
            <v>0</v>
          </cell>
          <cell r="CJ263">
            <v>0</v>
          </cell>
          <cell r="CK263">
            <v>0</v>
          </cell>
          <cell r="CL263">
            <v>0</v>
          </cell>
          <cell r="CM263">
            <v>0</v>
          </cell>
          <cell r="CN263">
            <v>0</v>
          </cell>
          <cell r="CO263">
            <v>0</v>
          </cell>
          <cell r="CP263">
            <v>18750</v>
          </cell>
          <cell r="CQ263">
            <v>37500</v>
          </cell>
          <cell r="CR263">
            <v>56250</v>
          </cell>
          <cell r="CS263">
            <v>75000</v>
          </cell>
          <cell r="CT263">
            <v>75000</v>
          </cell>
          <cell r="CU263">
            <v>75000</v>
          </cell>
          <cell r="CV263">
            <v>75000</v>
          </cell>
          <cell r="CW263">
            <v>75000</v>
          </cell>
          <cell r="CX263">
            <v>75000</v>
          </cell>
          <cell r="CY263">
            <v>75000</v>
          </cell>
          <cell r="CZ263">
            <v>75000</v>
          </cell>
          <cell r="DA263">
            <v>0</v>
          </cell>
          <cell r="DB263">
            <v>0</v>
          </cell>
          <cell r="DC263">
            <v>0</v>
          </cell>
          <cell r="DD263">
            <v>0</v>
          </cell>
          <cell r="DE263">
            <v>0</v>
          </cell>
          <cell r="DF263">
            <v>0</v>
          </cell>
          <cell r="DG263">
            <v>0</v>
          </cell>
          <cell r="DH263">
            <v>0</v>
          </cell>
          <cell r="DI263">
            <v>0</v>
          </cell>
          <cell r="DJ263">
            <v>0</v>
          </cell>
          <cell r="DK263">
            <v>0</v>
          </cell>
          <cell r="DL263">
            <v>0</v>
          </cell>
          <cell r="DM263">
            <v>0</v>
          </cell>
          <cell r="DN263">
            <v>0</v>
          </cell>
          <cell r="DO263">
            <v>0</v>
          </cell>
          <cell r="DP263">
            <v>0</v>
          </cell>
          <cell r="DQ263">
            <v>0</v>
          </cell>
          <cell r="DR263">
            <v>0</v>
          </cell>
          <cell r="DS263">
            <v>0</v>
          </cell>
          <cell r="DT263">
            <v>0</v>
          </cell>
          <cell r="DU263">
            <v>0</v>
          </cell>
          <cell r="DV263">
            <v>0</v>
          </cell>
          <cell r="DW263">
            <v>0</v>
          </cell>
          <cell r="DX263">
            <v>0</v>
          </cell>
          <cell r="DY263">
            <v>0</v>
          </cell>
          <cell r="DZ263">
            <v>0</v>
          </cell>
          <cell r="EA263">
            <v>0</v>
          </cell>
          <cell r="EB263">
            <v>0</v>
          </cell>
          <cell r="EC263">
            <v>0</v>
          </cell>
          <cell r="ED263">
            <v>0</v>
          </cell>
          <cell r="EE263">
            <v>0</v>
          </cell>
          <cell r="EF263">
            <v>0</v>
          </cell>
          <cell r="EG263">
            <v>0</v>
          </cell>
          <cell r="EH263">
            <v>0</v>
          </cell>
          <cell r="EI263">
            <v>0</v>
          </cell>
          <cell r="EJ263">
            <v>0</v>
          </cell>
          <cell r="EK263">
            <v>0</v>
          </cell>
          <cell r="EL263">
            <v>0</v>
          </cell>
          <cell r="EM263">
            <v>0</v>
          </cell>
          <cell r="EN263">
            <v>0</v>
          </cell>
          <cell r="EO263">
            <v>0</v>
          </cell>
          <cell r="EP263">
            <v>0</v>
          </cell>
          <cell r="EQ263">
            <v>0</v>
          </cell>
          <cell r="ER263">
            <v>0</v>
          </cell>
          <cell r="ES263">
            <v>0</v>
          </cell>
          <cell r="ET263">
            <v>0</v>
          </cell>
          <cell r="EU263">
            <v>0</v>
          </cell>
          <cell r="EV263">
            <v>0</v>
          </cell>
          <cell r="EW263">
            <v>0</v>
          </cell>
          <cell r="EX263">
            <v>0</v>
          </cell>
          <cell r="EY263">
            <v>0</v>
          </cell>
          <cell r="EZ263">
            <v>0</v>
          </cell>
          <cell r="FA263">
            <v>0</v>
          </cell>
          <cell r="FB263">
            <v>0</v>
          </cell>
          <cell r="FC263">
            <v>0</v>
          </cell>
          <cell r="FD263">
            <v>0</v>
          </cell>
          <cell r="FE263">
            <v>0</v>
          </cell>
          <cell r="FF263">
            <v>0</v>
          </cell>
          <cell r="FG263">
            <v>0</v>
          </cell>
          <cell r="FH263">
            <v>0</v>
          </cell>
          <cell r="FI263">
            <v>0</v>
          </cell>
        </row>
        <row r="264">
          <cell r="V264" t="str">
            <v>INK &amp; PAINT</v>
          </cell>
          <cell r="W264">
            <v>8</v>
          </cell>
          <cell r="X264">
            <v>38000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v>
          </cell>
          <cell r="BO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D264">
            <v>0</v>
          </cell>
          <cell r="CE264">
            <v>0</v>
          </cell>
          <cell r="CF264">
            <v>0</v>
          </cell>
          <cell r="CG264">
            <v>0</v>
          </cell>
          <cell r="CH264">
            <v>0</v>
          </cell>
          <cell r="CI264">
            <v>0</v>
          </cell>
          <cell r="CJ264">
            <v>0</v>
          </cell>
          <cell r="CK264">
            <v>0</v>
          </cell>
          <cell r="CL264">
            <v>0</v>
          </cell>
          <cell r="CM264">
            <v>0</v>
          </cell>
          <cell r="CN264">
            <v>0</v>
          </cell>
          <cell r="CO264">
            <v>0</v>
          </cell>
          <cell r="CP264">
            <v>0</v>
          </cell>
          <cell r="CQ264">
            <v>0</v>
          </cell>
          <cell r="CR264">
            <v>36038</v>
          </cell>
          <cell r="CS264">
            <v>36045</v>
          </cell>
          <cell r="CT264">
            <v>36052</v>
          </cell>
          <cell r="CU264">
            <v>36059</v>
          </cell>
          <cell r="CV264">
            <v>36066</v>
          </cell>
          <cell r="CW264">
            <v>36073</v>
          </cell>
          <cell r="CX264">
            <v>36080</v>
          </cell>
          <cell r="CY264">
            <v>36087</v>
          </cell>
          <cell r="CZ264">
            <v>36094</v>
          </cell>
          <cell r="DA264">
            <v>36101</v>
          </cell>
          <cell r="DB264">
            <v>36108</v>
          </cell>
          <cell r="DC264">
            <v>0</v>
          </cell>
          <cell r="DD264">
            <v>0</v>
          </cell>
          <cell r="DE264">
            <v>0</v>
          </cell>
          <cell r="DF264">
            <v>0</v>
          </cell>
          <cell r="DG264">
            <v>0</v>
          </cell>
          <cell r="DH264">
            <v>0</v>
          </cell>
          <cell r="DI264">
            <v>0</v>
          </cell>
          <cell r="DJ264">
            <v>0</v>
          </cell>
          <cell r="DK264">
            <v>0</v>
          </cell>
          <cell r="DL264">
            <v>0</v>
          </cell>
          <cell r="DM264">
            <v>0</v>
          </cell>
          <cell r="DN264">
            <v>0</v>
          </cell>
          <cell r="DO264">
            <v>0</v>
          </cell>
          <cell r="DP264">
            <v>0</v>
          </cell>
          <cell r="DQ264">
            <v>0</v>
          </cell>
          <cell r="DR264">
            <v>0</v>
          </cell>
          <cell r="DS264">
            <v>0</v>
          </cell>
          <cell r="DT264">
            <v>0</v>
          </cell>
          <cell r="DU264">
            <v>0</v>
          </cell>
          <cell r="DV264">
            <v>0</v>
          </cell>
          <cell r="DW264">
            <v>0</v>
          </cell>
          <cell r="DX264">
            <v>0</v>
          </cell>
          <cell r="DY264">
            <v>0</v>
          </cell>
          <cell r="DZ264">
            <v>0</v>
          </cell>
          <cell r="EA264">
            <v>0</v>
          </cell>
          <cell r="EB264">
            <v>0</v>
          </cell>
          <cell r="EC264">
            <v>0</v>
          </cell>
          <cell r="ED264">
            <v>0</v>
          </cell>
          <cell r="EE264">
            <v>0</v>
          </cell>
          <cell r="EF264">
            <v>0</v>
          </cell>
          <cell r="EG264">
            <v>0</v>
          </cell>
          <cell r="EH264">
            <v>0</v>
          </cell>
          <cell r="EI264">
            <v>0</v>
          </cell>
          <cell r="EJ264">
            <v>0</v>
          </cell>
          <cell r="EK264">
            <v>0</v>
          </cell>
          <cell r="EL264">
            <v>0</v>
          </cell>
          <cell r="EM264">
            <v>0</v>
          </cell>
          <cell r="EN264">
            <v>0</v>
          </cell>
          <cell r="EO264">
            <v>0</v>
          </cell>
          <cell r="EP264">
            <v>0</v>
          </cell>
          <cell r="EQ264">
            <v>0</v>
          </cell>
          <cell r="ER264">
            <v>0</v>
          </cell>
          <cell r="ES264">
            <v>0</v>
          </cell>
          <cell r="ET264">
            <v>0</v>
          </cell>
          <cell r="EU264">
            <v>0</v>
          </cell>
          <cell r="EV264">
            <v>0</v>
          </cell>
          <cell r="EW264">
            <v>0</v>
          </cell>
          <cell r="EX264">
            <v>0</v>
          </cell>
          <cell r="EY264">
            <v>0</v>
          </cell>
          <cell r="EZ264">
            <v>0</v>
          </cell>
          <cell r="FA264">
            <v>0</v>
          </cell>
          <cell r="FB264">
            <v>0</v>
          </cell>
          <cell r="FC264">
            <v>0</v>
          </cell>
          <cell r="FD264">
            <v>0</v>
          </cell>
          <cell r="FE264">
            <v>0</v>
          </cell>
          <cell r="FF264">
            <v>0</v>
          </cell>
          <cell r="FG264">
            <v>0</v>
          </cell>
          <cell r="FH264">
            <v>0</v>
          </cell>
          <cell r="FI264">
            <v>0</v>
          </cell>
        </row>
        <row r="265">
          <cell r="V265" t="str">
            <v>INK &amp; PAINT</v>
          </cell>
          <cell r="W265">
            <v>8</v>
          </cell>
          <cell r="X265">
            <v>38000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0</v>
          </cell>
          <cell r="BO265">
            <v>0</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D265">
            <v>0</v>
          </cell>
          <cell r="CE265">
            <v>0</v>
          </cell>
          <cell r="CF265">
            <v>0</v>
          </cell>
          <cell r="CG265">
            <v>0</v>
          </cell>
          <cell r="CH265">
            <v>0</v>
          </cell>
          <cell r="CI265">
            <v>0</v>
          </cell>
          <cell r="CJ265">
            <v>0</v>
          </cell>
          <cell r="CK265">
            <v>0</v>
          </cell>
          <cell r="CL265">
            <v>0</v>
          </cell>
          <cell r="CM265">
            <v>0</v>
          </cell>
          <cell r="CN265">
            <v>0</v>
          </cell>
          <cell r="CO265">
            <v>0</v>
          </cell>
          <cell r="CP265">
            <v>0</v>
          </cell>
          <cell r="CQ265">
            <v>0</v>
          </cell>
          <cell r="CR265">
            <v>1000</v>
          </cell>
          <cell r="CS265">
            <v>2000</v>
          </cell>
          <cell r="CT265">
            <v>3000</v>
          </cell>
          <cell r="CU265">
            <v>4000</v>
          </cell>
          <cell r="CV265">
            <v>4000</v>
          </cell>
          <cell r="CW265">
            <v>4000</v>
          </cell>
          <cell r="CX265">
            <v>4000</v>
          </cell>
          <cell r="CY265">
            <v>4000</v>
          </cell>
          <cell r="CZ265">
            <v>4000</v>
          </cell>
          <cell r="DA265">
            <v>4000</v>
          </cell>
          <cell r="DB265">
            <v>4000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row>
        <row r="266">
          <cell r="X266" t="str">
            <v>DIRECT</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3750</v>
          </cell>
          <cell r="CJ266">
            <v>7500</v>
          </cell>
          <cell r="CK266">
            <v>11250</v>
          </cell>
          <cell r="CL266">
            <v>15000</v>
          </cell>
          <cell r="CM266">
            <v>51003</v>
          </cell>
          <cell r="CN266">
            <v>51010</v>
          </cell>
          <cell r="CO266">
            <v>51017</v>
          </cell>
          <cell r="CP266">
            <v>69774</v>
          </cell>
          <cell r="CQ266">
            <v>88531</v>
          </cell>
          <cell r="CR266">
            <v>144326</v>
          </cell>
          <cell r="CS266">
            <v>164090</v>
          </cell>
          <cell r="CT266">
            <v>165104</v>
          </cell>
          <cell r="CU266">
            <v>151118</v>
          </cell>
          <cell r="CV266">
            <v>151132</v>
          </cell>
          <cell r="CW266">
            <v>151146</v>
          </cell>
          <cell r="CX266">
            <v>151160</v>
          </cell>
          <cell r="CY266">
            <v>151174</v>
          </cell>
          <cell r="CZ266">
            <v>151188</v>
          </cell>
          <cell r="DA266">
            <v>40101</v>
          </cell>
          <cell r="DB266">
            <v>40108</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v>0</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v>0</v>
          </cell>
          <cell r="ET266">
            <v>0</v>
          </cell>
          <cell r="EU266">
            <v>0</v>
          </cell>
          <cell r="EV266">
            <v>0</v>
          </cell>
          <cell r="EW266">
            <v>0</v>
          </cell>
          <cell r="EX266">
            <v>0</v>
          </cell>
          <cell r="EY266">
            <v>0</v>
          </cell>
          <cell r="EZ266">
            <v>0</v>
          </cell>
          <cell r="FA266">
            <v>0</v>
          </cell>
          <cell r="FB266">
            <v>0</v>
          </cell>
          <cell r="FC266">
            <v>0</v>
          </cell>
          <cell r="FD266">
            <v>0</v>
          </cell>
          <cell r="FE266">
            <v>0</v>
          </cell>
          <cell r="FF266">
            <v>0</v>
          </cell>
          <cell r="FG266">
            <v>0</v>
          </cell>
          <cell r="FH266">
            <v>0</v>
          </cell>
          <cell r="FI266">
            <v>0</v>
          </cell>
        </row>
        <row r="267">
          <cell r="X267" t="str">
            <v>DIRECT</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I267">
            <v>3750</v>
          </cell>
          <cell r="CJ267">
            <v>7500</v>
          </cell>
          <cell r="CK267">
            <v>11250</v>
          </cell>
          <cell r="CL267">
            <v>15000</v>
          </cell>
          <cell r="CM267">
            <v>51003</v>
          </cell>
          <cell r="CN267">
            <v>51010</v>
          </cell>
          <cell r="CO267">
            <v>51017</v>
          </cell>
          <cell r="CP267">
            <v>69774</v>
          </cell>
          <cell r="CQ267">
            <v>88531</v>
          </cell>
          <cell r="CR267">
            <v>144326</v>
          </cell>
          <cell r="CS267">
            <v>164090</v>
          </cell>
          <cell r="CT267">
            <v>165104</v>
          </cell>
          <cell r="CU267">
            <v>151118</v>
          </cell>
          <cell r="CV267">
            <v>151132</v>
          </cell>
          <cell r="CW267">
            <v>151146</v>
          </cell>
          <cell r="CX267">
            <v>151160</v>
          </cell>
          <cell r="CY267">
            <v>151174</v>
          </cell>
          <cell r="CZ267">
            <v>151188</v>
          </cell>
          <cell r="DA267">
            <v>40101</v>
          </cell>
          <cell r="DB267">
            <v>40108</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v>0</v>
          </cell>
          <cell r="DT267">
            <v>0</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0</v>
          </cell>
          <cell r="EQ267">
            <v>0</v>
          </cell>
          <cell r="ER267">
            <v>0</v>
          </cell>
          <cell r="ES267">
            <v>0</v>
          </cell>
          <cell r="ET267">
            <v>0</v>
          </cell>
          <cell r="EU267">
            <v>0</v>
          </cell>
          <cell r="EV267">
            <v>0</v>
          </cell>
          <cell r="EW267">
            <v>0</v>
          </cell>
          <cell r="EX267">
            <v>0</v>
          </cell>
          <cell r="EY267">
            <v>0</v>
          </cell>
          <cell r="EZ267">
            <v>0</v>
          </cell>
          <cell r="FA267">
            <v>0</v>
          </cell>
          <cell r="FB267">
            <v>0</v>
          </cell>
          <cell r="FC267">
            <v>0</v>
          </cell>
          <cell r="FD267">
            <v>0</v>
          </cell>
          <cell r="FE267">
            <v>0</v>
          </cell>
          <cell r="FF267">
            <v>0</v>
          </cell>
          <cell r="FG267">
            <v>0</v>
          </cell>
          <cell r="FH267">
            <v>0</v>
          </cell>
          <cell r="FI267">
            <v>0</v>
          </cell>
        </row>
        <row r="268">
          <cell r="X268" t="str">
            <v>LOADED</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5062.5</v>
          </cell>
          <cell r="CJ268">
            <v>10125</v>
          </cell>
          <cell r="CK268">
            <v>15187.5</v>
          </cell>
          <cell r="CL268">
            <v>20250</v>
          </cell>
          <cell r="CM268">
            <v>68854.05</v>
          </cell>
          <cell r="CN268">
            <v>68863.5</v>
          </cell>
          <cell r="CO268">
            <v>68872.95</v>
          </cell>
          <cell r="CP268">
            <v>94194.9</v>
          </cell>
          <cell r="CQ268">
            <v>119516.85</v>
          </cell>
          <cell r="CR268">
            <v>194840.1</v>
          </cell>
          <cell r="CS268">
            <v>221521.5</v>
          </cell>
          <cell r="CT268">
            <v>222890.4</v>
          </cell>
          <cell r="CU268">
            <v>204009.3</v>
          </cell>
          <cell r="CV268">
            <v>204028.2</v>
          </cell>
          <cell r="CW268">
            <v>204047.1</v>
          </cell>
          <cell r="CX268">
            <v>204066</v>
          </cell>
          <cell r="CY268">
            <v>204084.9</v>
          </cell>
          <cell r="CZ268">
            <v>204103.8</v>
          </cell>
          <cell r="DA268">
            <v>54136.35</v>
          </cell>
          <cell r="DB268">
            <v>54145.8</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v>0</v>
          </cell>
          <cell r="DU268">
            <v>0</v>
          </cell>
          <cell r="DV268">
            <v>0</v>
          </cell>
          <cell r="DW268">
            <v>0</v>
          </cell>
          <cell r="DX268">
            <v>0</v>
          </cell>
          <cell r="DY268">
            <v>0</v>
          </cell>
          <cell r="DZ268">
            <v>0</v>
          </cell>
          <cell r="EA268">
            <v>0</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v>0</v>
          </cell>
          <cell r="EP268">
            <v>0</v>
          </cell>
          <cell r="EQ268">
            <v>0</v>
          </cell>
          <cell r="ER268">
            <v>0</v>
          </cell>
          <cell r="ES268">
            <v>0</v>
          </cell>
          <cell r="ET268">
            <v>0</v>
          </cell>
          <cell r="EU268">
            <v>0</v>
          </cell>
          <cell r="EV268">
            <v>0</v>
          </cell>
          <cell r="EW268">
            <v>0</v>
          </cell>
          <cell r="EX268">
            <v>0</v>
          </cell>
          <cell r="EY268">
            <v>0</v>
          </cell>
          <cell r="EZ268">
            <v>0</v>
          </cell>
          <cell r="FA268">
            <v>0</v>
          </cell>
          <cell r="FB268">
            <v>0</v>
          </cell>
          <cell r="FC268">
            <v>0</v>
          </cell>
          <cell r="FD268">
            <v>0</v>
          </cell>
          <cell r="FE268">
            <v>0</v>
          </cell>
          <cell r="FF268">
            <v>0</v>
          </cell>
          <cell r="FG268">
            <v>0</v>
          </cell>
          <cell r="FH268">
            <v>0</v>
          </cell>
          <cell r="FI268">
            <v>0</v>
          </cell>
        </row>
        <row r="269">
          <cell r="V269" t="str">
            <v>PROJECTED RTM</v>
          </cell>
          <cell r="X269" t="str">
            <v>CUMULATIVE TO DATE</v>
          </cell>
          <cell r="Y269">
            <v>140</v>
          </cell>
          <cell r="Z269">
            <v>63.068739999999991</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5062.5</v>
          </cell>
          <cell r="CJ269">
            <v>10125</v>
          </cell>
          <cell r="CK269">
            <v>15187.5</v>
          </cell>
          <cell r="CL269">
            <v>20250</v>
          </cell>
          <cell r="CM269">
            <v>68854.05</v>
          </cell>
          <cell r="CN269">
            <v>68863.5</v>
          </cell>
          <cell r="CO269">
            <v>68872.95</v>
          </cell>
          <cell r="CP269">
            <v>94194.9</v>
          </cell>
          <cell r="CQ269">
            <v>119516.85</v>
          </cell>
          <cell r="CR269">
            <v>194840.1</v>
          </cell>
          <cell r="CS269">
            <v>221521.5</v>
          </cell>
          <cell r="CT269">
            <v>222890.4</v>
          </cell>
          <cell r="CU269">
            <v>204009.3</v>
          </cell>
          <cell r="CV269">
            <v>204028.2</v>
          </cell>
          <cell r="CW269">
            <v>204047.1</v>
          </cell>
          <cell r="CX269">
            <v>204066</v>
          </cell>
          <cell r="CY269">
            <v>204084.9</v>
          </cell>
          <cell r="CZ269">
            <v>204103.8</v>
          </cell>
          <cell r="DA269">
            <v>54136.35</v>
          </cell>
          <cell r="DB269">
            <v>54145.8</v>
          </cell>
          <cell r="DC269">
            <v>0</v>
          </cell>
          <cell r="DD269">
            <v>0</v>
          </cell>
          <cell r="DE269">
            <v>0</v>
          </cell>
          <cell r="DF269">
            <v>0</v>
          </cell>
          <cell r="DG269">
            <v>0</v>
          </cell>
          <cell r="DH269">
            <v>0</v>
          </cell>
          <cell r="DI269">
            <v>0</v>
          </cell>
          <cell r="DJ269">
            <v>0</v>
          </cell>
          <cell r="DK269">
            <v>0</v>
          </cell>
          <cell r="DL269">
            <v>0</v>
          </cell>
          <cell r="DM269">
            <v>0</v>
          </cell>
          <cell r="DN269">
            <v>0</v>
          </cell>
          <cell r="DO269">
            <v>0</v>
          </cell>
          <cell r="DP269">
            <v>0</v>
          </cell>
          <cell r="DQ269">
            <v>0</v>
          </cell>
          <cell r="DR269">
            <v>0</v>
          </cell>
          <cell r="DS269">
            <v>0</v>
          </cell>
          <cell r="DT269">
            <v>0</v>
          </cell>
          <cell r="DU269">
            <v>0</v>
          </cell>
          <cell r="DV269">
            <v>0</v>
          </cell>
          <cell r="DW269">
            <v>0</v>
          </cell>
          <cell r="DX269">
            <v>0</v>
          </cell>
          <cell r="DY269">
            <v>0</v>
          </cell>
          <cell r="DZ269">
            <v>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v>0</v>
          </cell>
          <cell r="ES269">
            <v>0</v>
          </cell>
          <cell r="ET269">
            <v>0</v>
          </cell>
          <cell r="EU269">
            <v>0</v>
          </cell>
          <cell r="EV269">
            <v>0</v>
          </cell>
          <cell r="EW269">
            <v>0</v>
          </cell>
          <cell r="EX269">
            <v>0</v>
          </cell>
          <cell r="EY269">
            <v>0</v>
          </cell>
          <cell r="EZ269">
            <v>0</v>
          </cell>
          <cell r="FA269">
            <v>0</v>
          </cell>
          <cell r="FB269">
            <v>0</v>
          </cell>
          <cell r="FC269">
            <v>0</v>
          </cell>
          <cell r="FD269">
            <v>0</v>
          </cell>
          <cell r="FE269">
            <v>0</v>
          </cell>
          <cell r="FF269">
            <v>0</v>
          </cell>
          <cell r="FG269">
            <v>0</v>
          </cell>
          <cell r="FH269">
            <v>0</v>
          </cell>
          <cell r="FI269">
            <v>0</v>
          </cell>
        </row>
        <row r="270">
          <cell r="V270" t="str">
            <v>PROJECTED RTM</v>
          </cell>
          <cell r="X270">
            <v>36189.068740000002</v>
          </cell>
          <cell r="Y270">
            <v>140</v>
          </cell>
          <cell r="Z270">
            <v>63.068739999999991</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cell r="BD270">
            <v>0</v>
          </cell>
          <cell r="BE270">
            <v>0</v>
          </cell>
          <cell r="BF270">
            <v>0</v>
          </cell>
          <cell r="BG270">
            <v>0</v>
          </cell>
          <cell r="BH270">
            <v>0</v>
          </cell>
          <cell r="BI270">
            <v>0</v>
          </cell>
          <cell r="BJ270">
            <v>0</v>
          </cell>
          <cell r="BK270">
            <v>0</v>
          </cell>
          <cell r="BL270">
            <v>0</v>
          </cell>
          <cell r="BM270">
            <v>0</v>
          </cell>
          <cell r="BN270">
            <v>0</v>
          </cell>
          <cell r="BO270">
            <v>0</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D270">
            <v>0</v>
          </cell>
          <cell r="CE270">
            <v>0</v>
          </cell>
          <cell r="CF270">
            <v>0</v>
          </cell>
          <cell r="CG270">
            <v>0</v>
          </cell>
          <cell r="CH270">
            <v>0</v>
          </cell>
          <cell r="CI270">
            <v>0</v>
          </cell>
          <cell r="CJ270">
            <v>0</v>
          </cell>
          <cell r="CK270">
            <v>0</v>
          </cell>
          <cell r="CL270">
            <v>0</v>
          </cell>
          <cell r="CM270">
            <v>0</v>
          </cell>
          <cell r="CN270">
            <v>0</v>
          </cell>
          <cell r="CO270">
            <v>0</v>
          </cell>
          <cell r="CP270">
            <v>0</v>
          </cell>
          <cell r="CQ270">
            <v>0</v>
          </cell>
          <cell r="CR270">
            <v>36038</v>
          </cell>
          <cell r="CS270">
            <v>36045</v>
          </cell>
          <cell r="CT270">
            <v>36052</v>
          </cell>
          <cell r="CU270">
            <v>36059</v>
          </cell>
          <cell r="CV270">
            <v>36066</v>
          </cell>
          <cell r="CW270">
            <v>36073</v>
          </cell>
          <cell r="CX270">
            <v>36080</v>
          </cell>
          <cell r="CY270">
            <v>36087</v>
          </cell>
          <cell r="CZ270">
            <v>36094</v>
          </cell>
          <cell r="DA270">
            <v>36101</v>
          </cell>
          <cell r="DB270">
            <v>36108</v>
          </cell>
          <cell r="DC270">
            <v>0</v>
          </cell>
          <cell r="DD270">
            <v>0</v>
          </cell>
          <cell r="DE270">
            <v>0</v>
          </cell>
          <cell r="DF270">
            <v>0</v>
          </cell>
          <cell r="DG270">
            <v>0</v>
          </cell>
          <cell r="DH270">
            <v>0</v>
          </cell>
          <cell r="DI270">
            <v>0</v>
          </cell>
          <cell r="DJ270">
            <v>0</v>
          </cell>
          <cell r="DK270">
            <v>0</v>
          </cell>
          <cell r="DL270">
            <v>0</v>
          </cell>
          <cell r="DM270">
            <v>0</v>
          </cell>
          <cell r="DN270">
            <v>0</v>
          </cell>
          <cell r="DO270">
            <v>0</v>
          </cell>
          <cell r="DP270">
            <v>0</v>
          </cell>
          <cell r="DQ270">
            <v>0</v>
          </cell>
          <cell r="DR270">
            <v>0</v>
          </cell>
          <cell r="DS270">
            <v>0</v>
          </cell>
          <cell r="DT270">
            <v>0</v>
          </cell>
          <cell r="DU270">
            <v>0</v>
          </cell>
          <cell r="DV270">
            <v>0</v>
          </cell>
          <cell r="DW270">
            <v>0</v>
          </cell>
          <cell r="DX270">
            <v>0</v>
          </cell>
          <cell r="DY270">
            <v>0</v>
          </cell>
          <cell r="DZ270">
            <v>0</v>
          </cell>
          <cell r="EA270">
            <v>0</v>
          </cell>
          <cell r="EB270">
            <v>0</v>
          </cell>
          <cell r="EC270">
            <v>0</v>
          </cell>
          <cell r="ED270">
            <v>0</v>
          </cell>
          <cell r="EE270">
            <v>0</v>
          </cell>
          <cell r="EF270">
            <v>0</v>
          </cell>
          <cell r="EG270">
            <v>0</v>
          </cell>
          <cell r="EH270">
            <v>0</v>
          </cell>
          <cell r="EI270">
            <v>0</v>
          </cell>
          <cell r="EJ270">
            <v>0</v>
          </cell>
          <cell r="EK270">
            <v>0</v>
          </cell>
          <cell r="EL270">
            <v>0</v>
          </cell>
          <cell r="EM270">
            <v>0</v>
          </cell>
          <cell r="EN270">
            <v>0</v>
          </cell>
          <cell r="EO270">
            <v>0</v>
          </cell>
          <cell r="EP270">
            <v>0</v>
          </cell>
          <cell r="EQ270">
            <v>0</v>
          </cell>
          <cell r="ER270">
            <v>0</v>
          </cell>
          <cell r="ES270">
            <v>0</v>
          </cell>
          <cell r="ET270">
            <v>0</v>
          </cell>
          <cell r="EU270">
            <v>0</v>
          </cell>
          <cell r="EV270">
            <v>0</v>
          </cell>
        </row>
        <row r="271">
          <cell r="V271" t="str">
            <v>PROJECTED STREET</v>
          </cell>
          <cell r="X271">
            <v>36219.068740000002</v>
          </cell>
        </row>
        <row r="272">
          <cell r="V272" t="str">
            <v>+ or - Scheduled Date</v>
          </cell>
          <cell r="X272">
            <v>122.93125999999756</v>
          </cell>
        </row>
        <row r="273">
          <cell r="N273" t="str">
            <v>ENGINEERING</v>
          </cell>
          <cell r="Y273" t="str">
            <v>WK Count</v>
          </cell>
          <cell r="Z273" t="str">
            <v>Total Days</v>
          </cell>
        </row>
        <row r="274">
          <cell r="N274" t="str">
            <v>ENGINEERING</v>
          </cell>
          <cell r="Y274" t="str">
            <v>WK Count</v>
          </cell>
          <cell r="Z274" t="str">
            <v>Total Days</v>
          </cell>
        </row>
        <row r="275">
          <cell r="A275" t="str">
            <v>PREP</v>
          </cell>
          <cell r="F275" t="str">
            <v>ANIMATION</v>
          </cell>
          <cell r="I275" t="str">
            <v>INK &amp; PAINT</v>
          </cell>
          <cell r="L275" t="str">
            <v>ALPHA</v>
          </cell>
          <cell r="N275" t="str">
            <v>BETA</v>
          </cell>
          <cell r="P275" t="str">
            <v>RTM</v>
          </cell>
          <cell r="Y275">
            <v>7</v>
          </cell>
          <cell r="Z275">
            <v>52.351039999999998</v>
          </cell>
        </row>
        <row r="276">
          <cell r="A276" t="str">
            <v>PREP</v>
          </cell>
          <cell r="B276" t="str">
            <v>Days</v>
          </cell>
          <cell r="F276" t="str">
            <v>ANIMATION</v>
          </cell>
          <cell r="G276" t="str">
            <v>Days</v>
          </cell>
          <cell r="H276" t="str">
            <v>Frames</v>
          </cell>
          <cell r="I276" t="str">
            <v>INK &amp; PAINT</v>
          </cell>
          <cell r="J276" t="str">
            <v>Days</v>
          </cell>
          <cell r="L276" t="str">
            <v>ALPHA</v>
          </cell>
          <cell r="N276" t="str">
            <v>BETA</v>
          </cell>
          <cell r="P276" t="str">
            <v>RTM</v>
          </cell>
          <cell r="Y276">
            <v>7</v>
          </cell>
          <cell r="Z276">
            <v>52.351039999999998</v>
          </cell>
        </row>
        <row r="277">
          <cell r="A277" t="str">
            <v>Wks</v>
          </cell>
          <cell r="B277" t="str">
            <v>Days</v>
          </cell>
          <cell r="F277" t="str">
            <v>Wks</v>
          </cell>
          <cell r="G277" t="str">
            <v>Days</v>
          </cell>
          <cell r="H277" t="str">
            <v>Frames</v>
          </cell>
          <cell r="I277" t="str">
            <v>Wks</v>
          </cell>
          <cell r="J277" t="str">
            <v>Days</v>
          </cell>
          <cell r="K277">
            <v>21</v>
          </cell>
          <cell r="M277">
            <v>29</v>
          </cell>
          <cell r="O277">
            <v>29</v>
          </cell>
          <cell r="Q277">
            <v>29</v>
          </cell>
          <cell r="Y277">
            <v>11</v>
          </cell>
          <cell r="Z277">
            <v>77.938800000000015</v>
          </cell>
        </row>
        <row r="278">
          <cell r="A278">
            <v>5.47872</v>
          </cell>
          <cell r="B278">
            <v>52.351039999999998</v>
          </cell>
          <cell r="F278">
            <v>6.8484000000000007</v>
          </cell>
          <cell r="G278">
            <v>77.938800000000015</v>
          </cell>
          <cell r="H278">
            <v>2739.36</v>
          </cell>
          <cell r="I278">
            <v>6.8484000000000007</v>
          </cell>
          <cell r="J278">
            <v>61.938800000000008</v>
          </cell>
          <cell r="K278">
            <v>21</v>
          </cell>
          <cell r="M278">
            <v>29</v>
          </cell>
          <cell r="O278">
            <v>29</v>
          </cell>
          <cell r="Q278">
            <v>29</v>
          </cell>
          <cell r="Y278">
            <v>9</v>
          </cell>
          <cell r="Z278">
            <v>61.938800000000008</v>
          </cell>
        </row>
        <row r="290">
          <cell r="Y290">
            <v>119</v>
          </cell>
          <cell r="Z290">
            <v>47.938800000000008</v>
          </cell>
        </row>
        <row r="291">
          <cell r="Y291">
            <v>119</v>
          </cell>
          <cell r="Z291">
            <v>47.938800000000008</v>
          </cell>
        </row>
        <row r="294">
          <cell r="N294" t="str">
            <v>ENGINEERING</v>
          </cell>
          <cell r="Y294" t="str">
            <v>WK Count</v>
          </cell>
          <cell r="Z294" t="str">
            <v>Total Days</v>
          </cell>
        </row>
        <row r="295">
          <cell r="N295" t="str">
            <v>ENGINEERING</v>
          </cell>
          <cell r="Y295" t="str">
            <v>WK Count</v>
          </cell>
          <cell r="Z295" t="str">
            <v>Total Days</v>
          </cell>
        </row>
        <row r="296">
          <cell r="A296" t="str">
            <v>PREP</v>
          </cell>
          <cell r="F296" t="str">
            <v>ANIMATION</v>
          </cell>
          <cell r="I296" t="str">
            <v>INK &amp; PAINT</v>
          </cell>
          <cell r="L296" t="str">
            <v>ALPHA</v>
          </cell>
          <cell r="N296" t="str">
            <v>BETA</v>
          </cell>
          <cell r="P296" t="str">
            <v>RTM</v>
          </cell>
          <cell r="Y296">
            <v>6</v>
          </cell>
          <cell r="Z296">
            <v>42.297850000000004</v>
          </cell>
        </row>
        <row r="297">
          <cell r="A297" t="str">
            <v>PREP</v>
          </cell>
          <cell r="B297" t="str">
            <v>Days</v>
          </cell>
          <cell r="F297" t="str">
            <v>ANIMATION</v>
          </cell>
          <cell r="G297" t="str">
            <v>Days</v>
          </cell>
          <cell r="H297" t="str">
            <v>Frames</v>
          </cell>
          <cell r="I297" t="str">
            <v>INK &amp; PAINT</v>
          </cell>
          <cell r="J297" t="str">
            <v>Days</v>
          </cell>
          <cell r="L297" t="str">
            <v>ALPHA</v>
          </cell>
          <cell r="N297" t="str">
            <v>BETA</v>
          </cell>
          <cell r="P297" t="str">
            <v>RTM</v>
          </cell>
          <cell r="Y297">
            <v>6</v>
          </cell>
          <cell r="Z297">
            <v>42.297850000000004</v>
          </cell>
        </row>
        <row r="298">
          <cell r="A298" t="str">
            <v>Wks</v>
          </cell>
          <cell r="B298" t="str">
            <v>Days</v>
          </cell>
          <cell r="F298" t="str">
            <v>Wks</v>
          </cell>
          <cell r="G298" t="str">
            <v>Days</v>
          </cell>
          <cell r="H298" t="str">
            <v>Frames</v>
          </cell>
          <cell r="I298" t="str">
            <v>Wks</v>
          </cell>
          <cell r="J298" t="str">
            <v>Days</v>
          </cell>
          <cell r="K298">
            <v>21</v>
          </cell>
          <cell r="M298">
            <v>29</v>
          </cell>
          <cell r="O298">
            <v>29</v>
          </cell>
          <cell r="Q298">
            <v>29</v>
          </cell>
          <cell r="Y298">
            <v>11</v>
          </cell>
          <cell r="Z298">
            <v>77.163083333333333</v>
          </cell>
        </row>
        <row r="299">
          <cell r="A299">
            <v>4.0425500000000003</v>
          </cell>
          <cell r="B299">
            <v>42.297850000000004</v>
          </cell>
          <cell r="F299">
            <v>6.7375833333333333</v>
          </cell>
          <cell r="G299">
            <v>77.163083333333333</v>
          </cell>
          <cell r="H299">
            <v>2021.2750000000001</v>
          </cell>
          <cell r="I299">
            <v>4.0425500000000003</v>
          </cell>
          <cell r="J299">
            <v>42.297850000000004</v>
          </cell>
          <cell r="K299">
            <v>21</v>
          </cell>
          <cell r="M299">
            <v>29</v>
          </cell>
          <cell r="O299">
            <v>29</v>
          </cell>
          <cell r="Q299">
            <v>29</v>
          </cell>
          <cell r="Y299">
            <v>6</v>
          </cell>
          <cell r="Z299">
            <v>42.297850000000004</v>
          </cell>
        </row>
        <row r="311">
          <cell r="Y311">
            <v>119</v>
          </cell>
          <cell r="Z311">
            <v>28.297850000000004</v>
          </cell>
        </row>
        <row r="312">
          <cell r="Y312">
            <v>119</v>
          </cell>
          <cell r="Z312">
            <v>28.297850000000004</v>
          </cell>
        </row>
        <row r="322">
          <cell r="N322" t="str">
            <v>ENGINEERING</v>
          </cell>
          <cell r="Y322" t="str">
            <v>WK Count</v>
          </cell>
          <cell r="Z322" t="str">
            <v>Total Days</v>
          </cell>
        </row>
        <row r="323">
          <cell r="N323" t="str">
            <v>ENGINEERING</v>
          </cell>
          <cell r="Y323" t="str">
            <v>WK Count</v>
          </cell>
          <cell r="Z323" t="str">
            <v>Total Days</v>
          </cell>
        </row>
        <row r="324">
          <cell r="A324" t="str">
            <v>PREP</v>
          </cell>
          <cell r="F324" t="str">
            <v>ANIMATION</v>
          </cell>
          <cell r="I324" t="str">
            <v>INK &amp; PAINT</v>
          </cell>
          <cell r="L324" t="str">
            <v>ALPHA</v>
          </cell>
          <cell r="N324" t="str">
            <v>BETA</v>
          </cell>
          <cell r="P324" t="str">
            <v>RTM</v>
          </cell>
          <cell r="Y324">
            <v>3</v>
          </cell>
          <cell r="Z324">
            <v>21</v>
          </cell>
        </row>
        <row r="325">
          <cell r="A325" t="str">
            <v>PREP</v>
          </cell>
          <cell r="B325" t="str">
            <v>Days</v>
          </cell>
          <cell r="F325" t="str">
            <v>ANIMATION</v>
          </cell>
          <cell r="G325" t="str">
            <v>Days</v>
          </cell>
          <cell r="H325" t="str">
            <v>Frames</v>
          </cell>
          <cell r="I325" t="str">
            <v>INK &amp; PAINT</v>
          </cell>
          <cell r="J325" t="str">
            <v>Days</v>
          </cell>
          <cell r="L325" t="str">
            <v>ALPHA</v>
          </cell>
          <cell r="N325" t="str">
            <v>BETA</v>
          </cell>
          <cell r="P325" t="str">
            <v>RTM</v>
          </cell>
          <cell r="Y325">
            <v>3</v>
          </cell>
          <cell r="Z325">
            <v>21</v>
          </cell>
        </row>
        <row r="326">
          <cell r="A326" t="str">
            <v>Wks</v>
          </cell>
          <cell r="B326" t="str">
            <v>Days</v>
          </cell>
          <cell r="F326" t="str">
            <v>Wks</v>
          </cell>
          <cell r="G326" t="str">
            <v>Days</v>
          </cell>
          <cell r="H326" t="str">
            <v>Frames</v>
          </cell>
          <cell r="I326" t="str">
            <v>Wks</v>
          </cell>
          <cell r="J326" t="str">
            <v>Days</v>
          </cell>
          <cell r="K326">
            <v>21</v>
          </cell>
          <cell r="M326">
            <v>29</v>
          </cell>
          <cell r="O326">
            <v>29</v>
          </cell>
          <cell r="Q326">
            <v>29</v>
          </cell>
          <cell r="Y326">
            <v>3</v>
          </cell>
          <cell r="Z326">
            <v>21</v>
          </cell>
        </row>
        <row r="327">
          <cell r="A327">
            <v>1</v>
          </cell>
          <cell r="B327">
            <v>21</v>
          </cell>
          <cell r="F327">
            <v>1</v>
          </cell>
          <cell r="G327">
            <v>21</v>
          </cell>
          <cell r="H327">
            <v>131</v>
          </cell>
          <cell r="I327">
            <v>1</v>
          </cell>
          <cell r="J327">
            <v>21</v>
          </cell>
          <cell r="K327">
            <v>21</v>
          </cell>
          <cell r="M327">
            <v>29</v>
          </cell>
          <cell r="O327">
            <v>29</v>
          </cell>
          <cell r="Q327">
            <v>29</v>
          </cell>
          <cell r="Y327">
            <v>3</v>
          </cell>
          <cell r="Z327">
            <v>21</v>
          </cell>
        </row>
        <row r="338">
          <cell r="Y338">
            <v>63</v>
          </cell>
          <cell r="Z338">
            <v>7</v>
          </cell>
        </row>
        <row r="339">
          <cell r="Y339">
            <v>63</v>
          </cell>
          <cell r="Z339">
            <v>7</v>
          </cell>
        </row>
        <row r="343">
          <cell r="N343" t="str">
            <v>ENGINEERING</v>
          </cell>
          <cell r="Y343" t="str">
            <v>WK Count</v>
          </cell>
          <cell r="Z343" t="str">
            <v>Total Days</v>
          </cell>
        </row>
        <row r="344">
          <cell r="N344" t="str">
            <v>ENGINEERING</v>
          </cell>
          <cell r="Y344" t="str">
            <v>WK Count</v>
          </cell>
          <cell r="Z344" t="str">
            <v>Total Days</v>
          </cell>
        </row>
        <row r="345">
          <cell r="A345" t="str">
            <v>PREP</v>
          </cell>
          <cell r="F345" t="str">
            <v>ANIMATION</v>
          </cell>
          <cell r="I345" t="str">
            <v>INK &amp; PAINT</v>
          </cell>
          <cell r="L345" t="str">
            <v>ALPHA</v>
          </cell>
          <cell r="N345" t="str">
            <v>BETA</v>
          </cell>
          <cell r="P345" t="str">
            <v>RTM</v>
          </cell>
          <cell r="Y345">
            <v>7</v>
          </cell>
          <cell r="Z345">
            <v>49</v>
          </cell>
        </row>
        <row r="346">
          <cell r="A346" t="str">
            <v>PREP</v>
          </cell>
          <cell r="B346" t="str">
            <v>Days</v>
          </cell>
          <cell r="F346" t="str">
            <v>ANIMATION</v>
          </cell>
          <cell r="G346" t="str">
            <v>Days</v>
          </cell>
          <cell r="H346" t="str">
            <v>Frames</v>
          </cell>
          <cell r="I346" t="str">
            <v>INK &amp; PAINT</v>
          </cell>
          <cell r="J346" t="str">
            <v>Days</v>
          </cell>
          <cell r="L346" t="str">
            <v>ALPHA</v>
          </cell>
          <cell r="N346" t="str">
            <v>BETA</v>
          </cell>
          <cell r="P346" t="str">
            <v>RTM</v>
          </cell>
          <cell r="Y346">
            <v>7</v>
          </cell>
          <cell r="Z346">
            <v>49</v>
          </cell>
        </row>
        <row r="347">
          <cell r="A347" t="str">
            <v>Wks</v>
          </cell>
          <cell r="B347" t="str">
            <v>Days</v>
          </cell>
          <cell r="F347" t="str">
            <v>Wks</v>
          </cell>
          <cell r="G347" t="str">
            <v>Days</v>
          </cell>
          <cell r="H347" t="str">
            <v>Frames</v>
          </cell>
          <cell r="I347" t="str">
            <v>Wks</v>
          </cell>
          <cell r="J347" t="str">
            <v>Days</v>
          </cell>
          <cell r="K347">
            <v>21</v>
          </cell>
          <cell r="M347">
            <v>29</v>
          </cell>
          <cell r="O347">
            <v>29</v>
          </cell>
          <cell r="Q347">
            <v>29</v>
          </cell>
          <cell r="Y347">
            <v>7</v>
          </cell>
          <cell r="Z347">
            <v>49</v>
          </cell>
        </row>
        <row r="348">
          <cell r="A348">
            <v>5</v>
          </cell>
          <cell r="B348">
            <v>49</v>
          </cell>
          <cell r="F348">
            <v>5</v>
          </cell>
          <cell r="G348">
            <v>49</v>
          </cell>
          <cell r="H348">
            <v>500</v>
          </cell>
          <cell r="I348">
            <v>5</v>
          </cell>
          <cell r="J348">
            <v>49</v>
          </cell>
          <cell r="K348">
            <v>21</v>
          </cell>
          <cell r="M348">
            <v>29</v>
          </cell>
          <cell r="O348">
            <v>29</v>
          </cell>
          <cell r="Q348">
            <v>29</v>
          </cell>
          <cell r="Y348">
            <v>7</v>
          </cell>
          <cell r="Z348">
            <v>49</v>
          </cell>
        </row>
        <row r="359">
          <cell r="Y359">
            <v>91</v>
          </cell>
          <cell r="Z359">
            <v>35</v>
          </cell>
        </row>
        <row r="360">
          <cell r="Y360">
            <v>91</v>
          </cell>
          <cell r="Z360">
            <v>35</v>
          </cell>
        </row>
        <row r="363">
          <cell r="N363" t="str">
            <v>ENGINEERING</v>
          </cell>
          <cell r="Y363" t="str">
            <v>WK Count</v>
          </cell>
          <cell r="Z363" t="str">
            <v>Total Days</v>
          </cell>
        </row>
        <row r="364">
          <cell r="N364" t="str">
            <v>ENGINEERING</v>
          </cell>
          <cell r="Y364" t="str">
            <v>WK Count</v>
          </cell>
          <cell r="Z364" t="str">
            <v>Total Days</v>
          </cell>
        </row>
        <row r="365">
          <cell r="A365" t="str">
            <v>PREP</v>
          </cell>
          <cell r="F365" t="str">
            <v>ANIMATION</v>
          </cell>
          <cell r="I365" t="str">
            <v>INK &amp; PAINT</v>
          </cell>
          <cell r="L365" t="str">
            <v>ALPHA</v>
          </cell>
          <cell r="N365" t="str">
            <v>BETA</v>
          </cell>
          <cell r="P365" t="str">
            <v>RTM</v>
          </cell>
          <cell r="Y365">
            <v>7</v>
          </cell>
          <cell r="Z365">
            <v>49</v>
          </cell>
        </row>
        <row r="366">
          <cell r="A366" t="str">
            <v>PREP</v>
          </cell>
          <cell r="B366" t="str">
            <v>Days</v>
          </cell>
          <cell r="F366" t="str">
            <v>ANIMATION</v>
          </cell>
          <cell r="G366" t="str">
            <v>Days</v>
          </cell>
          <cell r="H366" t="str">
            <v>Frames</v>
          </cell>
          <cell r="I366" t="str">
            <v>INK &amp; PAINT</v>
          </cell>
          <cell r="J366" t="str">
            <v>Days</v>
          </cell>
          <cell r="L366" t="str">
            <v>ALPHA</v>
          </cell>
          <cell r="N366" t="str">
            <v>BETA</v>
          </cell>
          <cell r="P366" t="str">
            <v>RTM</v>
          </cell>
          <cell r="Y366">
            <v>7</v>
          </cell>
          <cell r="Z366">
            <v>49</v>
          </cell>
        </row>
        <row r="367">
          <cell r="A367" t="str">
            <v>Wks</v>
          </cell>
          <cell r="B367" t="str">
            <v>Days</v>
          </cell>
          <cell r="F367" t="str">
            <v>Wks</v>
          </cell>
          <cell r="G367" t="str">
            <v>Days</v>
          </cell>
          <cell r="H367" t="str">
            <v>Frames</v>
          </cell>
          <cell r="I367" t="str">
            <v>Wks</v>
          </cell>
          <cell r="J367" t="str">
            <v>Days</v>
          </cell>
          <cell r="K367">
            <v>21</v>
          </cell>
          <cell r="M367">
            <v>29</v>
          </cell>
          <cell r="O367">
            <v>29</v>
          </cell>
          <cell r="Q367">
            <v>29</v>
          </cell>
          <cell r="Y367">
            <v>7</v>
          </cell>
          <cell r="Z367">
            <v>49</v>
          </cell>
        </row>
        <row r="368">
          <cell r="A368">
            <v>5</v>
          </cell>
          <cell r="B368">
            <v>49</v>
          </cell>
          <cell r="F368">
            <v>5</v>
          </cell>
          <cell r="G368">
            <v>49</v>
          </cell>
          <cell r="H368">
            <v>500</v>
          </cell>
          <cell r="I368">
            <v>5</v>
          </cell>
          <cell r="J368">
            <v>49</v>
          </cell>
          <cell r="K368">
            <v>21</v>
          </cell>
          <cell r="M368">
            <v>29</v>
          </cell>
          <cell r="O368">
            <v>29</v>
          </cell>
          <cell r="Q368">
            <v>29</v>
          </cell>
          <cell r="Y368">
            <v>7</v>
          </cell>
          <cell r="Z368">
            <v>49</v>
          </cell>
        </row>
        <row r="379">
          <cell r="Y379">
            <v>91</v>
          </cell>
          <cell r="Z379">
            <v>35</v>
          </cell>
        </row>
        <row r="380">
          <cell r="Y380">
            <v>91</v>
          </cell>
          <cell r="Z380">
            <v>35</v>
          </cell>
        </row>
        <row r="383">
          <cell r="N383" t="str">
            <v>ENGINEERING</v>
          </cell>
          <cell r="Y383" t="str">
            <v>WK Count</v>
          </cell>
          <cell r="Z383" t="str">
            <v>Total Days</v>
          </cell>
        </row>
        <row r="384">
          <cell r="N384" t="str">
            <v>ENGINEERING</v>
          </cell>
          <cell r="Y384" t="str">
            <v>WK Count</v>
          </cell>
          <cell r="Z384" t="str">
            <v>Total Days</v>
          </cell>
        </row>
        <row r="385">
          <cell r="A385" t="str">
            <v>PREP</v>
          </cell>
          <cell r="F385" t="str">
            <v>ANIMATION</v>
          </cell>
          <cell r="I385" t="str">
            <v>INK &amp; PAINT</v>
          </cell>
          <cell r="L385" t="str">
            <v>ALPHA</v>
          </cell>
          <cell r="N385" t="str">
            <v>BETA</v>
          </cell>
          <cell r="P385" t="str">
            <v>RTM</v>
          </cell>
          <cell r="Y385">
            <v>4</v>
          </cell>
          <cell r="Z385">
            <v>25.0642</v>
          </cell>
        </row>
        <row r="386">
          <cell r="A386" t="str">
            <v>PREP</v>
          </cell>
          <cell r="B386" t="str">
            <v>Days</v>
          </cell>
          <cell r="F386" t="str">
            <v>ANIMATION</v>
          </cell>
          <cell r="G386" t="str">
            <v>Days</v>
          </cell>
          <cell r="H386" t="str">
            <v>Frames</v>
          </cell>
          <cell r="I386" t="str">
            <v>INK &amp; PAINT</v>
          </cell>
          <cell r="J386" t="str">
            <v>Days</v>
          </cell>
          <cell r="L386" t="str">
            <v>ALPHA</v>
          </cell>
          <cell r="N386" t="str">
            <v>BETA</v>
          </cell>
          <cell r="P386" t="str">
            <v>RTM</v>
          </cell>
          <cell r="Y386">
            <v>4</v>
          </cell>
          <cell r="Z386">
            <v>25.0642</v>
          </cell>
        </row>
        <row r="387">
          <cell r="A387" t="str">
            <v>Wks</v>
          </cell>
          <cell r="B387" t="str">
            <v>Days</v>
          </cell>
          <cell r="F387" t="str">
            <v>Wks</v>
          </cell>
          <cell r="G387" t="str">
            <v>Days</v>
          </cell>
          <cell r="H387" t="str">
            <v>Frames</v>
          </cell>
          <cell r="I387" t="str">
            <v>Wks</v>
          </cell>
          <cell r="J387" t="str">
            <v>Days</v>
          </cell>
          <cell r="K387">
            <v>21</v>
          </cell>
          <cell r="M387">
            <v>29</v>
          </cell>
          <cell r="O387">
            <v>29</v>
          </cell>
          <cell r="Q387">
            <v>29</v>
          </cell>
          <cell r="Y387">
            <v>4</v>
          </cell>
          <cell r="Z387">
            <v>25.0642</v>
          </cell>
        </row>
        <row r="388">
          <cell r="A388">
            <v>1.5806</v>
          </cell>
          <cell r="B388">
            <v>25.0642</v>
          </cell>
          <cell r="F388">
            <v>1.5806</v>
          </cell>
          <cell r="G388">
            <v>25.0642</v>
          </cell>
          <cell r="H388">
            <v>158.06</v>
          </cell>
          <cell r="I388">
            <v>1.5806</v>
          </cell>
          <cell r="J388">
            <v>25.0642</v>
          </cell>
          <cell r="K388">
            <v>21</v>
          </cell>
          <cell r="M388">
            <v>29</v>
          </cell>
          <cell r="O388">
            <v>29</v>
          </cell>
          <cell r="Q388">
            <v>29</v>
          </cell>
          <cell r="Y388">
            <v>4</v>
          </cell>
          <cell r="Z388">
            <v>25.0642</v>
          </cell>
        </row>
        <row r="399">
          <cell r="Y399">
            <v>70</v>
          </cell>
          <cell r="Z399">
            <v>11.0642</v>
          </cell>
        </row>
        <row r="400">
          <cell r="Y400">
            <v>70</v>
          </cell>
          <cell r="Z400">
            <v>11.0642</v>
          </cell>
        </row>
        <row r="403">
          <cell r="N403" t="str">
            <v>ENGINEERING</v>
          </cell>
          <cell r="Y403" t="str">
            <v>WK Count</v>
          </cell>
          <cell r="Z403" t="str">
            <v>Total Days</v>
          </cell>
        </row>
        <row r="404">
          <cell r="N404" t="str">
            <v>ENGINEERING</v>
          </cell>
          <cell r="Y404" t="str">
            <v>WK Count</v>
          </cell>
          <cell r="Z404" t="str">
            <v>Total Days</v>
          </cell>
        </row>
        <row r="405">
          <cell r="A405" t="str">
            <v>PREP</v>
          </cell>
          <cell r="F405" t="str">
            <v>ANIMATION</v>
          </cell>
          <cell r="I405" t="str">
            <v>INK &amp; PAINT</v>
          </cell>
          <cell r="L405" t="str">
            <v>ALPHA</v>
          </cell>
          <cell r="N405" t="str">
            <v>BETA</v>
          </cell>
          <cell r="P405" t="str">
            <v>RTM</v>
          </cell>
          <cell r="Y405">
            <v>7</v>
          </cell>
          <cell r="Z405">
            <v>49</v>
          </cell>
        </row>
        <row r="406">
          <cell r="A406" t="str">
            <v>PREP</v>
          </cell>
          <cell r="B406" t="str">
            <v>Days</v>
          </cell>
          <cell r="F406" t="str">
            <v>ANIMATION</v>
          </cell>
          <cell r="G406" t="str">
            <v>Days</v>
          </cell>
          <cell r="H406" t="str">
            <v>Frames</v>
          </cell>
          <cell r="I406" t="str">
            <v>INK &amp; PAINT</v>
          </cell>
          <cell r="J406" t="str">
            <v>Days</v>
          </cell>
          <cell r="L406" t="str">
            <v>ALPHA</v>
          </cell>
          <cell r="N406" t="str">
            <v>BETA</v>
          </cell>
          <cell r="P406" t="str">
            <v>RTM</v>
          </cell>
          <cell r="Y406">
            <v>7</v>
          </cell>
          <cell r="Z406">
            <v>49</v>
          </cell>
        </row>
        <row r="407">
          <cell r="A407" t="str">
            <v>Wks</v>
          </cell>
          <cell r="B407" t="str">
            <v>Days</v>
          </cell>
          <cell r="F407" t="str">
            <v>Wks</v>
          </cell>
          <cell r="G407" t="str">
            <v>Days</v>
          </cell>
          <cell r="H407" t="str">
            <v>Frames</v>
          </cell>
          <cell r="I407" t="str">
            <v>Wks</v>
          </cell>
          <cell r="J407" t="str">
            <v>Days</v>
          </cell>
          <cell r="K407">
            <v>21</v>
          </cell>
          <cell r="M407">
            <v>29</v>
          </cell>
          <cell r="O407">
            <v>29</v>
          </cell>
          <cell r="Q407">
            <v>29</v>
          </cell>
          <cell r="Y407">
            <v>7</v>
          </cell>
          <cell r="Z407">
            <v>49</v>
          </cell>
        </row>
        <row r="408">
          <cell r="A408">
            <v>5</v>
          </cell>
          <cell r="B408">
            <v>49</v>
          </cell>
          <cell r="F408">
            <v>5</v>
          </cell>
          <cell r="G408">
            <v>49</v>
          </cell>
          <cell r="H408">
            <v>500</v>
          </cell>
          <cell r="I408">
            <v>5</v>
          </cell>
          <cell r="J408">
            <v>49</v>
          </cell>
          <cell r="K408">
            <v>21</v>
          </cell>
          <cell r="M408">
            <v>29</v>
          </cell>
          <cell r="O408">
            <v>29</v>
          </cell>
          <cell r="Q408">
            <v>29</v>
          </cell>
          <cell r="Y408">
            <v>7</v>
          </cell>
          <cell r="Z408">
            <v>49</v>
          </cell>
        </row>
        <row r="419">
          <cell r="Y419">
            <v>91</v>
          </cell>
          <cell r="Z419">
            <v>35</v>
          </cell>
        </row>
        <row r="420">
          <cell r="Y420">
            <v>91</v>
          </cell>
          <cell r="Z420">
            <v>35</v>
          </cell>
        </row>
        <row r="423">
          <cell r="N423" t="str">
            <v>ENGINEERING</v>
          </cell>
          <cell r="Y423" t="str">
            <v>WK Count</v>
          </cell>
          <cell r="Z423" t="str">
            <v>Total Days</v>
          </cell>
        </row>
        <row r="424">
          <cell r="N424" t="str">
            <v>ENGINEERING</v>
          </cell>
          <cell r="Y424" t="str">
            <v>WK Count</v>
          </cell>
          <cell r="Z424" t="str">
            <v>Total Days</v>
          </cell>
        </row>
        <row r="425">
          <cell r="A425" t="str">
            <v>PREP</v>
          </cell>
          <cell r="F425" t="str">
            <v>ANIMATION</v>
          </cell>
          <cell r="I425" t="str">
            <v>INK &amp; PAINT</v>
          </cell>
          <cell r="L425" t="str">
            <v>ALPHA</v>
          </cell>
          <cell r="N425" t="str">
            <v>BETA</v>
          </cell>
          <cell r="P425" t="str">
            <v>RTM</v>
          </cell>
          <cell r="Y425">
            <v>4</v>
          </cell>
          <cell r="Z425">
            <v>25.0642</v>
          </cell>
        </row>
        <row r="426">
          <cell r="A426" t="str">
            <v>PREP</v>
          </cell>
          <cell r="B426" t="str">
            <v>Days</v>
          </cell>
          <cell r="F426" t="str">
            <v>ANIMATION</v>
          </cell>
          <cell r="G426" t="str">
            <v>Days</v>
          </cell>
          <cell r="H426" t="str">
            <v>Frames</v>
          </cell>
          <cell r="I426" t="str">
            <v>INK &amp; PAINT</v>
          </cell>
          <cell r="J426" t="str">
            <v>Days</v>
          </cell>
          <cell r="L426" t="str">
            <v>ALPHA</v>
          </cell>
          <cell r="N426" t="str">
            <v>BETA</v>
          </cell>
          <cell r="P426" t="str">
            <v>RTM</v>
          </cell>
          <cell r="Y426">
            <v>4</v>
          </cell>
          <cell r="Z426">
            <v>25.0642</v>
          </cell>
        </row>
        <row r="427">
          <cell r="A427" t="str">
            <v>Wks</v>
          </cell>
          <cell r="B427" t="str">
            <v>Days</v>
          </cell>
          <cell r="F427" t="str">
            <v>Wks</v>
          </cell>
          <cell r="G427" t="str">
            <v>Days</v>
          </cell>
          <cell r="H427" t="str">
            <v>Frames</v>
          </cell>
          <cell r="I427" t="str">
            <v>Wks</v>
          </cell>
          <cell r="J427" t="str">
            <v>Days</v>
          </cell>
          <cell r="K427">
            <v>21</v>
          </cell>
          <cell r="M427">
            <v>29</v>
          </cell>
          <cell r="O427">
            <v>29</v>
          </cell>
          <cell r="Q427">
            <v>29</v>
          </cell>
          <cell r="Y427">
            <v>4</v>
          </cell>
          <cell r="Z427">
            <v>25.0642</v>
          </cell>
        </row>
        <row r="428">
          <cell r="A428">
            <v>1.5806</v>
          </cell>
          <cell r="B428">
            <v>25.0642</v>
          </cell>
          <cell r="F428">
            <v>1.5806</v>
          </cell>
          <cell r="G428">
            <v>25.0642</v>
          </cell>
          <cell r="H428">
            <v>158.06</v>
          </cell>
          <cell r="I428">
            <v>1.5806</v>
          </cell>
          <cell r="J428">
            <v>25.0642</v>
          </cell>
          <cell r="K428">
            <v>21</v>
          </cell>
          <cell r="M428">
            <v>29</v>
          </cell>
          <cell r="O428">
            <v>29</v>
          </cell>
          <cell r="Q428">
            <v>29</v>
          </cell>
          <cell r="Y428">
            <v>4</v>
          </cell>
          <cell r="Z428">
            <v>25.0642</v>
          </cell>
        </row>
        <row r="439">
          <cell r="Y439">
            <v>70</v>
          </cell>
          <cell r="Z439">
            <v>11.0642</v>
          </cell>
        </row>
        <row r="440">
          <cell r="Y440">
            <v>70</v>
          </cell>
          <cell r="Z440">
            <v>11.0642</v>
          </cell>
        </row>
        <row r="443">
          <cell r="N443" t="str">
            <v>ENGINEERING</v>
          </cell>
          <cell r="Y443" t="str">
            <v>WK Count</v>
          </cell>
          <cell r="Z443" t="str">
            <v>Total Days</v>
          </cell>
        </row>
        <row r="444">
          <cell r="N444" t="str">
            <v>ENGINEERING</v>
          </cell>
          <cell r="Y444" t="str">
            <v>WK Count</v>
          </cell>
          <cell r="Z444" t="str">
            <v>Total Days</v>
          </cell>
        </row>
        <row r="445">
          <cell r="A445" t="str">
            <v>PREP</v>
          </cell>
          <cell r="F445" t="str">
            <v>ANIMATION</v>
          </cell>
          <cell r="I445" t="str">
            <v>INK &amp; PAINT</v>
          </cell>
          <cell r="L445" t="str">
            <v>ALPHA</v>
          </cell>
          <cell r="N445" t="str">
            <v>BETA</v>
          </cell>
          <cell r="P445" t="str">
            <v>RTM</v>
          </cell>
          <cell r="Y445">
            <v>4</v>
          </cell>
          <cell r="Z445">
            <v>32.440100000000001</v>
          </cell>
        </row>
        <row r="446">
          <cell r="A446" t="str">
            <v>PREP</v>
          </cell>
          <cell r="B446" t="str">
            <v>Days</v>
          </cell>
          <cell r="F446" t="str">
            <v>ANIMATION</v>
          </cell>
          <cell r="G446" t="str">
            <v>Days</v>
          </cell>
          <cell r="H446" t="str">
            <v>Frames</v>
          </cell>
          <cell r="I446" t="str">
            <v>INK &amp; PAINT</v>
          </cell>
          <cell r="J446" t="str">
            <v>Days</v>
          </cell>
          <cell r="L446" t="str">
            <v>ALPHA</v>
          </cell>
          <cell r="N446" t="str">
            <v>BETA</v>
          </cell>
          <cell r="P446" t="str">
            <v>RTM</v>
          </cell>
          <cell r="Y446">
            <v>4</v>
          </cell>
          <cell r="Z446">
            <v>32.440100000000001</v>
          </cell>
        </row>
        <row r="447">
          <cell r="A447" t="str">
            <v>Wks</v>
          </cell>
          <cell r="B447" t="str">
            <v>Days</v>
          </cell>
          <cell r="F447" t="str">
            <v>Wks</v>
          </cell>
          <cell r="G447" t="str">
            <v>Days</v>
          </cell>
          <cell r="H447" t="str">
            <v>Frames</v>
          </cell>
          <cell r="I447" t="str">
            <v>Wks</v>
          </cell>
          <cell r="J447" t="str">
            <v>Days</v>
          </cell>
          <cell r="K447">
            <v>21</v>
          </cell>
          <cell r="M447">
            <v>29</v>
          </cell>
          <cell r="O447">
            <v>29</v>
          </cell>
          <cell r="Q447">
            <v>29</v>
          </cell>
          <cell r="Y447">
            <v>4</v>
          </cell>
          <cell r="Z447">
            <v>32.440100000000001</v>
          </cell>
        </row>
        <row r="448">
          <cell r="A448">
            <v>2.6343000000000001</v>
          </cell>
          <cell r="B448">
            <v>32.440100000000001</v>
          </cell>
          <cell r="F448">
            <v>2.6343000000000001</v>
          </cell>
          <cell r="G448">
            <v>32.440100000000001</v>
          </cell>
          <cell r="H448">
            <v>263.43</v>
          </cell>
          <cell r="I448">
            <v>2.6343000000000001</v>
          </cell>
          <cell r="J448">
            <v>32.440100000000001</v>
          </cell>
          <cell r="K448">
            <v>21</v>
          </cell>
          <cell r="M448">
            <v>29</v>
          </cell>
          <cell r="O448">
            <v>29</v>
          </cell>
          <cell r="Q448">
            <v>29</v>
          </cell>
          <cell r="Y448">
            <v>4</v>
          </cell>
          <cell r="Z448">
            <v>32.440100000000001</v>
          </cell>
        </row>
        <row r="459">
          <cell r="Y459">
            <v>70</v>
          </cell>
          <cell r="Z459">
            <v>18.440100000000001</v>
          </cell>
        </row>
        <row r="460">
          <cell r="Y460">
            <v>70</v>
          </cell>
          <cell r="Z460">
            <v>18.440100000000001</v>
          </cell>
        </row>
        <row r="463">
          <cell r="N463" t="str">
            <v>ENGINEERING</v>
          </cell>
          <cell r="Y463" t="str">
            <v>WK Count</v>
          </cell>
          <cell r="Z463" t="str">
            <v>Total Days</v>
          </cell>
        </row>
        <row r="464">
          <cell r="N464" t="str">
            <v>ENGINEERING</v>
          </cell>
          <cell r="Y464" t="str">
            <v>WK Count</v>
          </cell>
          <cell r="Z464" t="str">
            <v>Total Days</v>
          </cell>
        </row>
        <row r="465">
          <cell r="A465" t="str">
            <v>PREP</v>
          </cell>
          <cell r="F465" t="str">
            <v>ANIMATION</v>
          </cell>
          <cell r="I465" t="str">
            <v>INK &amp; PAINT</v>
          </cell>
          <cell r="L465" t="str">
            <v>ALPHA</v>
          </cell>
          <cell r="N465" t="str">
            <v>BETA</v>
          </cell>
          <cell r="P465" t="str">
            <v>RTM</v>
          </cell>
          <cell r="Y465">
            <v>3</v>
          </cell>
          <cell r="Z465">
            <v>25.0642</v>
          </cell>
        </row>
        <row r="466">
          <cell r="A466" t="str">
            <v>PREP</v>
          </cell>
          <cell r="B466" t="str">
            <v>Days</v>
          </cell>
          <cell r="F466" t="str">
            <v>ANIMATION</v>
          </cell>
          <cell r="G466" t="str">
            <v>Days</v>
          </cell>
          <cell r="H466" t="str">
            <v>Frames</v>
          </cell>
          <cell r="I466" t="str">
            <v>INK &amp; PAINT</v>
          </cell>
          <cell r="J466" t="str">
            <v>Days</v>
          </cell>
          <cell r="L466" t="str">
            <v>ALPHA</v>
          </cell>
          <cell r="N466" t="str">
            <v>BETA</v>
          </cell>
          <cell r="P466" t="str">
            <v>RTM</v>
          </cell>
          <cell r="Y466">
            <v>3</v>
          </cell>
          <cell r="Z466">
            <v>25.0642</v>
          </cell>
        </row>
        <row r="467">
          <cell r="A467" t="str">
            <v>Wks</v>
          </cell>
          <cell r="B467" t="str">
            <v>Days</v>
          </cell>
          <cell r="F467" t="str">
            <v>Wks</v>
          </cell>
          <cell r="G467" t="str">
            <v>Days</v>
          </cell>
          <cell r="H467" t="str">
            <v>Frames</v>
          </cell>
          <cell r="I467" t="str">
            <v>Wks</v>
          </cell>
          <cell r="J467" t="str">
            <v>Days</v>
          </cell>
          <cell r="K467">
            <v>21</v>
          </cell>
          <cell r="M467">
            <v>29</v>
          </cell>
          <cell r="O467">
            <v>29</v>
          </cell>
          <cell r="Q467">
            <v>29</v>
          </cell>
          <cell r="Y467">
            <v>3</v>
          </cell>
          <cell r="Z467">
            <v>25.0642</v>
          </cell>
        </row>
        <row r="468">
          <cell r="A468">
            <v>1.5806</v>
          </cell>
          <cell r="B468">
            <v>25.0642</v>
          </cell>
          <cell r="F468">
            <v>1.5806</v>
          </cell>
          <cell r="G468">
            <v>25.0642</v>
          </cell>
          <cell r="H468">
            <v>158.06</v>
          </cell>
          <cell r="I468">
            <v>1.5806</v>
          </cell>
          <cell r="J468">
            <v>25.0642</v>
          </cell>
          <cell r="K468">
            <v>21</v>
          </cell>
          <cell r="M468">
            <v>29</v>
          </cell>
          <cell r="O468">
            <v>29</v>
          </cell>
          <cell r="Q468">
            <v>29</v>
          </cell>
          <cell r="Y468">
            <v>3</v>
          </cell>
          <cell r="Z468">
            <v>25.0642</v>
          </cell>
        </row>
        <row r="479">
          <cell r="Y479">
            <v>63</v>
          </cell>
          <cell r="Z479">
            <v>11.0642</v>
          </cell>
        </row>
        <row r="480">
          <cell r="Y480">
            <v>63</v>
          </cell>
          <cell r="Z480">
            <v>11.0642</v>
          </cell>
        </row>
        <row r="483">
          <cell r="N483" t="str">
            <v>ENGINEERING</v>
          </cell>
          <cell r="Y483" t="str">
            <v>WK Count</v>
          </cell>
          <cell r="Z483" t="str">
            <v>Total Days</v>
          </cell>
        </row>
        <row r="484">
          <cell r="N484" t="str">
            <v>ENGINEERING</v>
          </cell>
          <cell r="Y484" t="str">
            <v>WK Count</v>
          </cell>
          <cell r="Z484" t="str">
            <v>Total Days</v>
          </cell>
        </row>
        <row r="485">
          <cell r="A485" t="str">
            <v>PREP</v>
          </cell>
          <cell r="F485" t="str">
            <v>ANIMATION</v>
          </cell>
          <cell r="I485" t="str">
            <v>INK &amp; PAINT</v>
          </cell>
          <cell r="L485" t="str">
            <v>ALPHA</v>
          </cell>
          <cell r="N485" t="str">
            <v>BETA</v>
          </cell>
          <cell r="P485" t="str">
            <v>RTM</v>
          </cell>
          <cell r="Y485">
            <v>7</v>
          </cell>
          <cell r="Z485">
            <v>46.393619999999999</v>
          </cell>
        </row>
        <row r="486">
          <cell r="A486" t="str">
            <v>PREP</v>
          </cell>
          <cell r="B486" t="str">
            <v>Days</v>
          </cell>
          <cell r="F486" t="str">
            <v>ANIMATION</v>
          </cell>
          <cell r="G486" t="str">
            <v>Days</v>
          </cell>
          <cell r="H486" t="str">
            <v>Frames</v>
          </cell>
          <cell r="I486" t="str">
            <v>INK &amp; PAINT</v>
          </cell>
          <cell r="J486" t="str">
            <v>Days</v>
          </cell>
          <cell r="L486" t="str">
            <v>ALPHA</v>
          </cell>
          <cell r="N486" t="str">
            <v>BETA</v>
          </cell>
          <cell r="P486" t="str">
            <v>RTM</v>
          </cell>
          <cell r="Y486">
            <v>7</v>
          </cell>
          <cell r="Z486">
            <v>46.393619999999999</v>
          </cell>
        </row>
        <row r="487">
          <cell r="A487" t="str">
            <v>Wks</v>
          </cell>
          <cell r="B487" t="str">
            <v>Days</v>
          </cell>
          <cell r="F487" t="str">
            <v>Wks</v>
          </cell>
          <cell r="G487" t="str">
            <v>Days</v>
          </cell>
          <cell r="H487" t="str">
            <v>Frames</v>
          </cell>
          <cell r="I487" t="str">
            <v>Wks</v>
          </cell>
          <cell r="J487" t="str">
            <v>Days</v>
          </cell>
          <cell r="K487">
            <v>21</v>
          </cell>
          <cell r="M487">
            <v>29</v>
          </cell>
          <cell r="O487">
            <v>29</v>
          </cell>
          <cell r="Q487">
            <v>29</v>
          </cell>
          <cell r="Y487">
            <v>9</v>
          </cell>
          <cell r="Z487">
            <v>62.393619999999999</v>
          </cell>
        </row>
        <row r="488">
          <cell r="A488">
            <v>4.6276599999999997</v>
          </cell>
          <cell r="B488">
            <v>46.393619999999999</v>
          </cell>
          <cell r="F488">
            <v>4.6276599999999997</v>
          </cell>
          <cell r="G488">
            <v>62.393619999999999</v>
          </cell>
          <cell r="H488">
            <v>2313.83</v>
          </cell>
          <cell r="I488">
            <v>4.6276599999999997</v>
          </cell>
          <cell r="J488">
            <v>46.393619999999999</v>
          </cell>
          <cell r="K488">
            <v>21</v>
          </cell>
          <cell r="M488">
            <v>29</v>
          </cell>
          <cell r="O488">
            <v>29</v>
          </cell>
          <cell r="Q488">
            <v>29</v>
          </cell>
          <cell r="Y488">
            <v>6</v>
          </cell>
          <cell r="Z488">
            <v>46.393619999999999</v>
          </cell>
        </row>
        <row r="500">
          <cell r="Y500">
            <v>105</v>
          </cell>
          <cell r="Z500">
            <v>32.393619999999999</v>
          </cell>
        </row>
        <row r="501">
          <cell r="Y501">
            <v>105</v>
          </cell>
          <cell r="Z501">
            <v>32.393619999999999</v>
          </cell>
        </row>
        <row r="504">
          <cell r="N504" t="str">
            <v>ENGINEERING</v>
          </cell>
          <cell r="Y504" t="str">
            <v>WK Count</v>
          </cell>
          <cell r="Z504" t="str">
            <v>Total Days</v>
          </cell>
        </row>
        <row r="505">
          <cell r="N505" t="str">
            <v>ENGINEERING</v>
          </cell>
          <cell r="Y505" t="str">
            <v>WK Count</v>
          </cell>
          <cell r="Z505" t="str">
            <v>Total Days</v>
          </cell>
        </row>
        <row r="506">
          <cell r="A506" t="str">
            <v>PREP</v>
          </cell>
          <cell r="F506" t="str">
            <v>ANIMATION</v>
          </cell>
          <cell r="I506" t="str">
            <v>INK &amp; PAINT</v>
          </cell>
          <cell r="L506" t="str">
            <v>ALPHA</v>
          </cell>
          <cell r="N506" t="str">
            <v>BETA</v>
          </cell>
          <cell r="P506" t="str">
            <v>RTM</v>
          </cell>
          <cell r="Y506">
            <v>25</v>
          </cell>
          <cell r="Z506">
            <v>175.96809999999999</v>
          </cell>
        </row>
        <row r="507">
          <cell r="A507" t="str">
            <v>PREP</v>
          </cell>
          <cell r="B507" t="str">
            <v>Days</v>
          </cell>
          <cell r="F507" t="str">
            <v>ANIMATION</v>
          </cell>
          <cell r="G507" t="str">
            <v>Days</v>
          </cell>
          <cell r="H507" t="str">
            <v>Frames</v>
          </cell>
          <cell r="I507" t="str">
            <v>INK &amp; PAINT</v>
          </cell>
          <cell r="J507" t="str">
            <v>Days</v>
          </cell>
          <cell r="L507" t="str">
            <v>ALPHA</v>
          </cell>
          <cell r="N507" t="str">
            <v>BETA</v>
          </cell>
          <cell r="P507" t="str">
            <v>RTM</v>
          </cell>
          <cell r="Y507">
            <v>25</v>
          </cell>
          <cell r="Z507">
            <v>175.96809999999999</v>
          </cell>
        </row>
        <row r="508">
          <cell r="A508" t="str">
            <v>Wks</v>
          </cell>
          <cell r="B508" t="str">
            <v>Days</v>
          </cell>
          <cell r="F508" t="str">
            <v>Wks</v>
          </cell>
          <cell r="G508" t="str">
            <v>Days</v>
          </cell>
          <cell r="H508" t="str">
            <v>Frames</v>
          </cell>
          <cell r="I508" t="str">
            <v>Wks</v>
          </cell>
          <cell r="J508" t="str">
            <v>Days</v>
          </cell>
          <cell r="K508">
            <v>21</v>
          </cell>
          <cell r="M508">
            <v>29</v>
          </cell>
          <cell r="O508">
            <v>29</v>
          </cell>
          <cell r="Q508">
            <v>29</v>
          </cell>
          <cell r="Y508">
            <v>28</v>
          </cell>
          <cell r="Z508">
            <v>191.96809999999999</v>
          </cell>
        </row>
        <row r="509">
          <cell r="A509">
            <v>23.138300000000001</v>
          </cell>
          <cell r="B509">
            <v>175.96809999999999</v>
          </cell>
          <cell r="F509">
            <v>23.138300000000001</v>
          </cell>
          <cell r="G509">
            <v>191.96809999999999</v>
          </cell>
          <cell r="H509">
            <v>2313.83</v>
          </cell>
          <cell r="I509">
            <v>23.138300000000001</v>
          </cell>
          <cell r="J509">
            <v>175.96809999999999</v>
          </cell>
          <cell r="K509">
            <v>21</v>
          </cell>
          <cell r="M509">
            <v>29</v>
          </cell>
          <cell r="O509">
            <v>29</v>
          </cell>
          <cell r="Q509">
            <v>29</v>
          </cell>
          <cell r="Y509">
            <v>25</v>
          </cell>
          <cell r="Z509">
            <v>175.96809999999999</v>
          </cell>
        </row>
        <row r="521">
          <cell r="Y521">
            <v>238</v>
          </cell>
          <cell r="Z521">
            <v>161.96809999999999</v>
          </cell>
        </row>
        <row r="522">
          <cell r="Y522">
            <v>238</v>
          </cell>
          <cell r="Z522">
            <v>161.96809999999999</v>
          </cell>
        </row>
        <row r="525">
          <cell r="N525" t="str">
            <v>ENGINEERING</v>
          </cell>
          <cell r="Y525" t="str">
            <v>WK Count</v>
          </cell>
          <cell r="Z525" t="str">
            <v>Total Days</v>
          </cell>
        </row>
        <row r="526">
          <cell r="N526" t="str">
            <v>ENGINEERING</v>
          </cell>
          <cell r="Y526" t="str">
            <v>WK Count</v>
          </cell>
          <cell r="Z526" t="str">
            <v>Total Days</v>
          </cell>
        </row>
        <row r="527">
          <cell r="A527" t="str">
            <v>PREP</v>
          </cell>
          <cell r="F527" t="str">
            <v>ANIMATION</v>
          </cell>
          <cell r="I527" t="str">
            <v>INK &amp; PAINT</v>
          </cell>
          <cell r="L527" t="str">
            <v>ALPHA</v>
          </cell>
          <cell r="N527" t="str">
            <v>BETA</v>
          </cell>
          <cell r="P527" t="str">
            <v>RTM</v>
          </cell>
          <cell r="Y527">
            <v>14</v>
          </cell>
          <cell r="Z527">
            <v>98</v>
          </cell>
        </row>
        <row r="528">
          <cell r="A528" t="str">
            <v>PREP</v>
          </cell>
          <cell r="B528" t="str">
            <v>Days</v>
          </cell>
          <cell r="F528" t="str">
            <v>ANIMATION</v>
          </cell>
          <cell r="G528" t="str">
            <v>Days</v>
          </cell>
          <cell r="H528" t="str">
            <v>Frames</v>
          </cell>
          <cell r="I528" t="str">
            <v>INK &amp; PAINT</v>
          </cell>
          <cell r="J528" t="str">
            <v>Days</v>
          </cell>
          <cell r="L528" t="str">
            <v>ALPHA</v>
          </cell>
          <cell r="N528" t="str">
            <v>BETA</v>
          </cell>
          <cell r="P528" t="str">
            <v>RTM</v>
          </cell>
          <cell r="Y528">
            <v>14</v>
          </cell>
          <cell r="Z528">
            <v>98</v>
          </cell>
        </row>
        <row r="529">
          <cell r="A529" t="str">
            <v>Wks</v>
          </cell>
          <cell r="B529" t="str">
            <v>Days</v>
          </cell>
          <cell r="F529" t="str">
            <v>Wks</v>
          </cell>
          <cell r="G529" t="str">
            <v>Days</v>
          </cell>
          <cell r="H529" t="str">
            <v>Frames</v>
          </cell>
          <cell r="I529" t="str">
            <v>Wks</v>
          </cell>
          <cell r="J529" t="str">
            <v>Days</v>
          </cell>
          <cell r="K529">
            <v>21</v>
          </cell>
          <cell r="M529">
            <v>29</v>
          </cell>
          <cell r="O529">
            <v>29</v>
          </cell>
          <cell r="Q529">
            <v>29</v>
          </cell>
          <cell r="Y529">
            <v>17</v>
          </cell>
          <cell r="Z529">
            <v>114</v>
          </cell>
        </row>
        <row r="530">
          <cell r="A530">
            <v>12</v>
          </cell>
          <cell r="B530">
            <v>98</v>
          </cell>
          <cell r="F530">
            <v>12</v>
          </cell>
          <cell r="G530">
            <v>114</v>
          </cell>
          <cell r="H530">
            <v>6000</v>
          </cell>
          <cell r="I530">
            <v>12</v>
          </cell>
          <cell r="J530">
            <v>98</v>
          </cell>
          <cell r="K530">
            <v>21</v>
          </cell>
          <cell r="M530">
            <v>29</v>
          </cell>
          <cell r="O530">
            <v>29</v>
          </cell>
          <cell r="Q530">
            <v>29</v>
          </cell>
          <cell r="Y530">
            <v>14</v>
          </cell>
          <cell r="Z530">
            <v>98</v>
          </cell>
        </row>
        <row r="542">
          <cell r="Y542">
            <v>161</v>
          </cell>
          <cell r="Z542">
            <v>84</v>
          </cell>
        </row>
        <row r="543">
          <cell r="Y543">
            <v>161</v>
          </cell>
          <cell r="Z543">
            <v>84</v>
          </cell>
        </row>
        <row r="546">
          <cell r="N546" t="str">
            <v>ENGINEERING</v>
          </cell>
          <cell r="Y546" t="str">
            <v>WK Count</v>
          </cell>
          <cell r="Z546" t="str">
            <v>Total Days</v>
          </cell>
        </row>
        <row r="547">
          <cell r="N547" t="str">
            <v>ENGINEERING</v>
          </cell>
          <cell r="Y547" t="str">
            <v>WK Count</v>
          </cell>
          <cell r="Z547" t="str">
            <v>Total Days</v>
          </cell>
        </row>
        <row r="548">
          <cell r="A548" t="str">
            <v>PREP</v>
          </cell>
          <cell r="F548" t="str">
            <v>ANIMATION</v>
          </cell>
          <cell r="I548" t="str">
            <v>INK &amp; PAINT</v>
          </cell>
          <cell r="L548" t="str">
            <v>ALPHA</v>
          </cell>
          <cell r="N548" t="str">
            <v>BETA</v>
          </cell>
          <cell r="P548" t="str">
            <v>RTM</v>
          </cell>
          <cell r="Y548">
            <v>6</v>
          </cell>
          <cell r="Z548">
            <v>36.435933333333338</v>
          </cell>
        </row>
        <row r="549">
          <cell r="A549" t="str">
            <v>PREP</v>
          </cell>
          <cell r="B549" t="str">
            <v>Days</v>
          </cell>
          <cell r="F549" t="str">
            <v>ANIMATION</v>
          </cell>
          <cell r="G549" t="str">
            <v>Days</v>
          </cell>
          <cell r="H549" t="str">
            <v>Frames</v>
          </cell>
          <cell r="I549" t="str">
            <v>INK &amp; PAINT</v>
          </cell>
          <cell r="J549" t="str">
            <v>Days</v>
          </cell>
          <cell r="L549" t="str">
            <v>ALPHA</v>
          </cell>
          <cell r="N549" t="str">
            <v>BETA</v>
          </cell>
          <cell r="P549" t="str">
            <v>RTM</v>
          </cell>
          <cell r="Y549">
            <v>6</v>
          </cell>
          <cell r="Z549">
            <v>36.435933333333338</v>
          </cell>
        </row>
        <row r="550">
          <cell r="A550" t="str">
            <v>Wks</v>
          </cell>
          <cell r="B550" t="str">
            <v>Days</v>
          </cell>
          <cell r="F550" t="str">
            <v>Wks</v>
          </cell>
          <cell r="G550" t="str">
            <v>Days</v>
          </cell>
          <cell r="H550" t="str">
            <v>Frames</v>
          </cell>
          <cell r="I550" t="str">
            <v>Wks</v>
          </cell>
          <cell r="J550" t="str">
            <v>Days</v>
          </cell>
          <cell r="K550">
            <v>21</v>
          </cell>
          <cell r="M550">
            <v>29</v>
          </cell>
          <cell r="O550">
            <v>29</v>
          </cell>
          <cell r="Q550">
            <v>29</v>
          </cell>
          <cell r="Y550">
            <v>8</v>
          </cell>
          <cell r="Z550">
            <v>52.435933333333338</v>
          </cell>
        </row>
        <row r="551">
          <cell r="A551">
            <v>3.2051333333333334</v>
          </cell>
          <cell r="B551">
            <v>36.435933333333338</v>
          </cell>
          <cell r="F551">
            <v>3.2051333333333334</v>
          </cell>
          <cell r="G551">
            <v>52.435933333333338</v>
          </cell>
          <cell r="H551">
            <v>480.77</v>
          </cell>
          <cell r="I551">
            <v>3.2051333333333334</v>
          </cell>
          <cell r="J551">
            <v>36.435933333333338</v>
          </cell>
          <cell r="K551">
            <v>21</v>
          </cell>
          <cell r="M551">
            <v>29</v>
          </cell>
          <cell r="O551">
            <v>29</v>
          </cell>
          <cell r="Q551">
            <v>29</v>
          </cell>
          <cell r="Y551">
            <v>5</v>
          </cell>
          <cell r="Z551">
            <v>36.435933333333338</v>
          </cell>
        </row>
        <row r="563">
          <cell r="Y563">
            <v>98</v>
          </cell>
          <cell r="Z563">
            <v>22.435933333333338</v>
          </cell>
        </row>
        <row r="564">
          <cell r="Y564">
            <v>98</v>
          </cell>
          <cell r="Z564">
            <v>22.435933333333338</v>
          </cell>
        </row>
        <row r="567">
          <cell r="N567" t="str">
            <v>ENGINEERING</v>
          </cell>
          <cell r="Y567" t="str">
            <v>WK Count</v>
          </cell>
          <cell r="Z567" t="str">
            <v>Total Days</v>
          </cell>
        </row>
        <row r="568">
          <cell r="N568" t="str">
            <v>ENGINEERING</v>
          </cell>
          <cell r="Y568" t="str">
            <v>WK Count</v>
          </cell>
          <cell r="Z568" t="str">
            <v>Total Days</v>
          </cell>
        </row>
        <row r="569">
          <cell r="A569" t="str">
            <v>PREP</v>
          </cell>
          <cell r="F569" t="str">
            <v>ANIMATION</v>
          </cell>
          <cell r="I569" t="str">
            <v>INK &amp; PAINT</v>
          </cell>
          <cell r="L569" t="str">
            <v>ALPHA</v>
          </cell>
          <cell r="N569" t="str">
            <v>BETA</v>
          </cell>
          <cell r="P569" t="str">
            <v>RTM</v>
          </cell>
          <cell r="Y569">
            <v>25</v>
          </cell>
          <cell r="Z569">
            <v>175</v>
          </cell>
        </row>
        <row r="570">
          <cell r="A570" t="str">
            <v>PREP</v>
          </cell>
          <cell r="B570" t="str">
            <v>Days</v>
          </cell>
          <cell r="F570" t="str">
            <v>ANIMATION</v>
          </cell>
          <cell r="G570" t="str">
            <v>Days</v>
          </cell>
          <cell r="H570" t="str">
            <v>Frames</v>
          </cell>
          <cell r="I570" t="str">
            <v>INK &amp; PAINT</v>
          </cell>
          <cell r="J570" t="str">
            <v>Days</v>
          </cell>
          <cell r="L570" t="str">
            <v>ALPHA</v>
          </cell>
          <cell r="N570" t="str">
            <v>BETA</v>
          </cell>
          <cell r="P570" t="str">
            <v>RTM</v>
          </cell>
          <cell r="Y570">
            <v>25</v>
          </cell>
          <cell r="Z570">
            <v>175</v>
          </cell>
        </row>
        <row r="571">
          <cell r="A571" t="str">
            <v>Wks</v>
          </cell>
          <cell r="B571" t="str">
            <v>Days</v>
          </cell>
          <cell r="F571" t="str">
            <v>Wks</v>
          </cell>
          <cell r="G571" t="str">
            <v>Days</v>
          </cell>
          <cell r="H571" t="str">
            <v>Frames</v>
          </cell>
          <cell r="I571" t="str">
            <v>Wks</v>
          </cell>
          <cell r="J571" t="str">
            <v>Days</v>
          </cell>
          <cell r="K571">
            <v>21</v>
          </cell>
          <cell r="M571">
            <v>29</v>
          </cell>
          <cell r="O571">
            <v>29</v>
          </cell>
          <cell r="Q571">
            <v>29</v>
          </cell>
          <cell r="Y571">
            <v>29</v>
          </cell>
          <cell r="Z571">
            <v>201</v>
          </cell>
        </row>
        <row r="572">
          <cell r="A572">
            <v>23</v>
          </cell>
          <cell r="B572">
            <v>175</v>
          </cell>
          <cell r="F572">
            <v>23</v>
          </cell>
          <cell r="G572">
            <v>201</v>
          </cell>
          <cell r="H572">
            <v>11500</v>
          </cell>
          <cell r="I572">
            <v>23</v>
          </cell>
          <cell r="J572">
            <v>175</v>
          </cell>
          <cell r="K572">
            <v>21</v>
          </cell>
          <cell r="M572">
            <v>29</v>
          </cell>
          <cell r="O572">
            <v>29</v>
          </cell>
          <cell r="Q572">
            <v>29</v>
          </cell>
          <cell r="Y572">
            <v>25</v>
          </cell>
          <cell r="Z572">
            <v>175</v>
          </cell>
        </row>
        <row r="584">
          <cell r="Y584">
            <v>245</v>
          </cell>
          <cell r="Z584">
            <v>161</v>
          </cell>
        </row>
        <row r="585">
          <cell r="Y585">
            <v>245</v>
          </cell>
          <cell r="Z585">
            <v>161</v>
          </cell>
        </row>
        <row r="587">
          <cell r="Y587">
            <v>0</v>
          </cell>
          <cell r="Z587">
            <v>0</v>
          </cell>
        </row>
        <row r="588">
          <cell r="Y588">
            <v>0</v>
          </cell>
          <cell r="Z588">
            <v>0</v>
          </cell>
        </row>
        <row r="589">
          <cell r="Y589" t="e">
            <v>#REF!</v>
          </cell>
          <cell r="Z589" t="e">
            <v>#REF!</v>
          </cell>
        </row>
        <row r="590">
          <cell r="Y590">
            <v>0</v>
          </cell>
          <cell r="Z590">
            <v>0</v>
          </cell>
        </row>
        <row r="591">
          <cell r="Y591" t="e">
            <v>#REF!</v>
          </cell>
          <cell r="Z591" t="e">
            <v>#REF!</v>
          </cell>
        </row>
        <row r="592">
          <cell r="Y592" t="e">
            <v>#REF!</v>
          </cell>
          <cell r="Z592" t="e">
            <v>#REF!</v>
          </cell>
        </row>
        <row r="593">
          <cell r="Y593" t="e">
            <v>#REF!</v>
          </cell>
          <cell r="Z593" t="e">
            <v>#REF!</v>
          </cell>
        </row>
        <row r="594">
          <cell r="Y594" t="e">
            <v>#REF!</v>
          </cell>
          <cell r="Z594" t="e">
            <v>#REF!</v>
          </cell>
        </row>
        <row r="595">
          <cell r="Y595" t="e">
            <v>#REF!</v>
          </cell>
          <cell r="Z595" t="e">
            <v>#REF!</v>
          </cell>
        </row>
        <row r="596">
          <cell r="Y596" t="e">
            <v>#REF!</v>
          </cell>
          <cell r="Z596" t="e">
            <v>#REF!</v>
          </cell>
        </row>
        <row r="597">
          <cell r="Y597" t="e">
            <v>#REF!</v>
          </cell>
          <cell r="Z597" t="e">
            <v>#REF!</v>
          </cell>
        </row>
        <row r="598">
          <cell r="Y598" t="e">
            <v>#REF!</v>
          </cell>
          <cell r="Z598" t="e">
            <v>#REF!</v>
          </cell>
        </row>
        <row r="599">
          <cell r="Y599" t="e">
            <v>#REF!</v>
          </cell>
          <cell r="Z599" t="e">
            <v>#REF!</v>
          </cell>
        </row>
        <row r="600">
          <cell r="Y600" t="e">
            <v>#REF!</v>
          </cell>
          <cell r="Z600" t="e">
            <v>#REF!</v>
          </cell>
        </row>
        <row r="601">
          <cell r="Y601" t="e">
            <v>#REF!</v>
          </cell>
          <cell r="Z601" t="e">
            <v>#REF!</v>
          </cell>
        </row>
        <row r="602">
          <cell r="Y602" t="e">
            <v>#REF!</v>
          </cell>
          <cell r="Z602" t="e">
            <v>#REF!</v>
          </cell>
        </row>
        <row r="603">
          <cell r="Y603" t="e">
            <v>#REF!</v>
          </cell>
          <cell r="Z603" t="e">
            <v>#REF!</v>
          </cell>
        </row>
        <row r="604">
          <cell r="Y604" t="e">
            <v>#REF!</v>
          </cell>
          <cell r="Z604" t="e">
            <v>#REF!</v>
          </cell>
        </row>
        <row r="605">
          <cell r="Y605" t="e">
            <v>#REF!</v>
          </cell>
          <cell r="Z605" t="e">
            <v>#REF!</v>
          </cell>
        </row>
        <row r="606">
          <cell r="Y606" t="e">
            <v>#REF!</v>
          </cell>
          <cell r="Z606" t="e">
            <v>#REF!</v>
          </cell>
        </row>
        <row r="607">
          <cell r="Y607" t="e">
            <v>#REF!</v>
          </cell>
          <cell r="Z607" t="e">
            <v>#REF!</v>
          </cell>
        </row>
        <row r="608">
          <cell r="Y608" t="e">
            <v>#REF!</v>
          </cell>
          <cell r="Z608" t="e">
            <v>#REF!</v>
          </cell>
        </row>
        <row r="609">
          <cell r="Y609" t="e">
            <v>#REF!</v>
          </cell>
          <cell r="Z609" t="e">
            <v>#REF!</v>
          </cell>
        </row>
        <row r="610">
          <cell r="Y610">
            <v>0</v>
          </cell>
          <cell r="Z610">
            <v>0</v>
          </cell>
        </row>
        <row r="611">
          <cell r="Y611">
            <v>0</v>
          </cell>
          <cell r="Z611">
            <v>0</v>
          </cell>
        </row>
        <row r="612">
          <cell r="Y612" t="e">
            <v>#REF!</v>
          </cell>
          <cell r="Z612" t="e">
            <v>#REF!</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EE VARIABLES"/>
      <sheetName val="PRODUCT SCHEDULE"/>
      <sheetName val="DRIVEN BY RELEASE"/>
    </sheetNames>
    <sheetDataSet>
      <sheetData sheetId="0" refreshError="1">
        <row r="2">
          <cell r="N2">
            <v>36161</v>
          </cell>
        </row>
        <row r="4">
          <cell r="T4">
            <v>36164</v>
          </cell>
          <cell r="U4">
            <v>36171</v>
          </cell>
          <cell r="V4">
            <v>36178</v>
          </cell>
        </row>
        <row r="5">
          <cell r="N5">
            <v>36094</v>
          </cell>
          <cell r="T5" t="str">
            <v>Jan</v>
          </cell>
        </row>
        <row r="7">
          <cell r="N7" t="str">
            <v xml:space="preserve"> -PROJECT 1</v>
          </cell>
          <cell r="Q7">
            <v>3000</v>
          </cell>
          <cell r="R7" t="str">
            <v>WK Count</v>
          </cell>
          <cell r="S7" t="str">
            <v>Total Days</v>
          </cell>
        </row>
        <row r="8">
          <cell r="A8" t="str">
            <v>CALCULATION TABLE TO DRIVE GANTT CHART</v>
          </cell>
          <cell r="O8" t="str">
            <v>START</v>
          </cell>
          <cell r="P8" t="str">
            <v>END</v>
          </cell>
          <cell r="T8">
            <v>0</v>
          </cell>
          <cell r="U8">
            <v>36171</v>
          </cell>
          <cell r="V8">
            <v>36178</v>
          </cell>
        </row>
        <row r="9">
          <cell r="A9" t="str">
            <v>PHASE 1</v>
          </cell>
          <cell r="C9" t="str">
            <v>PHASE 2</v>
          </cell>
          <cell r="F9" t="str">
            <v>PHASE 3</v>
          </cell>
          <cell r="L9" t="str">
            <v>RELEASE</v>
          </cell>
          <cell r="N9" t="str">
            <v>Prep Projection</v>
          </cell>
          <cell r="O9">
            <v>36165</v>
          </cell>
          <cell r="P9">
            <v>36231.5</v>
          </cell>
          <cell r="Q9">
            <v>400</v>
          </cell>
          <cell r="R9">
            <v>9</v>
          </cell>
          <cell r="S9">
            <v>66.5</v>
          </cell>
          <cell r="T9">
            <v>0</v>
          </cell>
          <cell r="U9">
            <v>100</v>
          </cell>
          <cell r="V9">
            <v>200</v>
          </cell>
        </row>
        <row r="10">
          <cell r="A10" t="str">
            <v>Wks</v>
          </cell>
          <cell r="B10" t="str">
            <v>Days</v>
          </cell>
          <cell r="C10" t="str">
            <v>Wks</v>
          </cell>
          <cell r="D10" t="str">
            <v>Days</v>
          </cell>
          <cell r="E10" t="str">
            <v>UNITS</v>
          </cell>
          <cell r="F10" t="str">
            <v>Wks</v>
          </cell>
          <cell r="G10" t="str">
            <v>Days</v>
          </cell>
          <cell r="H10" t="str">
            <v>ALPHA</v>
          </cell>
          <cell r="I10" t="str">
            <v>BETA</v>
          </cell>
          <cell r="J10" t="str">
            <v>RTM</v>
          </cell>
          <cell r="N10" t="str">
            <v>Animation Projection</v>
          </cell>
          <cell r="O10">
            <v>36179</v>
          </cell>
          <cell r="P10">
            <v>36244</v>
          </cell>
          <cell r="Q10">
            <v>600</v>
          </cell>
          <cell r="R10">
            <v>9</v>
          </cell>
          <cell r="S10">
            <v>65</v>
          </cell>
          <cell r="T10">
            <v>0</v>
          </cell>
          <cell r="U10">
            <v>0</v>
          </cell>
          <cell r="V10">
            <v>0</v>
          </cell>
        </row>
        <row r="11">
          <cell r="A11">
            <v>7.5</v>
          </cell>
          <cell r="B11">
            <v>66.5</v>
          </cell>
          <cell r="C11">
            <v>5</v>
          </cell>
          <cell r="D11">
            <v>65</v>
          </cell>
          <cell r="E11">
            <v>3000</v>
          </cell>
          <cell r="F11">
            <v>5</v>
          </cell>
          <cell r="G11">
            <v>49</v>
          </cell>
          <cell r="H11">
            <v>21</v>
          </cell>
          <cell r="I11">
            <v>29</v>
          </cell>
          <cell r="J11">
            <v>29</v>
          </cell>
          <cell r="K11">
            <v>29</v>
          </cell>
          <cell r="N11" t="str">
            <v>Ink &amp; Paint Projection</v>
          </cell>
          <cell r="O11">
            <v>36209</v>
          </cell>
          <cell r="P11">
            <v>36258</v>
          </cell>
          <cell r="Q11">
            <v>600</v>
          </cell>
          <cell r="R11">
            <v>7</v>
          </cell>
          <cell r="S11">
            <v>49</v>
          </cell>
          <cell r="T11">
            <v>0</v>
          </cell>
          <cell r="U11">
            <v>0</v>
          </cell>
          <cell r="V11">
            <v>0</v>
          </cell>
        </row>
        <row r="12">
          <cell r="N12" t="str">
            <v>Engineering</v>
          </cell>
          <cell r="O12">
            <v>36230</v>
          </cell>
          <cell r="P12">
            <v>36344</v>
          </cell>
          <cell r="Q12">
            <v>250</v>
          </cell>
          <cell r="R12">
            <v>16</v>
          </cell>
          <cell r="S12">
            <v>114</v>
          </cell>
          <cell r="T12">
            <v>0</v>
          </cell>
          <cell r="U12">
            <v>0</v>
          </cell>
          <cell r="V12">
            <v>0</v>
          </cell>
        </row>
        <row r="13">
          <cell r="C13" t="str">
            <v>ENGINEERING</v>
          </cell>
          <cell r="F13" t="str">
            <v>TESTING</v>
          </cell>
          <cell r="N13" t="str">
            <v>Testing</v>
          </cell>
          <cell r="O13">
            <v>36277</v>
          </cell>
          <cell r="P13">
            <v>36359.5</v>
          </cell>
          <cell r="Q13">
            <v>400</v>
          </cell>
          <cell r="R13">
            <v>11</v>
          </cell>
          <cell r="S13">
            <v>82.5</v>
          </cell>
          <cell r="T13">
            <v>0</v>
          </cell>
          <cell r="U13">
            <v>0</v>
          </cell>
          <cell r="V13">
            <v>0</v>
          </cell>
        </row>
        <row r="14">
          <cell r="B14" t="str">
            <v>Days</v>
          </cell>
          <cell r="C14" t="str">
            <v>Wks</v>
          </cell>
          <cell r="D14" t="str">
            <v>Days</v>
          </cell>
          <cell r="E14" t="str">
            <v>Days</v>
          </cell>
          <cell r="F14" t="str">
            <v>Wks</v>
          </cell>
          <cell r="G14" t="str">
            <v>Days</v>
          </cell>
          <cell r="N14" t="str">
            <v>Rtm</v>
          </cell>
          <cell r="O14">
            <v>36359.5</v>
          </cell>
          <cell r="R14">
            <v>11</v>
          </cell>
          <cell r="S14" t="str">
            <v>Days</v>
          </cell>
          <cell r="T14">
            <v>0</v>
          </cell>
          <cell r="U14">
            <v>0</v>
          </cell>
          <cell r="V14">
            <v>0</v>
          </cell>
        </row>
        <row r="15">
          <cell r="B15">
            <v>14</v>
          </cell>
          <cell r="C15">
            <v>12</v>
          </cell>
          <cell r="D15">
            <v>114</v>
          </cell>
          <cell r="E15">
            <v>812</v>
          </cell>
          <cell r="F15">
            <v>7.5</v>
          </cell>
          <cell r="G15">
            <v>82.5</v>
          </cell>
          <cell r="O15" t="str">
            <v>PROJECTED RTM</v>
          </cell>
          <cell r="Q15">
            <v>36337</v>
          </cell>
          <cell r="R15">
            <v>105</v>
          </cell>
          <cell r="S15">
            <v>35</v>
          </cell>
        </row>
        <row r="16">
          <cell r="O16" t="str">
            <v>PROJECTED STREET</v>
          </cell>
          <cell r="Q16">
            <v>36367</v>
          </cell>
        </row>
        <row r="17">
          <cell r="O17" t="str">
            <v>+ or - Scheduled Date</v>
          </cell>
          <cell r="Q17">
            <v>0</v>
          </cell>
        </row>
        <row r="19">
          <cell r="N19" t="str">
            <v>PROJECT 2</v>
          </cell>
          <cell r="Q19">
            <v>3000</v>
          </cell>
          <cell r="R19" t="str">
            <v>WK Count</v>
          </cell>
          <cell r="S19" t="str">
            <v>Total Days</v>
          </cell>
        </row>
        <row r="20">
          <cell r="A20" t="str">
            <v>CALCULATION TABLE TO DRIVE GANTT CHART</v>
          </cell>
          <cell r="O20" t="str">
            <v>START</v>
          </cell>
          <cell r="P20" t="str">
            <v>END</v>
          </cell>
          <cell r="T20">
            <v>0</v>
          </cell>
          <cell r="U20">
            <v>0</v>
          </cell>
          <cell r="V20">
            <v>0</v>
          </cell>
        </row>
        <row r="21">
          <cell r="A21" t="str">
            <v>PHASE 1</v>
          </cell>
          <cell r="C21" t="str">
            <v>PHASE 2</v>
          </cell>
          <cell r="F21" t="str">
            <v>PHASE 3</v>
          </cell>
          <cell r="L21" t="str">
            <v>RELEASE</v>
          </cell>
          <cell r="N21" t="str">
            <v>Prep Projection</v>
          </cell>
          <cell r="O21">
            <v>36196</v>
          </cell>
          <cell r="P21">
            <v>36262.5</v>
          </cell>
          <cell r="Q21">
            <v>400</v>
          </cell>
          <cell r="R21">
            <v>10</v>
          </cell>
          <cell r="S21">
            <v>66.5</v>
          </cell>
          <cell r="T21">
            <v>0</v>
          </cell>
          <cell r="U21">
            <v>0</v>
          </cell>
          <cell r="V21">
            <v>0</v>
          </cell>
        </row>
        <row r="22">
          <cell r="A22" t="str">
            <v>Wks</v>
          </cell>
          <cell r="B22" t="str">
            <v>Days</v>
          </cell>
          <cell r="C22" t="str">
            <v>Wks</v>
          </cell>
          <cell r="D22" t="str">
            <v>Days</v>
          </cell>
          <cell r="E22" t="str">
            <v>UNITS</v>
          </cell>
          <cell r="F22" t="str">
            <v>Wks</v>
          </cell>
          <cell r="G22" t="str">
            <v>Days</v>
          </cell>
          <cell r="H22" t="str">
            <v>ALPHA</v>
          </cell>
          <cell r="I22" t="str">
            <v>BETA</v>
          </cell>
          <cell r="J22" t="str">
            <v>RTM</v>
          </cell>
          <cell r="N22" t="str">
            <v>Animation Projection</v>
          </cell>
          <cell r="O22">
            <v>36210</v>
          </cell>
          <cell r="P22">
            <v>36282</v>
          </cell>
          <cell r="Q22">
            <v>500</v>
          </cell>
          <cell r="R22">
            <v>10</v>
          </cell>
          <cell r="S22">
            <v>72</v>
          </cell>
          <cell r="T22">
            <v>0</v>
          </cell>
          <cell r="U22">
            <v>0</v>
          </cell>
          <cell r="V22">
            <v>0</v>
          </cell>
        </row>
        <row r="23">
          <cell r="A23">
            <v>7.5</v>
          </cell>
          <cell r="B23">
            <v>66.5</v>
          </cell>
          <cell r="C23">
            <v>6</v>
          </cell>
          <cell r="D23">
            <v>72</v>
          </cell>
          <cell r="E23">
            <v>3000</v>
          </cell>
          <cell r="F23">
            <v>6</v>
          </cell>
          <cell r="G23">
            <v>56</v>
          </cell>
          <cell r="H23">
            <v>21</v>
          </cell>
          <cell r="I23">
            <v>29</v>
          </cell>
          <cell r="J23">
            <v>29</v>
          </cell>
          <cell r="K23">
            <v>29</v>
          </cell>
          <cell r="N23" t="str">
            <v>Ink &amp; Paint Projection</v>
          </cell>
          <cell r="O23">
            <v>36240</v>
          </cell>
          <cell r="P23">
            <v>36296</v>
          </cell>
          <cell r="Q23">
            <v>500</v>
          </cell>
          <cell r="R23">
            <v>8</v>
          </cell>
          <cell r="S23">
            <v>56</v>
          </cell>
          <cell r="T23">
            <v>0</v>
          </cell>
          <cell r="U23">
            <v>0</v>
          </cell>
          <cell r="V23">
            <v>0</v>
          </cell>
        </row>
        <row r="24">
          <cell r="N24" t="str">
            <v>Engineering</v>
          </cell>
          <cell r="O24">
            <v>36261</v>
          </cell>
          <cell r="P24">
            <v>36375</v>
          </cell>
          <cell r="Q24">
            <v>250</v>
          </cell>
          <cell r="R24">
            <v>17</v>
          </cell>
          <cell r="S24">
            <v>114</v>
          </cell>
          <cell r="T24">
            <v>0</v>
          </cell>
          <cell r="U24">
            <v>0</v>
          </cell>
          <cell r="V24">
            <v>0</v>
          </cell>
        </row>
        <row r="25">
          <cell r="C25" t="str">
            <v>ENGINEERING</v>
          </cell>
          <cell r="F25" t="str">
            <v>TESTING</v>
          </cell>
          <cell r="N25" t="str">
            <v>Testing</v>
          </cell>
          <cell r="O25">
            <v>36308</v>
          </cell>
          <cell r="P25">
            <v>36390.5</v>
          </cell>
          <cell r="Q25">
            <v>400</v>
          </cell>
          <cell r="R25">
            <v>12</v>
          </cell>
          <cell r="S25">
            <v>82.5</v>
          </cell>
          <cell r="T25">
            <v>0</v>
          </cell>
          <cell r="U25">
            <v>0</v>
          </cell>
          <cell r="V25">
            <v>0</v>
          </cell>
        </row>
        <row r="26">
          <cell r="B26" t="str">
            <v>Days</v>
          </cell>
          <cell r="C26" t="str">
            <v>Wks</v>
          </cell>
          <cell r="D26" t="str">
            <v>Days</v>
          </cell>
          <cell r="E26" t="str">
            <v>Days</v>
          </cell>
          <cell r="F26" t="str">
            <v>Wks</v>
          </cell>
          <cell r="G26" t="str">
            <v>Days</v>
          </cell>
          <cell r="N26" t="str">
            <v>Rtm</v>
          </cell>
          <cell r="O26">
            <v>36390.5</v>
          </cell>
          <cell r="P26" t="e">
            <v>#VALUE!</v>
          </cell>
          <cell r="Q26">
            <v>400</v>
          </cell>
          <cell r="R26">
            <v>12</v>
          </cell>
          <cell r="S26" t="str">
            <v>Days</v>
          </cell>
          <cell r="T26">
            <v>0</v>
          </cell>
          <cell r="U26">
            <v>0</v>
          </cell>
          <cell r="V26">
            <v>0</v>
          </cell>
        </row>
        <row r="27">
          <cell r="B27">
            <v>14</v>
          </cell>
          <cell r="C27">
            <v>12</v>
          </cell>
          <cell r="D27">
            <v>114</v>
          </cell>
          <cell r="E27">
            <v>812</v>
          </cell>
          <cell r="F27">
            <v>7.5</v>
          </cell>
          <cell r="G27">
            <v>82.5</v>
          </cell>
          <cell r="O27" t="str">
            <v>PROJECTED RTM</v>
          </cell>
          <cell r="Q27">
            <v>36375</v>
          </cell>
          <cell r="R27">
            <v>112</v>
          </cell>
          <cell r="S27">
            <v>42</v>
          </cell>
        </row>
        <row r="28">
          <cell r="O28" t="str">
            <v>PROJECTED STREET</v>
          </cell>
          <cell r="Q28">
            <v>36405</v>
          </cell>
        </row>
        <row r="29">
          <cell r="O29" t="str">
            <v>+ or - Scheduled Date</v>
          </cell>
          <cell r="Q29">
            <v>0</v>
          </cell>
        </row>
        <row r="31">
          <cell r="N31" t="str">
            <v>PROJECT 3</v>
          </cell>
          <cell r="Q31">
            <v>3000</v>
          </cell>
          <cell r="R31" t="str">
            <v>WK Count</v>
          </cell>
          <cell r="S31" t="str">
            <v>Total Days</v>
          </cell>
        </row>
        <row r="32">
          <cell r="A32" t="str">
            <v>CALCULATION TABLE TO DRIVE GANTT CHART</v>
          </cell>
          <cell r="O32" t="str">
            <v>START</v>
          </cell>
          <cell r="P32" t="str">
            <v>END</v>
          </cell>
          <cell r="T32">
            <v>0</v>
          </cell>
          <cell r="U32">
            <v>0</v>
          </cell>
          <cell r="V32">
            <v>0</v>
          </cell>
        </row>
        <row r="33">
          <cell r="A33" t="str">
            <v>PHASE 1</v>
          </cell>
          <cell r="C33" t="str">
            <v>PHASE 2</v>
          </cell>
          <cell r="F33" t="str">
            <v>PHASE 3</v>
          </cell>
          <cell r="L33" t="str">
            <v>RELEASE</v>
          </cell>
          <cell r="N33" t="str">
            <v>Prep Projection</v>
          </cell>
          <cell r="O33">
            <v>36241</v>
          </cell>
          <cell r="P33">
            <v>36307.5</v>
          </cell>
          <cell r="Q33">
            <v>400</v>
          </cell>
          <cell r="R33">
            <v>10</v>
          </cell>
          <cell r="S33">
            <v>66.5</v>
          </cell>
          <cell r="T33">
            <v>0</v>
          </cell>
          <cell r="U33">
            <v>0</v>
          </cell>
          <cell r="V33">
            <v>0</v>
          </cell>
        </row>
        <row r="34">
          <cell r="A34" t="str">
            <v>Wks</v>
          </cell>
          <cell r="B34" t="str">
            <v>Days</v>
          </cell>
          <cell r="C34" t="str">
            <v>Wks</v>
          </cell>
          <cell r="D34" t="str">
            <v>Days</v>
          </cell>
          <cell r="E34" t="str">
            <v>UNITS</v>
          </cell>
          <cell r="F34" t="str">
            <v>Wks</v>
          </cell>
          <cell r="G34" t="str">
            <v>Days</v>
          </cell>
          <cell r="H34" t="str">
            <v>ALPHA</v>
          </cell>
          <cell r="I34" t="str">
            <v>BETA</v>
          </cell>
          <cell r="J34" t="str">
            <v>RTM</v>
          </cell>
          <cell r="N34" t="str">
            <v>Animation Projection</v>
          </cell>
          <cell r="O34">
            <v>36255</v>
          </cell>
          <cell r="P34">
            <v>36327</v>
          </cell>
          <cell r="Q34">
            <v>500</v>
          </cell>
          <cell r="R34">
            <v>11</v>
          </cell>
          <cell r="S34">
            <v>72</v>
          </cell>
          <cell r="T34">
            <v>0</v>
          </cell>
          <cell r="U34">
            <v>0</v>
          </cell>
          <cell r="V34">
            <v>0</v>
          </cell>
        </row>
        <row r="35">
          <cell r="A35">
            <v>7.5</v>
          </cell>
          <cell r="B35">
            <v>66.5</v>
          </cell>
          <cell r="C35">
            <v>6</v>
          </cell>
          <cell r="D35">
            <v>72</v>
          </cell>
          <cell r="E35">
            <v>3000</v>
          </cell>
          <cell r="F35">
            <v>6</v>
          </cell>
          <cell r="G35">
            <v>56</v>
          </cell>
          <cell r="H35">
            <v>21</v>
          </cell>
          <cell r="I35">
            <v>29</v>
          </cell>
          <cell r="J35">
            <v>29</v>
          </cell>
          <cell r="K35">
            <v>29</v>
          </cell>
          <cell r="N35" t="str">
            <v>Ink &amp; Paint Projection</v>
          </cell>
          <cell r="O35">
            <v>36285</v>
          </cell>
          <cell r="P35">
            <v>36341</v>
          </cell>
          <cell r="Q35">
            <v>500</v>
          </cell>
          <cell r="R35">
            <v>8</v>
          </cell>
          <cell r="S35">
            <v>56</v>
          </cell>
          <cell r="T35">
            <v>0</v>
          </cell>
          <cell r="U35">
            <v>0</v>
          </cell>
          <cell r="V35">
            <v>0</v>
          </cell>
        </row>
        <row r="36">
          <cell r="N36" t="str">
            <v>Engineering</v>
          </cell>
          <cell r="O36">
            <v>36306</v>
          </cell>
          <cell r="P36">
            <v>36420</v>
          </cell>
          <cell r="Q36">
            <v>250</v>
          </cell>
          <cell r="R36">
            <v>16</v>
          </cell>
          <cell r="S36">
            <v>114</v>
          </cell>
          <cell r="T36">
            <v>0</v>
          </cell>
          <cell r="U36">
            <v>0</v>
          </cell>
          <cell r="V36">
            <v>0</v>
          </cell>
        </row>
        <row r="37">
          <cell r="C37" t="str">
            <v>ENGINEERING</v>
          </cell>
          <cell r="F37" t="str">
            <v>TESTING</v>
          </cell>
          <cell r="N37" t="str">
            <v>Testing</v>
          </cell>
          <cell r="O37">
            <v>36353</v>
          </cell>
          <cell r="P37">
            <v>36435.5</v>
          </cell>
          <cell r="Q37">
            <v>400</v>
          </cell>
          <cell r="R37">
            <v>12</v>
          </cell>
          <cell r="S37">
            <v>82.5</v>
          </cell>
          <cell r="T37">
            <v>0</v>
          </cell>
          <cell r="U37">
            <v>0</v>
          </cell>
          <cell r="V37">
            <v>0</v>
          </cell>
        </row>
        <row r="38">
          <cell r="B38" t="str">
            <v>Days</v>
          </cell>
          <cell r="C38" t="str">
            <v>Wks</v>
          </cell>
          <cell r="D38" t="str">
            <v>Days</v>
          </cell>
          <cell r="E38" t="str">
            <v>Days</v>
          </cell>
          <cell r="F38" t="str">
            <v>Wks</v>
          </cell>
          <cell r="G38" t="str">
            <v>Days</v>
          </cell>
          <cell r="N38" t="str">
            <v>Rtm</v>
          </cell>
          <cell r="O38">
            <v>36435.5</v>
          </cell>
          <cell r="P38" t="e">
            <v>#VALUE!</v>
          </cell>
          <cell r="Q38">
            <v>400</v>
          </cell>
          <cell r="R38">
            <v>12</v>
          </cell>
          <cell r="S38" t="str">
            <v>Days</v>
          </cell>
          <cell r="T38">
            <v>0</v>
          </cell>
          <cell r="U38">
            <v>0</v>
          </cell>
          <cell r="V38">
            <v>0</v>
          </cell>
        </row>
        <row r="39">
          <cell r="B39">
            <v>14</v>
          </cell>
          <cell r="C39">
            <v>12</v>
          </cell>
          <cell r="D39">
            <v>114</v>
          </cell>
          <cell r="E39">
            <v>812</v>
          </cell>
          <cell r="F39">
            <v>7.5</v>
          </cell>
          <cell r="G39">
            <v>82.5</v>
          </cell>
          <cell r="O39" t="str">
            <v>PROJECTED RTM</v>
          </cell>
          <cell r="Q39">
            <v>36420</v>
          </cell>
          <cell r="R39">
            <v>119</v>
          </cell>
          <cell r="S39">
            <v>42</v>
          </cell>
        </row>
        <row r="40">
          <cell r="O40" t="str">
            <v>PROJECTED STREET</v>
          </cell>
          <cell r="Q40">
            <v>36450</v>
          </cell>
        </row>
        <row r="41">
          <cell r="O41" t="str">
            <v>+ or - Scheduled Date</v>
          </cell>
          <cell r="Q41">
            <v>0</v>
          </cell>
        </row>
        <row r="43">
          <cell r="N43" t="str">
            <v>PROJECT 4</v>
          </cell>
          <cell r="Q43">
            <v>3000</v>
          </cell>
          <cell r="R43" t="str">
            <v>WK Count</v>
          </cell>
          <cell r="S43" t="str">
            <v>Total Days</v>
          </cell>
        </row>
        <row r="44">
          <cell r="A44" t="str">
            <v>CALCULATION TABLE TO DRIVE GANTT CHART</v>
          </cell>
          <cell r="O44" t="str">
            <v>START</v>
          </cell>
          <cell r="P44" t="str">
            <v>END</v>
          </cell>
          <cell r="T44">
            <v>0</v>
          </cell>
          <cell r="U44">
            <v>0</v>
          </cell>
          <cell r="V44">
            <v>0</v>
          </cell>
        </row>
        <row r="45">
          <cell r="A45" t="str">
            <v>PHASE 1</v>
          </cell>
          <cell r="C45" t="str">
            <v>PHASE 2</v>
          </cell>
          <cell r="F45" t="str">
            <v>PHASE 3</v>
          </cell>
          <cell r="L45" t="str">
            <v>RELEASE</v>
          </cell>
          <cell r="N45" t="str">
            <v>Prep Projection</v>
          </cell>
          <cell r="O45">
            <v>36296</v>
          </cell>
          <cell r="P45">
            <v>36362.5</v>
          </cell>
          <cell r="Q45">
            <v>400</v>
          </cell>
          <cell r="R45">
            <v>10</v>
          </cell>
          <cell r="S45">
            <v>66.5</v>
          </cell>
          <cell r="T45">
            <v>0</v>
          </cell>
          <cell r="U45">
            <v>0</v>
          </cell>
          <cell r="V45">
            <v>0</v>
          </cell>
        </row>
        <row r="46">
          <cell r="A46" t="str">
            <v>Wks</v>
          </cell>
          <cell r="B46" t="str">
            <v>Days</v>
          </cell>
          <cell r="C46" t="str">
            <v>Wks</v>
          </cell>
          <cell r="D46" t="str">
            <v>Days</v>
          </cell>
          <cell r="E46" t="str">
            <v>UNITS</v>
          </cell>
          <cell r="F46" t="str">
            <v>Wks</v>
          </cell>
          <cell r="G46" t="str">
            <v>Days</v>
          </cell>
          <cell r="H46" t="str">
            <v>ALPHA</v>
          </cell>
          <cell r="I46" t="str">
            <v>BETA</v>
          </cell>
          <cell r="J46" t="str">
            <v>RTM</v>
          </cell>
          <cell r="N46" t="str">
            <v>Animation Projection</v>
          </cell>
          <cell r="O46">
            <v>36310</v>
          </cell>
          <cell r="P46">
            <v>36375</v>
          </cell>
          <cell r="Q46">
            <v>600</v>
          </cell>
          <cell r="R46">
            <v>10</v>
          </cell>
          <cell r="S46">
            <v>65</v>
          </cell>
          <cell r="T46">
            <v>0</v>
          </cell>
          <cell r="U46">
            <v>0</v>
          </cell>
          <cell r="V46">
            <v>0</v>
          </cell>
        </row>
        <row r="47">
          <cell r="A47">
            <v>7.5</v>
          </cell>
          <cell r="B47">
            <v>66.5</v>
          </cell>
          <cell r="C47">
            <v>5</v>
          </cell>
          <cell r="D47">
            <v>65</v>
          </cell>
          <cell r="E47">
            <v>3000</v>
          </cell>
          <cell r="F47">
            <v>5</v>
          </cell>
          <cell r="G47">
            <v>49</v>
          </cell>
          <cell r="H47">
            <v>21</v>
          </cell>
          <cell r="I47">
            <v>29</v>
          </cell>
          <cell r="J47">
            <v>29</v>
          </cell>
          <cell r="K47">
            <v>29</v>
          </cell>
          <cell r="N47" t="str">
            <v>Ink &amp; Paint Projection</v>
          </cell>
          <cell r="O47">
            <v>36340</v>
          </cell>
          <cell r="P47">
            <v>36389</v>
          </cell>
          <cell r="Q47">
            <v>600</v>
          </cell>
          <cell r="R47">
            <v>7</v>
          </cell>
          <cell r="S47">
            <v>49</v>
          </cell>
          <cell r="T47">
            <v>0</v>
          </cell>
          <cell r="U47">
            <v>0</v>
          </cell>
          <cell r="V47">
            <v>0</v>
          </cell>
        </row>
        <row r="48">
          <cell r="N48" t="str">
            <v>Engineering</v>
          </cell>
          <cell r="O48">
            <v>36370</v>
          </cell>
          <cell r="P48">
            <v>36484</v>
          </cell>
          <cell r="Q48">
            <v>250</v>
          </cell>
          <cell r="R48">
            <v>16</v>
          </cell>
          <cell r="S48">
            <v>114</v>
          </cell>
          <cell r="T48">
            <v>0</v>
          </cell>
          <cell r="U48">
            <v>0</v>
          </cell>
          <cell r="V48">
            <v>0</v>
          </cell>
        </row>
        <row r="49">
          <cell r="C49" t="str">
            <v>ENGINEERING</v>
          </cell>
          <cell r="F49" t="str">
            <v>TESTING</v>
          </cell>
          <cell r="N49" t="str">
            <v>Testing</v>
          </cell>
          <cell r="O49">
            <v>36417</v>
          </cell>
          <cell r="P49">
            <v>36499.5</v>
          </cell>
          <cell r="Q49">
            <v>400</v>
          </cell>
          <cell r="R49">
            <v>11</v>
          </cell>
          <cell r="S49">
            <v>82.5</v>
          </cell>
          <cell r="T49">
            <v>0</v>
          </cell>
          <cell r="U49">
            <v>0</v>
          </cell>
          <cell r="V49">
            <v>0</v>
          </cell>
        </row>
        <row r="50">
          <cell r="B50" t="str">
            <v>Days</v>
          </cell>
          <cell r="C50" t="str">
            <v>Wks</v>
          </cell>
          <cell r="D50" t="str">
            <v>Days</v>
          </cell>
          <cell r="E50" t="str">
            <v>Days</v>
          </cell>
          <cell r="F50" t="str">
            <v>Wks</v>
          </cell>
          <cell r="G50" t="str">
            <v>Days</v>
          </cell>
          <cell r="N50" t="str">
            <v>Rtm</v>
          </cell>
          <cell r="O50">
            <v>36499.5</v>
          </cell>
          <cell r="P50" t="e">
            <v>#VALUE!</v>
          </cell>
          <cell r="Q50">
            <v>400</v>
          </cell>
          <cell r="R50">
            <v>11</v>
          </cell>
          <cell r="S50" t="str">
            <v>Days</v>
          </cell>
          <cell r="T50">
            <v>0</v>
          </cell>
          <cell r="U50">
            <v>0</v>
          </cell>
          <cell r="V50">
            <v>0</v>
          </cell>
        </row>
        <row r="51">
          <cell r="B51">
            <v>14</v>
          </cell>
          <cell r="C51">
            <v>12</v>
          </cell>
          <cell r="D51">
            <v>114</v>
          </cell>
          <cell r="E51">
            <v>812</v>
          </cell>
          <cell r="F51">
            <v>7.5</v>
          </cell>
          <cell r="G51">
            <v>82.5</v>
          </cell>
          <cell r="O51" t="str">
            <v>PROJECTED RTM</v>
          </cell>
          <cell r="Q51">
            <v>36468</v>
          </cell>
          <cell r="R51">
            <v>112</v>
          </cell>
          <cell r="S51">
            <v>35</v>
          </cell>
        </row>
        <row r="52">
          <cell r="O52" t="str">
            <v>PROJECTED STREET</v>
          </cell>
          <cell r="Q52">
            <v>36498</v>
          </cell>
        </row>
        <row r="53">
          <cell r="O53" t="str">
            <v>+ or - Scheduled Date</v>
          </cell>
          <cell r="Q53">
            <v>0</v>
          </cell>
        </row>
        <row r="55">
          <cell r="N55" t="str">
            <v>PROJECT 5</v>
          </cell>
          <cell r="Q55">
            <v>3000</v>
          </cell>
          <cell r="R55" t="str">
            <v>WK Count</v>
          </cell>
          <cell r="S55" t="str">
            <v>Total Days</v>
          </cell>
        </row>
        <row r="56">
          <cell r="A56" t="str">
            <v>CALCULATION TABLE TO DRIVE GANTT CHART</v>
          </cell>
          <cell r="O56" t="str">
            <v>START</v>
          </cell>
          <cell r="P56" t="str">
            <v>END</v>
          </cell>
          <cell r="T56">
            <v>0</v>
          </cell>
          <cell r="U56">
            <v>0</v>
          </cell>
          <cell r="V56">
            <v>0</v>
          </cell>
        </row>
        <row r="57">
          <cell r="A57" t="str">
            <v>PHASE 1</v>
          </cell>
          <cell r="C57" t="str">
            <v>PHASE 2</v>
          </cell>
          <cell r="F57" t="str">
            <v>PHASE 3</v>
          </cell>
          <cell r="L57" t="str">
            <v>RELEASE</v>
          </cell>
          <cell r="N57" t="str">
            <v>Prep Projection</v>
          </cell>
          <cell r="O57">
            <v>36327</v>
          </cell>
          <cell r="P57">
            <v>36393.5</v>
          </cell>
          <cell r="Q57">
            <v>400</v>
          </cell>
          <cell r="R57">
            <v>9</v>
          </cell>
          <cell r="S57">
            <v>66.5</v>
          </cell>
          <cell r="T57">
            <v>0</v>
          </cell>
          <cell r="U57">
            <v>0</v>
          </cell>
          <cell r="V57">
            <v>0</v>
          </cell>
        </row>
        <row r="58">
          <cell r="A58" t="str">
            <v>Wks</v>
          </cell>
          <cell r="B58" t="str">
            <v>Days</v>
          </cell>
          <cell r="C58" t="str">
            <v>Wks</v>
          </cell>
          <cell r="D58" t="str">
            <v>Days</v>
          </cell>
          <cell r="E58" t="str">
            <v>UNITS</v>
          </cell>
          <cell r="F58" t="str">
            <v>Wks</v>
          </cell>
          <cell r="G58" t="str">
            <v>Days</v>
          </cell>
          <cell r="H58" t="str">
            <v>ALPHA</v>
          </cell>
          <cell r="I58" t="str">
            <v>BETA</v>
          </cell>
          <cell r="J58" t="str">
            <v>RTM</v>
          </cell>
          <cell r="N58" t="str">
            <v>Animation Projection</v>
          </cell>
          <cell r="O58">
            <v>36341</v>
          </cell>
          <cell r="P58">
            <v>36423.5</v>
          </cell>
          <cell r="Q58">
            <v>400</v>
          </cell>
          <cell r="R58">
            <v>12</v>
          </cell>
          <cell r="S58">
            <v>82.5</v>
          </cell>
          <cell r="T58">
            <v>0</v>
          </cell>
          <cell r="U58">
            <v>0</v>
          </cell>
          <cell r="V58">
            <v>0</v>
          </cell>
        </row>
        <row r="59">
          <cell r="A59">
            <v>7.5</v>
          </cell>
          <cell r="B59">
            <v>66.5</v>
          </cell>
          <cell r="C59">
            <v>7.5</v>
          </cell>
          <cell r="D59">
            <v>82.5</v>
          </cell>
          <cell r="E59">
            <v>3000</v>
          </cell>
          <cell r="F59">
            <v>7.5</v>
          </cell>
          <cell r="G59">
            <v>66.5</v>
          </cell>
          <cell r="H59">
            <v>21</v>
          </cell>
          <cell r="I59">
            <v>29</v>
          </cell>
          <cell r="J59">
            <v>29</v>
          </cell>
          <cell r="K59">
            <v>29</v>
          </cell>
          <cell r="N59" t="str">
            <v>Ink &amp; Paint Projection</v>
          </cell>
          <cell r="O59">
            <v>36371</v>
          </cell>
          <cell r="P59">
            <v>36437.5</v>
          </cell>
          <cell r="Q59">
            <v>400</v>
          </cell>
          <cell r="R59">
            <v>10</v>
          </cell>
          <cell r="S59">
            <v>66.5</v>
          </cell>
          <cell r="T59">
            <v>0</v>
          </cell>
          <cell r="U59">
            <v>0</v>
          </cell>
          <cell r="V59">
            <v>0</v>
          </cell>
        </row>
        <row r="60">
          <cell r="N60" t="str">
            <v>Engineering</v>
          </cell>
          <cell r="O60">
            <v>36401</v>
          </cell>
          <cell r="P60">
            <v>36515</v>
          </cell>
          <cell r="Q60">
            <v>250</v>
          </cell>
          <cell r="R60">
            <v>17</v>
          </cell>
          <cell r="S60">
            <v>114</v>
          </cell>
          <cell r="T60">
            <v>0</v>
          </cell>
          <cell r="U60">
            <v>0</v>
          </cell>
          <cell r="V60">
            <v>0</v>
          </cell>
        </row>
        <row r="61">
          <cell r="C61" t="str">
            <v>ENGINEERING</v>
          </cell>
          <cell r="F61" t="str">
            <v>TESTING</v>
          </cell>
          <cell r="N61" t="str">
            <v>Testing</v>
          </cell>
          <cell r="O61">
            <v>36448</v>
          </cell>
          <cell r="P61">
            <v>36530.5</v>
          </cell>
          <cell r="Q61">
            <v>400</v>
          </cell>
          <cell r="R61">
            <v>12</v>
          </cell>
          <cell r="S61">
            <v>82.5</v>
          </cell>
          <cell r="T61">
            <v>0</v>
          </cell>
          <cell r="U61">
            <v>0</v>
          </cell>
          <cell r="V61">
            <v>0</v>
          </cell>
        </row>
        <row r="62">
          <cell r="B62" t="str">
            <v>Days</v>
          </cell>
          <cell r="C62" t="str">
            <v>Wks</v>
          </cell>
          <cell r="D62" t="str">
            <v>Days</v>
          </cell>
          <cell r="E62" t="str">
            <v>Days</v>
          </cell>
          <cell r="F62" t="str">
            <v>Wks</v>
          </cell>
          <cell r="G62" t="str">
            <v>Days</v>
          </cell>
          <cell r="N62" t="str">
            <v>Rtm</v>
          </cell>
          <cell r="O62">
            <v>36530.5</v>
          </cell>
          <cell r="P62" t="e">
            <v>#VALUE!</v>
          </cell>
          <cell r="Q62">
            <v>400</v>
          </cell>
          <cell r="R62">
            <v>12</v>
          </cell>
          <cell r="S62" t="str">
            <v>Days</v>
          </cell>
          <cell r="T62">
            <v>0</v>
          </cell>
          <cell r="U62">
            <v>0</v>
          </cell>
          <cell r="V62">
            <v>0</v>
          </cell>
        </row>
        <row r="63">
          <cell r="B63">
            <v>14</v>
          </cell>
          <cell r="C63">
            <v>12</v>
          </cell>
          <cell r="D63">
            <v>114</v>
          </cell>
          <cell r="E63">
            <v>812</v>
          </cell>
          <cell r="F63">
            <v>7.5</v>
          </cell>
          <cell r="G63">
            <v>82.5</v>
          </cell>
          <cell r="O63" t="str">
            <v>PROJECTED RTM</v>
          </cell>
          <cell r="Q63">
            <v>36516.5</v>
          </cell>
          <cell r="R63">
            <v>126</v>
          </cell>
          <cell r="S63">
            <v>52.5</v>
          </cell>
        </row>
        <row r="64">
          <cell r="O64" t="str">
            <v>PROJECTED STREET</v>
          </cell>
          <cell r="Q64">
            <v>36546.5</v>
          </cell>
        </row>
        <row r="65">
          <cell r="O65" t="str">
            <v>+ or - Scheduled Date</v>
          </cell>
          <cell r="Q65">
            <v>0</v>
          </cell>
        </row>
        <row r="67">
          <cell r="N67" t="str">
            <v>PROJECT 6</v>
          </cell>
          <cell r="Q67">
            <v>3000</v>
          </cell>
          <cell r="R67" t="str">
            <v>WK Count</v>
          </cell>
          <cell r="S67" t="str">
            <v>Total Days</v>
          </cell>
        </row>
        <row r="68">
          <cell r="A68" t="str">
            <v>CALCULATION TABLE TO DRIVE GANTT CHART</v>
          </cell>
          <cell r="O68" t="str">
            <v>START</v>
          </cell>
          <cell r="P68" t="str">
            <v>END</v>
          </cell>
          <cell r="T68">
            <v>0</v>
          </cell>
          <cell r="U68">
            <v>0</v>
          </cell>
          <cell r="V68">
            <v>0</v>
          </cell>
        </row>
        <row r="69">
          <cell r="A69" t="str">
            <v>PHASE 1</v>
          </cell>
          <cell r="C69" t="str">
            <v>PHASE 2</v>
          </cell>
          <cell r="F69" t="str">
            <v>PHASE 3</v>
          </cell>
          <cell r="L69" t="str">
            <v>RELEASE</v>
          </cell>
          <cell r="N69" t="str">
            <v>Prep Projection</v>
          </cell>
          <cell r="O69">
            <v>36382</v>
          </cell>
          <cell r="P69">
            <v>36448.5</v>
          </cell>
          <cell r="Q69">
            <v>400</v>
          </cell>
          <cell r="R69">
            <v>9</v>
          </cell>
          <cell r="S69">
            <v>66.5</v>
          </cell>
          <cell r="T69">
            <v>0</v>
          </cell>
          <cell r="U69">
            <v>0</v>
          </cell>
          <cell r="V69">
            <v>0</v>
          </cell>
        </row>
        <row r="70">
          <cell r="A70" t="str">
            <v>Wks</v>
          </cell>
          <cell r="B70" t="str">
            <v>Days</v>
          </cell>
          <cell r="C70" t="str">
            <v>Wks</v>
          </cell>
          <cell r="D70" t="str">
            <v>Days</v>
          </cell>
          <cell r="E70" t="str">
            <v>UNITS</v>
          </cell>
          <cell r="F70" t="str">
            <v>Wks</v>
          </cell>
          <cell r="G70" t="str">
            <v>Days</v>
          </cell>
          <cell r="H70" t="str">
            <v>ALPHA</v>
          </cell>
          <cell r="I70" t="str">
            <v>BETA</v>
          </cell>
          <cell r="J70" t="str">
            <v>RTM</v>
          </cell>
          <cell r="N70" t="str">
            <v>Animation Projection</v>
          </cell>
          <cell r="O70">
            <v>36396</v>
          </cell>
          <cell r="P70">
            <v>36478.5</v>
          </cell>
          <cell r="Q70">
            <v>400</v>
          </cell>
          <cell r="R70">
            <v>11</v>
          </cell>
          <cell r="S70">
            <v>82.5</v>
          </cell>
          <cell r="T70">
            <v>0</v>
          </cell>
          <cell r="U70">
            <v>0</v>
          </cell>
          <cell r="V70">
            <v>0</v>
          </cell>
        </row>
        <row r="71">
          <cell r="A71">
            <v>7.5</v>
          </cell>
          <cell r="B71">
            <v>66.5</v>
          </cell>
          <cell r="C71">
            <v>7.5</v>
          </cell>
          <cell r="D71">
            <v>82.5</v>
          </cell>
          <cell r="E71">
            <v>3000</v>
          </cell>
          <cell r="F71">
            <v>7.5</v>
          </cell>
          <cell r="G71">
            <v>66.5</v>
          </cell>
          <cell r="H71">
            <v>21</v>
          </cell>
          <cell r="I71">
            <v>29</v>
          </cell>
          <cell r="J71">
            <v>29</v>
          </cell>
          <cell r="K71">
            <v>29</v>
          </cell>
          <cell r="N71" t="str">
            <v>Ink &amp; Paint Projection</v>
          </cell>
          <cell r="O71">
            <v>36426</v>
          </cell>
          <cell r="P71">
            <v>36492.5</v>
          </cell>
          <cell r="Q71">
            <v>400</v>
          </cell>
          <cell r="R71">
            <v>9</v>
          </cell>
          <cell r="S71">
            <v>66.5</v>
          </cell>
          <cell r="T71">
            <v>0</v>
          </cell>
          <cell r="U71">
            <v>0</v>
          </cell>
          <cell r="V71">
            <v>0</v>
          </cell>
        </row>
        <row r="72">
          <cell r="N72" t="str">
            <v>Engineering</v>
          </cell>
          <cell r="O72">
            <v>36446</v>
          </cell>
          <cell r="P72">
            <v>36560</v>
          </cell>
          <cell r="Q72">
            <v>250</v>
          </cell>
          <cell r="R72">
            <v>16</v>
          </cell>
          <cell r="S72">
            <v>114</v>
          </cell>
          <cell r="T72">
            <v>0</v>
          </cell>
          <cell r="U72">
            <v>0</v>
          </cell>
          <cell r="V72">
            <v>0</v>
          </cell>
        </row>
        <row r="73">
          <cell r="C73" t="str">
            <v>ENGINEERING</v>
          </cell>
          <cell r="F73" t="str">
            <v>TESTING</v>
          </cell>
          <cell r="N73" t="str">
            <v>Testing</v>
          </cell>
          <cell r="O73">
            <v>36493</v>
          </cell>
          <cell r="P73">
            <v>36575.5</v>
          </cell>
          <cell r="Q73">
            <v>400</v>
          </cell>
          <cell r="R73">
            <v>12</v>
          </cell>
          <cell r="S73">
            <v>82.5</v>
          </cell>
          <cell r="T73">
            <v>0</v>
          </cell>
          <cell r="U73">
            <v>0</v>
          </cell>
          <cell r="V73">
            <v>0</v>
          </cell>
        </row>
        <row r="74">
          <cell r="B74" t="str">
            <v>Days</v>
          </cell>
          <cell r="C74" t="str">
            <v>Wks</v>
          </cell>
          <cell r="D74" t="str">
            <v>Days</v>
          </cell>
          <cell r="E74" t="str">
            <v>Days</v>
          </cell>
          <cell r="F74" t="str">
            <v>Wks</v>
          </cell>
          <cell r="G74" t="str">
            <v>Days</v>
          </cell>
          <cell r="N74" t="str">
            <v>Rtm</v>
          </cell>
          <cell r="O74">
            <v>36575.5</v>
          </cell>
          <cell r="P74" t="e">
            <v>#VALUE!</v>
          </cell>
          <cell r="Q74">
            <v>400</v>
          </cell>
          <cell r="R74">
            <v>12</v>
          </cell>
          <cell r="S74" t="str">
            <v>Days</v>
          </cell>
          <cell r="T74">
            <v>0</v>
          </cell>
          <cell r="U74">
            <v>0</v>
          </cell>
          <cell r="V74">
            <v>0</v>
          </cell>
        </row>
        <row r="75">
          <cell r="B75">
            <v>14</v>
          </cell>
          <cell r="C75">
            <v>12</v>
          </cell>
          <cell r="D75">
            <v>114</v>
          </cell>
          <cell r="E75">
            <v>812</v>
          </cell>
          <cell r="F75">
            <v>7.5</v>
          </cell>
          <cell r="G75">
            <v>82.5</v>
          </cell>
          <cell r="O75" t="str">
            <v>PROJECTED RTM</v>
          </cell>
          <cell r="Q75">
            <v>36571.5</v>
          </cell>
          <cell r="R75">
            <v>119</v>
          </cell>
          <cell r="S75">
            <v>52.5</v>
          </cell>
        </row>
        <row r="76">
          <cell r="O76" t="str">
            <v>PROJECTED STREET</v>
          </cell>
          <cell r="Q76">
            <v>36601.5</v>
          </cell>
        </row>
        <row r="77">
          <cell r="O77" t="str">
            <v>+ or - Scheduled Date</v>
          </cell>
          <cell r="Q77">
            <v>0</v>
          </cell>
        </row>
        <row r="79">
          <cell r="N79" t="str">
            <v>PROJECT 7</v>
          </cell>
          <cell r="Q79">
            <v>3000</v>
          </cell>
          <cell r="R79" t="str">
            <v>WK Count</v>
          </cell>
          <cell r="S79" t="str">
            <v>Total Days</v>
          </cell>
        </row>
        <row r="80">
          <cell r="A80" t="str">
            <v>CALCULATION TABLE TO DRIVE GANTT CHART</v>
          </cell>
          <cell r="O80" t="str">
            <v>START</v>
          </cell>
          <cell r="P80" t="str">
            <v>END</v>
          </cell>
          <cell r="T80">
            <v>0</v>
          </cell>
          <cell r="U80">
            <v>0</v>
          </cell>
          <cell r="V80">
            <v>0</v>
          </cell>
        </row>
        <row r="81">
          <cell r="A81" t="str">
            <v>PHASE 1</v>
          </cell>
          <cell r="C81" t="str">
            <v>PHASE 2</v>
          </cell>
          <cell r="F81" t="str">
            <v>PHASE 3</v>
          </cell>
          <cell r="L81" t="str">
            <v>RELEASE</v>
          </cell>
          <cell r="N81" t="str">
            <v>Prep Projection</v>
          </cell>
          <cell r="O81">
            <v>36407</v>
          </cell>
          <cell r="P81">
            <v>36473.5</v>
          </cell>
          <cell r="Q81">
            <v>400</v>
          </cell>
          <cell r="R81">
            <v>10</v>
          </cell>
          <cell r="S81">
            <v>66.5</v>
          </cell>
          <cell r="T81">
            <v>0</v>
          </cell>
          <cell r="U81">
            <v>0</v>
          </cell>
          <cell r="V81">
            <v>0</v>
          </cell>
        </row>
        <row r="82">
          <cell r="A82" t="str">
            <v>Wks</v>
          </cell>
          <cell r="B82" t="str">
            <v>Days</v>
          </cell>
          <cell r="C82" t="str">
            <v>Wks</v>
          </cell>
          <cell r="D82" t="str">
            <v>Days</v>
          </cell>
          <cell r="E82" t="str">
            <v>UNITS</v>
          </cell>
          <cell r="F82" t="str">
            <v>Wks</v>
          </cell>
          <cell r="G82" t="str">
            <v>Days</v>
          </cell>
          <cell r="H82" t="str">
            <v>ALPHA</v>
          </cell>
          <cell r="I82" t="str">
            <v>BETA</v>
          </cell>
          <cell r="J82" t="str">
            <v>RTM</v>
          </cell>
          <cell r="N82" t="str">
            <v>Animation Projection</v>
          </cell>
          <cell r="O82">
            <v>36421</v>
          </cell>
          <cell r="P82">
            <v>36503.5</v>
          </cell>
          <cell r="Q82">
            <v>400</v>
          </cell>
          <cell r="R82">
            <v>12</v>
          </cell>
          <cell r="S82">
            <v>82.5</v>
          </cell>
          <cell r="T82">
            <v>0</v>
          </cell>
          <cell r="U82">
            <v>0</v>
          </cell>
          <cell r="V82">
            <v>0</v>
          </cell>
        </row>
        <row r="83">
          <cell r="A83">
            <v>7.5</v>
          </cell>
          <cell r="B83">
            <v>66.5</v>
          </cell>
          <cell r="C83">
            <v>7.5</v>
          </cell>
          <cell r="D83">
            <v>82.5</v>
          </cell>
          <cell r="E83">
            <v>3000</v>
          </cell>
          <cell r="F83">
            <v>7.5</v>
          </cell>
          <cell r="G83">
            <v>66.5</v>
          </cell>
          <cell r="H83">
            <v>21</v>
          </cell>
          <cell r="I83">
            <v>29</v>
          </cell>
          <cell r="J83">
            <v>29</v>
          </cell>
          <cell r="K83">
            <v>29</v>
          </cell>
          <cell r="N83" t="str">
            <v>Ink &amp; Paint Projection</v>
          </cell>
          <cell r="O83">
            <v>36451</v>
          </cell>
          <cell r="P83">
            <v>36517.5</v>
          </cell>
          <cell r="Q83">
            <v>400</v>
          </cell>
          <cell r="R83">
            <v>10</v>
          </cell>
          <cell r="S83">
            <v>66.5</v>
          </cell>
          <cell r="T83">
            <v>0</v>
          </cell>
          <cell r="U83">
            <v>0</v>
          </cell>
          <cell r="V83">
            <v>0</v>
          </cell>
        </row>
        <row r="84">
          <cell r="N84" t="str">
            <v>Engineering</v>
          </cell>
          <cell r="O84">
            <v>36490</v>
          </cell>
          <cell r="P84">
            <v>36604</v>
          </cell>
          <cell r="Q84">
            <v>250</v>
          </cell>
          <cell r="R84">
            <v>16</v>
          </cell>
          <cell r="S84">
            <v>114</v>
          </cell>
          <cell r="T84">
            <v>0</v>
          </cell>
          <cell r="U84">
            <v>0</v>
          </cell>
          <cell r="V84">
            <v>0</v>
          </cell>
        </row>
        <row r="85">
          <cell r="C85" t="str">
            <v>ENGINEERING</v>
          </cell>
          <cell r="F85" t="str">
            <v>TESTING</v>
          </cell>
          <cell r="N85" t="str">
            <v>Testing</v>
          </cell>
          <cell r="O85">
            <v>36537</v>
          </cell>
          <cell r="P85">
            <v>36619.5</v>
          </cell>
          <cell r="Q85">
            <v>400</v>
          </cell>
          <cell r="R85">
            <v>12</v>
          </cell>
          <cell r="S85">
            <v>82.5</v>
          </cell>
          <cell r="T85">
            <v>0</v>
          </cell>
          <cell r="U85">
            <v>0</v>
          </cell>
          <cell r="V85">
            <v>0</v>
          </cell>
        </row>
        <row r="86">
          <cell r="B86" t="str">
            <v>Days</v>
          </cell>
          <cell r="C86" t="str">
            <v>Wks</v>
          </cell>
          <cell r="D86" t="str">
            <v>Days</v>
          </cell>
          <cell r="E86" t="str">
            <v>Days</v>
          </cell>
          <cell r="F86" t="str">
            <v>Wks</v>
          </cell>
          <cell r="G86" t="str">
            <v>Days</v>
          </cell>
          <cell r="N86" t="str">
            <v>Rtm</v>
          </cell>
          <cell r="O86">
            <v>36619.5</v>
          </cell>
          <cell r="P86" t="e">
            <v>#VALUE!</v>
          </cell>
          <cell r="Q86">
            <v>400</v>
          </cell>
          <cell r="R86">
            <v>12</v>
          </cell>
          <cell r="S86" t="str">
            <v>Days</v>
          </cell>
          <cell r="T86">
            <v>0</v>
          </cell>
          <cell r="U86">
            <v>0</v>
          </cell>
          <cell r="V86">
            <v>0</v>
          </cell>
        </row>
        <row r="87">
          <cell r="B87">
            <v>14</v>
          </cell>
          <cell r="C87">
            <v>12</v>
          </cell>
          <cell r="D87">
            <v>114</v>
          </cell>
          <cell r="E87">
            <v>812</v>
          </cell>
          <cell r="F87">
            <v>7.5</v>
          </cell>
          <cell r="G87">
            <v>82.5</v>
          </cell>
          <cell r="O87" t="str">
            <v>PROJECTED RTM</v>
          </cell>
          <cell r="Q87">
            <v>36596.5</v>
          </cell>
          <cell r="R87">
            <v>126</v>
          </cell>
          <cell r="S87">
            <v>52.5</v>
          </cell>
        </row>
        <row r="88">
          <cell r="O88" t="str">
            <v>PROJECTED STREET</v>
          </cell>
          <cell r="Q88">
            <v>36626.5</v>
          </cell>
        </row>
        <row r="89">
          <cell r="O89" t="str">
            <v>+ or - Scheduled Date</v>
          </cell>
          <cell r="Q89">
            <v>0</v>
          </cell>
        </row>
        <row r="91">
          <cell r="N91" t="str">
            <v>PROJECT 8</v>
          </cell>
          <cell r="Q91">
            <v>3000</v>
          </cell>
          <cell r="R91" t="str">
            <v>WK Count</v>
          </cell>
          <cell r="S91" t="str">
            <v>Total Days</v>
          </cell>
        </row>
        <row r="92">
          <cell r="A92" t="str">
            <v>CALCULATION TABLE TO DRIVE GANTT CHART</v>
          </cell>
          <cell r="O92" t="str">
            <v>START</v>
          </cell>
          <cell r="P92" t="str">
            <v>END</v>
          </cell>
          <cell r="T92">
            <v>0</v>
          </cell>
          <cell r="U92">
            <v>0</v>
          </cell>
          <cell r="V92">
            <v>0</v>
          </cell>
        </row>
        <row r="93">
          <cell r="A93" t="str">
            <v>PHASE 1</v>
          </cell>
          <cell r="C93" t="str">
            <v>PHASE 2</v>
          </cell>
          <cell r="F93" t="str">
            <v>PHASE 3</v>
          </cell>
          <cell r="L93" t="str">
            <v>RELEASE</v>
          </cell>
          <cell r="N93" t="str">
            <v>Prep Projection</v>
          </cell>
          <cell r="O93">
            <v>36447</v>
          </cell>
          <cell r="P93">
            <v>36513.5</v>
          </cell>
          <cell r="Q93">
            <v>400</v>
          </cell>
          <cell r="R93">
            <v>9</v>
          </cell>
          <cell r="S93">
            <v>66.5</v>
          </cell>
          <cell r="T93">
            <v>0</v>
          </cell>
          <cell r="U93">
            <v>0</v>
          </cell>
          <cell r="V93">
            <v>0</v>
          </cell>
        </row>
        <row r="94">
          <cell r="A94" t="str">
            <v>Wks</v>
          </cell>
          <cell r="B94" t="str">
            <v>Days</v>
          </cell>
          <cell r="C94" t="str">
            <v>Wks</v>
          </cell>
          <cell r="D94" t="str">
            <v>Days</v>
          </cell>
          <cell r="E94" t="str">
            <v>UNITS</v>
          </cell>
          <cell r="F94" t="str">
            <v>Wks</v>
          </cell>
          <cell r="G94" t="str">
            <v>Days</v>
          </cell>
          <cell r="H94" t="str">
            <v>ALPHA</v>
          </cell>
          <cell r="I94" t="str">
            <v>BETA</v>
          </cell>
          <cell r="J94" t="str">
            <v>RTM</v>
          </cell>
          <cell r="N94" t="str">
            <v>Animation Projection</v>
          </cell>
          <cell r="O94">
            <v>36461</v>
          </cell>
          <cell r="P94">
            <v>36543.5</v>
          </cell>
          <cell r="Q94">
            <v>400</v>
          </cell>
          <cell r="R94">
            <v>12</v>
          </cell>
          <cell r="S94">
            <v>82.5</v>
          </cell>
          <cell r="T94">
            <v>0</v>
          </cell>
          <cell r="U94">
            <v>0</v>
          </cell>
          <cell r="V94">
            <v>0</v>
          </cell>
        </row>
        <row r="95">
          <cell r="A95">
            <v>7.5</v>
          </cell>
          <cell r="B95">
            <v>66.5</v>
          </cell>
          <cell r="C95">
            <v>7.5</v>
          </cell>
          <cell r="D95">
            <v>82.5</v>
          </cell>
          <cell r="E95">
            <v>3000</v>
          </cell>
          <cell r="F95">
            <v>7.5</v>
          </cell>
          <cell r="G95">
            <v>66.5</v>
          </cell>
          <cell r="H95">
            <v>21</v>
          </cell>
          <cell r="I95">
            <v>29</v>
          </cell>
          <cell r="J95">
            <v>29</v>
          </cell>
          <cell r="K95">
            <v>29</v>
          </cell>
          <cell r="N95" t="str">
            <v>Ink &amp; Paint Projection</v>
          </cell>
          <cell r="O95">
            <v>36491</v>
          </cell>
          <cell r="P95">
            <v>36557.5</v>
          </cell>
          <cell r="Q95">
            <v>400</v>
          </cell>
          <cell r="R95">
            <v>10</v>
          </cell>
          <cell r="S95">
            <v>66.5</v>
          </cell>
          <cell r="T95">
            <v>0</v>
          </cell>
          <cell r="U95">
            <v>0</v>
          </cell>
          <cell r="V95">
            <v>0</v>
          </cell>
        </row>
        <row r="96">
          <cell r="N96" t="str">
            <v>Engineering</v>
          </cell>
          <cell r="O96">
            <v>36531</v>
          </cell>
          <cell r="P96">
            <v>36645</v>
          </cell>
          <cell r="Q96">
            <v>250</v>
          </cell>
          <cell r="R96">
            <v>16</v>
          </cell>
          <cell r="S96">
            <v>114</v>
          </cell>
          <cell r="T96">
            <v>0</v>
          </cell>
          <cell r="U96">
            <v>0</v>
          </cell>
          <cell r="V96">
            <v>0</v>
          </cell>
        </row>
        <row r="97">
          <cell r="C97" t="str">
            <v>ENGINEERING</v>
          </cell>
          <cell r="F97" t="str">
            <v>TESTING</v>
          </cell>
          <cell r="N97" t="str">
            <v>Testing</v>
          </cell>
          <cell r="O97">
            <v>36578</v>
          </cell>
          <cell r="P97">
            <v>36660.5</v>
          </cell>
          <cell r="Q97">
            <v>400</v>
          </cell>
          <cell r="R97">
            <v>10</v>
          </cell>
          <cell r="S97">
            <v>82.5</v>
          </cell>
          <cell r="T97">
            <v>0</v>
          </cell>
          <cell r="U97">
            <v>0</v>
          </cell>
          <cell r="V97">
            <v>0</v>
          </cell>
        </row>
        <row r="98">
          <cell r="B98" t="str">
            <v>Days</v>
          </cell>
          <cell r="C98" t="str">
            <v>Wks</v>
          </cell>
          <cell r="D98" t="str">
            <v>Days</v>
          </cell>
          <cell r="E98" t="str">
            <v>Days</v>
          </cell>
          <cell r="F98" t="str">
            <v>Wks</v>
          </cell>
          <cell r="G98" t="str">
            <v>Days</v>
          </cell>
          <cell r="N98" t="str">
            <v>Rtm</v>
          </cell>
          <cell r="O98">
            <v>36660.5</v>
          </cell>
          <cell r="P98" t="e">
            <v>#VALUE!</v>
          </cell>
          <cell r="Q98">
            <v>400</v>
          </cell>
          <cell r="R98">
            <v>10</v>
          </cell>
          <cell r="S98" t="str">
            <v>Days</v>
          </cell>
          <cell r="T98">
            <v>0</v>
          </cell>
          <cell r="U98">
            <v>0</v>
          </cell>
          <cell r="V98">
            <v>0</v>
          </cell>
        </row>
        <row r="99">
          <cell r="B99">
            <v>14</v>
          </cell>
          <cell r="C99">
            <v>12</v>
          </cell>
          <cell r="D99">
            <v>114</v>
          </cell>
          <cell r="E99">
            <v>812</v>
          </cell>
          <cell r="F99">
            <v>7.5</v>
          </cell>
          <cell r="G99">
            <v>82.5</v>
          </cell>
          <cell r="O99" t="str">
            <v>PROJECTED RTM</v>
          </cell>
          <cell r="Q99">
            <v>36636.5</v>
          </cell>
          <cell r="R99">
            <v>126</v>
          </cell>
          <cell r="S99">
            <v>52.5</v>
          </cell>
        </row>
        <row r="100">
          <cell r="O100" t="str">
            <v>PROJECTED STREET</v>
          </cell>
          <cell r="Q100">
            <v>36666.5</v>
          </cell>
        </row>
        <row r="101">
          <cell r="O101" t="str">
            <v>+ or - Scheduled Date</v>
          </cell>
          <cell r="Q101">
            <v>0</v>
          </cell>
        </row>
        <row r="103">
          <cell r="N103" t="str">
            <v>PROJECT 9</v>
          </cell>
          <cell r="Q103">
            <v>3000</v>
          </cell>
          <cell r="R103" t="str">
            <v>WK Count</v>
          </cell>
          <cell r="S103" t="str">
            <v>Total Days</v>
          </cell>
        </row>
        <row r="104">
          <cell r="A104" t="str">
            <v>CALCULATION TABLE TO DRIVE GANTT CHART</v>
          </cell>
          <cell r="O104" t="str">
            <v>START</v>
          </cell>
          <cell r="P104" t="str">
            <v>END</v>
          </cell>
          <cell r="T104">
            <v>0</v>
          </cell>
          <cell r="U104">
            <v>0</v>
          </cell>
          <cell r="V104">
            <v>0</v>
          </cell>
        </row>
        <row r="105">
          <cell r="A105" t="str">
            <v>PHASE 1</v>
          </cell>
          <cell r="C105" t="str">
            <v>PHASE 2</v>
          </cell>
          <cell r="F105" t="str">
            <v>PHASE 3</v>
          </cell>
          <cell r="L105" t="str">
            <v>RELEASE</v>
          </cell>
          <cell r="N105" t="str">
            <v>Prep Projection</v>
          </cell>
          <cell r="O105">
            <v>36492</v>
          </cell>
          <cell r="P105">
            <v>36558.5</v>
          </cell>
          <cell r="Q105">
            <v>400</v>
          </cell>
          <cell r="R105">
            <v>10</v>
          </cell>
          <cell r="S105">
            <v>66.5</v>
          </cell>
          <cell r="T105">
            <v>0</v>
          </cell>
          <cell r="U105">
            <v>0</v>
          </cell>
          <cell r="V105">
            <v>0</v>
          </cell>
        </row>
        <row r="106">
          <cell r="A106" t="str">
            <v>Wks</v>
          </cell>
          <cell r="B106" t="str">
            <v>Days</v>
          </cell>
          <cell r="C106" t="str">
            <v>Wks</v>
          </cell>
          <cell r="D106" t="str">
            <v>Days</v>
          </cell>
          <cell r="E106" t="str">
            <v>UNITS</v>
          </cell>
          <cell r="F106" t="str">
            <v>Wks</v>
          </cell>
          <cell r="G106" t="str">
            <v>Days</v>
          </cell>
          <cell r="H106" t="str">
            <v>ALPHA</v>
          </cell>
          <cell r="I106" t="str">
            <v>BETA</v>
          </cell>
          <cell r="J106" t="str">
            <v>RTM</v>
          </cell>
          <cell r="N106" t="str">
            <v>Animation Projection</v>
          </cell>
          <cell r="O106">
            <v>36506</v>
          </cell>
          <cell r="P106">
            <v>36588.5</v>
          </cell>
          <cell r="Q106">
            <v>400</v>
          </cell>
          <cell r="R106">
            <v>12</v>
          </cell>
          <cell r="S106">
            <v>82.5</v>
          </cell>
          <cell r="T106">
            <v>0</v>
          </cell>
          <cell r="U106">
            <v>0</v>
          </cell>
          <cell r="V106">
            <v>0</v>
          </cell>
        </row>
        <row r="107">
          <cell r="A107">
            <v>7.5</v>
          </cell>
          <cell r="B107">
            <v>66.5</v>
          </cell>
          <cell r="C107">
            <v>7.5</v>
          </cell>
          <cell r="D107">
            <v>82.5</v>
          </cell>
          <cell r="E107">
            <v>3000</v>
          </cell>
          <cell r="F107">
            <v>7.5</v>
          </cell>
          <cell r="G107">
            <v>66.5</v>
          </cell>
          <cell r="H107">
            <v>21</v>
          </cell>
          <cell r="I107">
            <v>29</v>
          </cell>
          <cell r="J107">
            <v>29</v>
          </cell>
          <cell r="K107">
            <v>29</v>
          </cell>
          <cell r="N107" t="str">
            <v>Ink &amp; Paint Projection</v>
          </cell>
          <cell r="O107">
            <v>36536</v>
          </cell>
          <cell r="P107">
            <v>36602.5</v>
          </cell>
          <cell r="Q107">
            <v>400</v>
          </cell>
          <cell r="R107">
            <v>9</v>
          </cell>
          <cell r="S107">
            <v>66.5</v>
          </cell>
          <cell r="T107">
            <v>0</v>
          </cell>
          <cell r="U107">
            <v>0</v>
          </cell>
          <cell r="V107">
            <v>0</v>
          </cell>
        </row>
        <row r="108">
          <cell r="N108" t="str">
            <v>Engineering</v>
          </cell>
          <cell r="O108">
            <v>36566</v>
          </cell>
          <cell r="P108">
            <v>36680</v>
          </cell>
          <cell r="Q108">
            <v>250</v>
          </cell>
          <cell r="R108">
            <v>12</v>
          </cell>
          <cell r="S108">
            <v>114</v>
          </cell>
          <cell r="T108">
            <v>0</v>
          </cell>
          <cell r="U108">
            <v>0</v>
          </cell>
          <cell r="V108">
            <v>0</v>
          </cell>
        </row>
        <row r="109">
          <cell r="C109" t="str">
            <v>ENGINEERING</v>
          </cell>
          <cell r="F109" t="str">
            <v>TESTING</v>
          </cell>
          <cell r="N109" t="str">
            <v>Testing</v>
          </cell>
          <cell r="O109">
            <v>36613</v>
          </cell>
          <cell r="P109">
            <v>36695.5</v>
          </cell>
          <cell r="Q109">
            <v>400</v>
          </cell>
          <cell r="R109">
            <v>5</v>
          </cell>
          <cell r="S109">
            <v>82.5</v>
          </cell>
          <cell r="T109">
            <v>0</v>
          </cell>
          <cell r="U109">
            <v>0</v>
          </cell>
          <cell r="V109">
            <v>0</v>
          </cell>
        </row>
        <row r="110">
          <cell r="B110" t="str">
            <v>Days</v>
          </cell>
          <cell r="C110" t="str">
            <v>Wks</v>
          </cell>
          <cell r="D110" t="str">
            <v>Days</v>
          </cell>
          <cell r="E110" t="str">
            <v>Days</v>
          </cell>
          <cell r="F110" t="str">
            <v>Wks</v>
          </cell>
          <cell r="G110" t="str">
            <v>Days</v>
          </cell>
          <cell r="N110" t="str">
            <v>Rtm</v>
          </cell>
          <cell r="O110">
            <v>36695.5</v>
          </cell>
          <cell r="P110" t="e">
            <v>#VALUE!</v>
          </cell>
          <cell r="Q110">
            <v>400</v>
          </cell>
          <cell r="R110">
            <v>5</v>
          </cell>
          <cell r="S110" t="str">
            <v>Days</v>
          </cell>
          <cell r="T110">
            <v>0</v>
          </cell>
          <cell r="U110">
            <v>0</v>
          </cell>
          <cell r="V110">
            <v>0</v>
          </cell>
        </row>
        <row r="111">
          <cell r="B111">
            <v>14</v>
          </cell>
          <cell r="C111">
            <v>12</v>
          </cell>
          <cell r="D111">
            <v>114</v>
          </cell>
          <cell r="E111">
            <v>812</v>
          </cell>
          <cell r="F111">
            <v>7.5</v>
          </cell>
          <cell r="G111">
            <v>82.5</v>
          </cell>
          <cell r="O111" t="str">
            <v>PROJECTED RTM</v>
          </cell>
          <cell r="Q111">
            <v>36681.5</v>
          </cell>
          <cell r="R111">
            <v>126</v>
          </cell>
          <cell r="S111">
            <v>52.5</v>
          </cell>
        </row>
        <row r="112">
          <cell r="O112" t="str">
            <v>PROJECTED STREET</v>
          </cell>
          <cell r="Q112">
            <v>36711.5</v>
          </cell>
        </row>
        <row r="113">
          <cell r="O113" t="str">
            <v>+ or - Scheduled Date</v>
          </cell>
          <cell r="Q113">
            <v>0</v>
          </cell>
        </row>
        <row r="115">
          <cell r="N115" t="str">
            <v>PROJECT 10</v>
          </cell>
          <cell r="Q115">
            <v>3000</v>
          </cell>
          <cell r="R115" t="str">
            <v>WK Count</v>
          </cell>
          <cell r="S115" t="str">
            <v>Total Days</v>
          </cell>
        </row>
        <row r="116">
          <cell r="A116" t="str">
            <v>CALCULATION TABLE TO DRIVE GANTT CHART</v>
          </cell>
          <cell r="O116" t="str">
            <v>START</v>
          </cell>
          <cell r="P116" t="str">
            <v>END</v>
          </cell>
          <cell r="T116">
            <v>0</v>
          </cell>
          <cell r="U116">
            <v>0</v>
          </cell>
          <cell r="V116">
            <v>0</v>
          </cell>
        </row>
        <row r="117">
          <cell r="A117" t="str">
            <v>PHASE 1</v>
          </cell>
          <cell r="C117" t="str">
            <v>PHASE 2</v>
          </cell>
          <cell r="F117" t="str">
            <v>PHASE 3</v>
          </cell>
          <cell r="L117" t="str">
            <v>RELEASE</v>
          </cell>
          <cell r="N117" t="str">
            <v>Prep Projection</v>
          </cell>
          <cell r="O117">
            <v>36517</v>
          </cell>
          <cell r="P117">
            <v>36583.5</v>
          </cell>
          <cell r="Q117">
            <v>400</v>
          </cell>
          <cell r="R117">
            <v>9</v>
          </cell>
          <cell r="S117">
            <v>66.5</v>
          </cell>
          <cell r="T117">
            <v>0</v>
          </cell>
          <cell r="U117">
            <v>0</v>
          </cell>
          <cell r="V117">
            <v>0</v>
          </cell>
        </row>
        <row r="118">
          <cell r="A118" t="str">
            <v>Wks</v>
          </cell>
          <cell r="B118" t="str">
            <v>Days</v>
          </cell>
          <cell r="C118" t="str">
            <v>Wks</v>
          </cell>
          <cell r="D118" t="str">
            <v>Days</v>
          </cell>
          <cell r="E118" t="str">
            <v>UNITS</v>
          </cell>
          <cell r="F118" t="str">
            <v>Wks</v>
          </cell>
          <cell r="G118" t="str">
            <v>Days</v>
          </cell>
          <cell r="H118" t="str">
            <v>ALPHA</v>
          </cell>
          <cell r="I118" t="str">
            <v>BETA</v>
          </cell>
          <cell r="J118" t="str">
            <v>RTM</v>
          </cell>
          <cell r="N118" t="str">
            <v>Animation Projection</v>
          </cell>
          <cell r="O118">
            <v>36531</v>
          </cell>
          <cell r="P118">
            <v>36613.5</v>
          </cell>
          <cell r="Q118">
            <v>400</v>
          </cell>
          <cell r="R118">
            <v>12</v>
          </cell>
          <cell r="S118">
            <v>82.5</v>
          </cell>
          <cell r="T118">
            <v>0</v>
          </cell>
          <cell r="U118">
            <v>0</v>
          </cell>
          <cell r="V118">
            <v>0</v>
          </cell>
        </row>
        <row r="119">
          <cell r="A119">
            <v>7.5</v>
          </cell>
          <cell r="B119">
            <v>66.5</v>
          </cell>
          <cell r="C119">
            <v>7.5</v>
          </cell>
          <cell r="D119">
            <v>82.5</v>
          </cell>
          <cell r="E119">
            <v>3000</v>
          </cell>
          <cell r="F119">
            <v>7.5</v>
          </cell>
          <cell r="G119">
            <v>66.5</v>
          </cell>
          <cell r="H119">
            <v>21</v>
          </cell>
          <cell r="I119">
            <v>29</v>
          </cell>
          <cell r="J119">
            <v>29</v>
          </cell>
          <cell r="K119">
            <v>29</v>
          </cell>
          <cell r="N119" t="str">
            <v>Ink &amp; Paint Projection</v>
          </cell>
          <cell r="O119">
            <v>36561</v>
          </cell>
          <cell r="P119">
            <v>36627.5</v>
          </cell>
          <cell r="Q119">
            <v>400</v>
          </cell>
          <cell r="R119">
            <v>10</v>
          </cell>
          <cell r="S119">
            <v>66.5</v>
          </cell>
          <cell r="T119">
            <v>0</v>
          </cell>
          <cell r="U119">
            <v>0</v>
          </cell>
          <cell r="V119">
            <v>0</v>
          </cell>
        </row>
        <row r="120">
          <cell r="N120" t="str">
            <v>Engineering</v>
          </cell>
          <cell r="O120">
            <v>36600</v>
          </cell>
          <cell r="P120">
            <v>36714</v>
          </cell>
          <cell r="Q120">
            <v>250</v>
          </cell>
          <cell r="R120">
            <v>7</v>
          </cell>
          <cell r="S120">
            <v>114</v>
          </cell>
          <cell r="T120">
            <v>0</v>
          </cell>
          <cell r="U120">
            <v>0</v>
          </cell>
          <cell r="V120">
            <v>0</v>
          </cell>
        </row>
        <row r="121">
          <cell r="C121" t="str">
            <v>ENGINEERING</v>
          </cell>
          <cell r="F121" t="str">
            <v>TESTING</v>
          </cell>
          <cell r="N121" t="str">
            <v>Testing</v>
          </cell>
          <cell r="O121">
            <v>36647</v>
          </cell>
          <cell r="P121">
            <v>36729.5</v>
          </cell>
          <cell r="Q121">
            <v>400</v>
          </cell>
          <cell r="R121">
            <v>1</v>
          </cell>
          <cell r="S121">
            <v>82.5</v>
          </cell>
          <cell r="T121">
            <v>0</v>
          </cell>
          <cell r="U121">
            <v>0</v>
          </cell>
          <cell r="V121">
            <v>0</v>
          </cell>
        </row>
        <row r="122">
          <cell r="B122" t="str">
            <v>Days</v>
          </cell>
          <cell r="C122" t="str">
            <v>Wks</v>
          </cell>
          <cell r="D122" t="str">
            <v>Days</v>
          </cell>
          <cell r="E122" t="str">
            <v>Days</v>
          </cell>
          <cell r="F122" t="str">
            <v>Wks</v>
          </cell>
          <cell r="G122" t="str">
            <v>Days</v>
          </cell>
          <cell r="N122" t="str">
            <v>Rtm</v>
          </cell>
          <cell r="O122">
            <v>36729.5</v>
          </cell>
          <cell r="P122" t="e">
            <v>#VALUE!</v>
          </cell>
          <cell r="Q122">
            <v>400</v>
          </cell>
          <cell r="R122">
            <v>1</v>
          </cell>
          <cell r="S122" t="str">
            <v>Days</v>
          </cell>
          <cell r="T122">
            <v>0</v>
          </cell>
          <cell r="U122">
            <v>0</v>
          </cell>
          <cell r="V122">
            <v>0</v>
          </cell>
        </row>
        <row r="123">
          <cell r="B123">
            <v>14</v>
          </cell>
          <cell r="C123">
            <v>12</v>
          </cell>
          <cell r="D123">
            <v>114</v>
          </cell>
          <cell r="E123">
            <v>812</v>
          </cell>
          <cell r="F123">
            <v>7.5</v>
          </cell>
          <cell r="G123">
            <v>82.5</v>
          </cell>
          <cell r="O123" t="str">
            <v>PROJECTED RTM</v>
          </cell>
          <cell r="Q123">
            <v>36706.5</v>
          </cell>
          <cell r="R123">
            <v>126</v>
          </cell>
          <cell r="S123">
            <v>52.5</v>
          </cell>
        </row>
        <row r="124">
          <cell r="O124" t="str">
            <v>PROJECTED STREET</v>
          </cell>
          <cell r="Q124">
            <v>36736.5</v>
          </cell>
        </row>
        <row r="125">
          <cell r="O125" t="str">
            <v>+ or - Scheduled Date</v>
          </cell>
          <cell r="Q125">
            <v>0</v>
          </cell>
        </row>
        <row r="127">
          <cell r="N127" t="str">
            <v>DI PROJECT</v>
          </cell>
          <cell r="Q127">
            <v>3000</v>
          </cell>
          <cell r="R127" t="str">
            <v>WK Count</v>
          </cell>
          <cell r="S127" t="str">
            <v>Total Days</v>
          </cell>
        </row>
        <row r="128">
          <cell r="A128" t="str">
            <v>CALCULATION TABLE TO DRIVE GANTT CHART</v>
          </cell>
          <cell r="O128" t="str">
            <v>START</v>
          </cell>
          <cell r="P128" t="str">
            <v>END</v>
          </cell>
        </row>
        <row r="129">
          <cell r="A129" t="str">
            <v>PHASE 1</v>
          </cell>
          <cell r="C129" t="str">
            <v>PHASE 2</v>
          </cell>
          <cell r="F129" t="str">
            <v>PHASE 3</v>
          </cell>
          <cell r="L129" t="str">
            <v>RELEASE</v>
          </cell>
          <cell r="N129" t="str">
            <v>Prep Projection</v>
          </cell>
          <cell r="O129">
            <v>36164</v>
          </cell>
          <cell r="P129">
            <v>36248</v>
          </cell>
          <cell r="Q129">
            <v>300</v>
          </cell>
          <cell r="R129">
            <v>12</v>
          </cell>
          <cell r="S129">
            <v>84</v>
          </cell>
          <cell r="T129">
            <v>75</v>
          </cell>
          <cell r="U129">
            <v>150</v>
          </cell>
          <cell r="V129">
            <v>225</v>
          </cell>
        </row>
        <row r="130">
          <cell r="A130" t="str">
            <v>Wks</v>
          </cell>
          <cell r="B130" t="str">
            <v>Days</v>
          </cell>
          <cell r="C130" t="str">
            <v>Wks</v>
          </cell>
          <cell r="D130" t="str">
            <v>Days</v>
          </cell>
          <cell r="E130" t="str">
            <v>UNITS</v>
          </cell>
          <cell r="F130" t="str">
            <v>Wks</v>
          </cell>
          <cell r="G130" t="str">
            <v>Days</v>
          </cell>
          <cell r="H130" t="str">
            <v>ALPHA</v>
          </cell>
          <cell r="I130" t="str">
            <v>BETA</v>
          </cell>
          <cell r="J130" t="str">
            <v>RTM</v>
          </cell>
          <cell r="N130" t="str">
            <v>Animation Projection</v>
          </cell>
          <cell r="O130">
            <v>36178</v>
          </cell>
          <cell r="P130">
            <v>36278</v>
          </cell>
          <cell r="Q130">
            <v>300</v>
          </cell>
          <cell r="R130">
            <v>15</v>
          </cell>
          <cell r="S130">
            <v>100</v>
          </cell>
          <cell r="T130">
            <v>0</v>
          </cell>
          <cell r="U130">
            <v>0</v>
          </cell>
          <cell r="V130">
            <v>0</v>
          </cell>
        </row>
        <row r="131">
          <cell r="A131">
            <v>10</v>
          </cell>
          <cell r="B131">
            <v>84</v>
          </cell>
          <cell r="C131">
            <v>10</v>
          </cell>
          <cell r="D131">
            <v>100</v>
          </cell>
          <cell r="E131">
            <v>3000</v>
          </cell>
          <cell r="F131">
            <v>10</v>
          </cell>
          <cell r="G131">
            <v>84</v>
          </cell>
          <cell r="H131">
            <v>21</v>
          </cell>
          <cell r="I131">
            <v>29</v>
          </cell>
          <cell r="J131">
            <v>29</v>
          </cell>
          <cell r="K131">
            <v>29</v>
          </cell>
          <cell r="N131" t="str">
            <v>Ink &amp; Paint Projection</v>
          </cell>
          <cell r="O131">
            <v>36208</v>
          </cell>
          <cell r="P131">
            <v>36292</v>
          </cell>
          <cell r="Q131">
            <v>300</v>
          </cell>
          <cell r="R131">
            <v>12</v>
          </cell>
          <cell r="S131">
            <v>84</v>
          </cell>
          <cell r="T131">
            <v>0</v>
          </cell>
          <cell r="U131">
            <v>0</v>
          </cell>
          <cell r="V131">
            <v>0</v>
          </cell>
        </row>
        <row r="132">
          <cell r="B132">
            <v>14</v>
          </cell>
          <cell r="C132" t="e">
            <v>#REF!</v>
          </cell>
          <cell r="D132" t="e">
            <v>#REF!</v>
          </cell>
          <cell r="E132" t="e">
            <v>#REF!</v>
          </cell>
          <cell r="F132" t="e">
            <v>#REF!</v>
          </cell>
          <cell r="G132" t="e">
            <v>#REF!</v>
          </cell>
          <cell r="O132" t="str">
            <v>PROJECTED RTM</v>
          </cell>
          <cell r="Q132">
            <v>36371</v>
          </cell>
          <cell r="R132">
            <v>147</v>
          </cell>
          <cell r="S132">
            <v>70</v>
          </cell>
        </row>
        <row r="133">
          <cell r="O133" t="str">
            <v>PROJECTED STREET</v>
          </cell>
          <cell r="Q133">
            <v>36401</v>
          </cell>
        </row>
        <row r="134">
          <cell r="O134" t="str">
            <v>+ or - Scheduled Date</v>
          </cell>
          <cell r="Q134">
            <v>0</v>
          </cell>
        </row>
        <row r="136">
          <cell r="N136" t="str">
            <v>DI PROJECT</v>
          </cell>
          <cell r="Q136">
            <v>3000</v>
          </cell>
          <cell r="R136" t="str">
            <v>WK Count</v>
          </cell>
          <cell r="S136" t="str">
            <v>Total Days</v>
          </cell>
        </row>
        <row r="137">
          <cell r="A137" t="str">
            <v>CALCULATION TABLE TO DRIVE GANTT CHART</v>
          </cell>
          <cell r="O137" t="str">
            <v>START</v>
          </cell>
          <cell r="P137" t="str">
            <v>END</v>
          </cell>
        </row>
        <row r="138">
          <cell r="A138" t="str">
            <v>PHASE 1</v>
          </cell>
          <cell r="C138" t="str">
            <v>PHASE 2</v>
          </cell>
          <cell r="F138" t="str">
            <v>PHASE 3</v>
          </cell>
          <cell r="L138" t="str">
            <v>RELEASE</v>
          </cell>
          <cell r="N138" t="str">
            <v>Prep Projection</v>
          </cell>
          <cell r="O138">
            <v>36234</v>
          </cell>
          <cell r="P138">
            <v>36318</v>
          </cell>
          <cell r="Q138">
            <v>300</v>
          </cell>
          <cell r="R138">
            <v>12</v>
          </cell>
          <cell r="S138">
            <v>84</v>
          </cell>
          <cell r="T138">
            <v>0</v>
          </cell>
          <cell r="U138">
            <v>0</v>
          </cell>
          <cell r="V138">
            <v>0</v>
          </cell>
        </row>
        <row r="139">
          <cell r="A139" t="str">
            <v>Wks</v>
          </cell>
          <cell r="B139" t="str">
            <v>Days</v>
          </cell>
          <cell r="C139" t="str">
            <v>Wks</v>
          </cell>
          <cell r="D139" t="str">
            <v>Days</v>
          </cell>
          <cell r="E139" t="str">
            <v>UNITS</v>
          </cell>
          <cell r="F139" t="str">
            <v>Wks</v>
          </cell>
          <cell r="G139" t="str">
            <v>Days</v>
          </cell>
          <cell r="H139" t="str">
            <v>ALPHA</v>
          </cell>
          <cell r="I139" t="str">
            <v>BETA</v>
          </cell>
          <cell r="J139" t="str">
            <v>RTM</v>
          </cell>
          <cell r="N139" t="str">
            <v>Animation Projection</v>
          </cell>
          <cell r="O139">
            <v>36248</v>
          </cell>
          <cell r="P139">
            <v>36348</v>
          </cell>
          <cell r="Q139">
            <v>300</v>
          </cell>
          <cell r="R139">
            <v>15</v>
          </cell>
          <cell r="S139">
            <v>100</v>
          </cell>
          <cell r="T139">
            <v>0</v>
          </cell>
          <cell r="U139">
            <v>0</v>
          </cell>
          <cell r="V139">
            <v>0</v>
          </cell>
        </row>
        <row r="140">
          <cell r="A140">
            <v>10</v>
          </cell>
          <cell r="B140">
            <v>84</v>
          </cell>
          <cell r="C140">
            <v>10</v>
          </cell>
          <cell r="D140">
            <v>100</v>
          </cell>
          <cell r="E140">
            <v>3000</v>
          </cell>
          <cell r="F140">
            <v>10</v>
          </cell>
          <cell r="G140">
            <v>84</v>
          </cell>
          <cell r="H140">
            <v>21</v>
          </cell>
          <cell r="I140">
            <v>29</v>
          </cell>
          <cell r="J140">
            <v>29</v>
          </cell>
          <cell r="K140">
            <v>29</v>
          </cell>
          <cell r="N140" t="str">
            <v>Ink &amp; Paint Projection</v>
          </cell>
          <cell r="O140">
            <v>36278</v>
          </cell>
          <cell r="P140">
            <v>36362</v>
          </cell>
          <cell r="Q140">
            <v>300</v>
          </cell>
          <cell r="R140">
            <v>12</v>
          </cell>
          <cell r="S140">
            <v>84</v>
          </cell>
          <cell r="T140">
            <v>0</v>
          </cell>
          <cell r="U140">
            <v>0</v>
          </cell>
          <cell r="V140">
            <v>0</v>
          </cell>
        </row>
        <row r="141">
          <cell r="B141">
            <v>14</v>
          </cell>
          <cell r="C141" t="e">
            <v>#REF!</v>
          </cell>
          <cell r="D141" t="e">
            <v>#REF!</v>
          </cell>
          <cell r="E141" t="e">
            <v>#REF!</v>
          </cell>
          <cell r="F141" t="e">
            <v>#REF!</v>
          </cell>
          <cell r="G141" t="e">
            <v>#REF!</v>
          </cell>
          <cell r="O141" t="str">
            <v>PROJECTED RTM</v>
          </cell>
          <cell r="Q141">
            <v>36441</v>
          </cell>
          <cell r="R141">
            <v>147</v>
          </cell>
          <cell r="S141">
            <v>70</v>
          </cell>
        </row>
        <row r="142">
          <cell r="O142" t="str">
            <v>PROJECTED STREET</v>
          </cell>
          <cell r="Q142">
            <v>36471</v>
          </cell>
        </row>
        <row r="143">
          <cell r="O143" t="str">
            <v>+ or - Scheduled Date</v>
          </cell>
          <cell r="Q143">
            <v>0</v>
          </cell>
        </row>
        <row r="146">
          <cell r="N146" t="str">
            <v>DI PROJECT</v>
          </cell>
          <cell r="Q146">
            <v>3000</v>
          </cell>
          <cell r="R146" t="str">
            <v>WK Count</v>
          </cell>
          <cell r="S146" t="str">
            <v>Total Days</v>
          </cell>
        </row>
        <row r="147">
          <cell r="A147" t="str">
            <v>CALCULATION TABLE TO DRIVE GANTT CHART</v>
          </cell>
          <cell r="O147" t="str">
            <v>START</v>
          </cell>
          <cell r="P147" t="str">
            <v>END</v>
          </cell>
        </row>
        <row r="148">
          <cell r="A148" t="str">
            <v>PHASE 1</v>
          </cell>
          <cell r="C148" t="str">
            <v>PHASE 2</v>
          </cell>
          <cell r="F148" t="str">
            <v>PHASE 3</v>
          </cell>
          <cell r="L148" t="str">
            <v>RELEASE</v>
          </cell>
          <cell r="N148" t="str">
            <v>Prep Projection</v>
          </cell>
          <cell r="O148">
            <v>36318</v>
          </cell>
          <cell r="P148">
            <v>36402</v>
          </cell>
          <cell r="Q148">
            <v>300</v>
          </cell>
          <cell r="R148">
            <v>12</v>
          </cell>
          <cell r="S148">
            <v>84</v>
          </cell>
          <cell r="T148">
            <v>0</v>
          </cell>
          <cell r="U148">
            <v>0</v>
          </cell>
          <cell r="V148">
            <v>0</v>
          </cell>
        </row>
        <row r="149">
          <cell r="A149" t="str">
            <v>Wks</v>
          </cell>
          <cell r="B149" t="str">
            <v>Days</v>
          </cell>
          <cell r="C149" t="str">
            <v>Wks</v>
          </cell>
          <cell r="D149" t="str">
            <v>Days</v>
          </cell>
          <cell r="E149" t="str">
            <v>UNITS</v>
          </cell>
          <cell r="F149" t="str">
            <v>Wks</v>
          </cell>
          <cell r="G149" t="str">
            <v>Days</v>
          </cell>
          <cell r="H149" t="str">
            <v>ALPHA</v>
          </cell>
          <cell r="I149" t="str">
            <v>BETA</v>
          </cell>
          <cell r="J149" t="str">
            <v>RTM</v>
          </cell>
          <cell r="N149" t="str">
            <v>Animation Projection</v>
          </cell>
          <cell r="O149">
            <v>36332</v>
          </cell>
          <cell r="P149">
            <v>36432</v>
          </cell>
          <cell r="Q149">
            <v>300</v>
          </cell>
          <cell r="R149">
            <v>15</v>
          </cell>
          <cell r="S149">
            <v>100</v>
          </cell>
          <cell r="T149">
            <v>0</v>
          </cell>
          <cell r="U149">
            <v>0</v>
          </cell>
          <cell r="V149">
            <v>0</v>
          </cell>
        </row>
        <row r="150">
          <cell r="A150">
            <v>10</v>
          </cell>
          <cell r="B150">
            <v>84</v>
          </cell>
          <cell r="C150">
            <v>10</v>
          </cell>
          <cell r="D150">
            <v>100</v>
          </cell>
          <cell r="E150">
            <v>3000</v>
          </cell>
          <cell r="F150">
            <v>10</v>
          </cell>
          <cell r="G150">
            <v>84</v>
          </cell>
          <cell r="H150">
            <v>21</v>
          </cell>
          <cell r="I150">
            <v>29</v>
          </cell>
          <cell r="J150">
            <v>29</v>
          </cell>
          <cell r="K150">
            <v>29</v>
          </cell>
          <cell r="N150" t="str">
            <v>Ink &amp; Paint Projection</v>
          </cell>
          <cell r="O150">
            <v>36362</v>
          </cell>
          <cell r="P150">
            <v>36446</v>
          </cell>
          <cell r="Q150">
            <v>300</v>
          </cell>
          <cell r="R150">
            <v>12</v>
          </cell>
          <cell r="S150">
            <v>84</v>
          </cell>
          <cell r="T150">
            <v>0</v>
          </cell>
          <cell r="U150">
            <v>0</v>
          </cell>
          <cell r="V150">
            <v>0</v>
          </cell>
        </row>
        <row r="151">
          <cell r="B151">
            <v>14</v>
          </cell>
          <cell r="C151" t="e">
            <v>#REF!</v>
          </cell>
          <cell r="D151" t="e">
            <v>#REF!</v>
          </cell>
          <cell r="E151" t="e">
            <v>#REF!</v>
          </cell>
          <cell r="F151" t="e">
            <v>#REF!</v>
          </cell>
          <cell r="G151" t="e">
            <v>#REF!</v>
          </cell>
          <cell r="O151" t="str">
            <v>PROJECTED RTM</v>
          </cell>
          <cell r="Q151">
            <v>36525</v>
          </cell>
          <cell r="R151">
            <v>147</v>
          </cell>
          <cell r="S151">
            <v>70</v>
          </cell>
        </row>
        <row r="152">
          <cell r="O152" t="str">
            <v>PROJECTED STREET</v>
          </cell>
          <cell r="Q152">
            <v>36555</v>
          </cell>
        </row>
        <row r="153">
          <cell r="O153" t="str">
            <v>+ or - Scheduled Date</v>
          </cell>
          <cell r="Q153">
            <v>0</v>
          </cell>
        </row>
        <row r="156">
          <cell r="N156" t="str">
            <v>DI PROJECT</v>
          </cell>
          <cell r="Q156">
            <v>3000</v>
          </cell>
          <cell r="R156" t="str">
            <v>WK Count</v>
          </cell>
          <cell r="S156" t="str">
            <v>Total Days</v>
          </cell>
        </row>
        <row r="157">
          <cell r="A157" t="str">
            <v>CALCULATION TABLE TO DRIVE GANTT CHART</v>
          </cell>
          <cell r="O157" t="str">
            <v>START</v>
          </cell>
          <cell r="P157" t="str">
            <v>END</v>
          </cell>
        </row>
        <row r="158">
          <cell r="A158" t="str">
            <v>PHASE 1</v>
          </cell>
          <cell r="C158" t="str">
            <v>PHASE 2</v>
          </cell>
          <cell r="F158" t="str">
            <v>PHASE 3</v>
          </cell>
          <cell r="L158" t="str">
            <v>RELEASE</v>
          </cell>
          <cell r="N158" t="str">
            <v>Prep Projection</v>
          </cell>
          <cell r="O158">
            <v>36402</v>
          </cell>
          <cell r="P158">
            <v>36486</v>
          </cell>
          <cell r="Q158">
            <v>300</v>
          </cell>
          <cell r="R158">
            <v>12</v>
          </cell>
          <cell r="S158">
            <v>84</v>
          </cell>
          <cell r="T158">
            <v>0</v>
          </cell>
          <cell r="U158">
            <v>0</v>
          </cell>
          <cell r="V158">
            <v>0</v>
          </cell>
        </row>
        <row r="159">
          <cell r="A159" t="str">
            <v>Wks</v>
          </cell>
          <cell r="B159" t="str">
            <v>Days</v>
          </cell>
          <cell r="C159" t="str">
            <v>Wks</v>
          </cell>
          <cell r="D159" t="str">
            <v>Days</v>
          </cell>
          <cell r="E159" t="str">
            <v>UNITS</v>
          </cell>
          <cell r="F159" t="str">
            <v>Wks</v>
          </cell>
          <cell r="G159" t="str">
            <v>Days</v>
          </cell>
          <cell r="H159" t="str">
            <v>ALPHA</v>
          </cell>
          <cell r="I159" t="str">
            <v>BETA</v>
          </cell>
          <cell r="J159" t="str">
            <v>RTM</v>
          </cell>
          <cell r="N159" t="str">
            <v>Animation Projection</v>
          </cell>
          <cell r="O159">
            <v>36416</v>
          </cell>
          <cell r="P159">
            <v>36516</v>
          </cell>
          <cell r="Q159">
            <v>300</v>
          </cell>
          <cell r="R159">
            <v>15</v>
          </cell>
          <cell r="S159">
            <v>100</v>
          </cell>
          <cell r="T159">
            <v>0</v>
          </cell>
          <cell r="U159">
            <v>0</v>
          </cell>
          <cell r="V159">
            <v>0</v>
          </cell>
        </row>
        <row r="160">
          <cell r="A160">
            <v>10</v>
          </cell>
          <cell r="B160">
            <v>84</v>
          </cell>
          <cell r="C160">
            <v>10</v>
          </cell>
          <cell r="D160">
            <v>100</v>
          </cell>
          <cell r="E160">
            <v>3000</v>
          </cell>
          <cell r="F160">
            <v>10</v>
          </cell>
          <cell r="G160">
            <v>84</v>
          </cell>
          <cell r="H160">
            <v>21</v>
          </cell>
          <cell r="I160">
            <v>29</v>
          </cell>
          <cell r="J160">
            <v>29</v>
          </cell>
          <cell r="K160">
            <v>29</v>
          </cell>
          <cell r="N160" t="str">
            <v>Ink &amp; Paint Projection</v>
          </cell>
          <cell r="O160">
            <v>36446</v>
          </cell>
          <cell r="P160">
            <v>36530</v>
          </cell>
          <cell r="Q160">
            <v>300</v>
          </cell>
          <cell r="R160">
            <v>12</v>
          </cell>
          <cell r="S160">
            <v>84</v>
          </cell>
          <cell r="T160">
            <v>0</v>
          </cell>
          <cell r="U160">
            <v>0</v>
          </cell>
          <cell r="V160">
            <v>0</v>
          </cell>
        </row>
        <row r="161">
          <cell r="B161">
            <v>14</v>
          </cell>
          <cell r="C161" t="e">
            <v>#REF!</v>
          </cell>
          <cell r="D161" t="e">
            <v>#REF!</v>
          </cell>
          <cell r="E161" t="e">
            <v>#REF!</v>
          </cell>
          <cell r="F161" t="e">
            <v>#REF!</v>
          </cell>
          <cell r="G161" t="e">
            <v>#REF!</v>
          </cell>
          <cell r="O161" t="str">
            <v>PROJECTED RTM</v>
          </cell>
          <cell r="Q161">
            <v>36609</v>
          </cell>
          <cell r="R161">
            <v>147</v>
          </cell>
          <cell r="S161">
            <v>70</v>
          </cell>
        </row>
        <row r="162">
          <cell r="O162" t="str">
            <v>PROJECTED STREET</v>
          </cell>
          <cell r="Q162">
            <v>36639</v>
          </cell>
        </row>
        <row r="163">
          <cell r="O163" t="str">
            <v>+ or - Scheduled Date</v>
          </cell>
          <cell r="Q163">
            <v>0</v>
          </cell>
        </row>
        <row r="165">
          <cell r="N165" t="str">
            <v>FORCAST</v>
          </cell>
          <cell r="Q165" t="str">
            <v>DATE</v>
          </cell>
          <cell r="T165">
            <v>36164</v>
          </cell>
          <cell r="U165">
            <v>36171</v>
          </cell>
          <cell r="V165">
            <v>36178</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oice"/>
      <sheetName val="Supply Amount"/>
      <sheetName val="COB_Calc"/>
      <sheetName val="COB"/>
      <sheetName val="Invoice_Detail "/>
      <sheetName val="holidays"/>
      <sheetName val="Scheduled Outages"/>
    </sheetNames>
    <sheetDataSet>
      <sheetData sheetId="0" refreshError="1"/>
      <sheetData sheetId="1" refreshError="1"/>
      <sheetData sheetId="2" refreshError="1"/>
      <sheetData sheetId="3" refreshError="1">
        <row r="34">
          <cell r="B34">
            <v>31.489230769230769</v>
          </cell>
        </row>
        <row r="47">
          <cell r="E47">
            <v>34.836486355555557</v>
          </cell>
        </row>
      </sheetData>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oice Summary"/>
      <sheetName val="Quantity Data"/>
      <sheetName val="Data Tables"/>
      <sheetName val="Summary Data"/>
      <sheetName val="Sheet3"/>
      <sheetName val="Biogas Deliveries"/>
      <sheetName val="Allocations"/>
      <sheetName val="MeterUsage - Oct11"/>
      <sheetName val="Fuel Summary - Oct11"/>
    </sheetNames>
    <sheetDataSet>
      <sheetData sheetId="0"/>
      <sheetData sheetId="1">
        <row r="8">
          <cell r="B8">
            <v>38473</v>
          </cell>
          <cell r="C8">
            <v>0</v>
          </cell>
          <cell r="D8">
            <v>0</v>
          </cell>
          <cell r="E8">
            <v>0</v>
          </cell>
          <cell r="F8">
            <v>0</v>
          </cell>
          <cell r="H8">
            <v>0</v>
          </cell>
          <cell r="I8">
            <v>0</v>
          </cell>
        </row>
        <row r="9">
          <cell r="B9">
            <v>38474</v>
          </cell>
          <cell r="C9">
            <v>0</v>
          </cell>
          <cell r="D9">
            <v>0</v>
          </cell>
          <cell r="E9">
            <v>0</v>
          </cell>
          <cell r="F9">
            <v>0</v>
          </cell>
          <cell r="H9">
            <v>0</v>
          </cell>
          <cell r="I9">
            <v>0</v>
          </cell>
        </row>
        <row r="10">
          <cell r="B10">
            <v>38475</v>
          </cell>
          <cell r="C10">
            <v>0</v>
          </cell>
          <cell r="D10">
            <v>0</v>
          </cell>
          <cell r="E10">
            <v>0</v>
          </cell>
          <cell r="F10">
            <v>0</v>
          </cell>
          <cell r="H10">
            <v>0</v>
          </cell>
          <cell r="I10">
            <v>0</v>
          </cell>
        </row>
        <row r="11">
          <cell r="B11">
            <v>38476</v>
          </cell>
          <cell r="C11">
            <v>0</v>
          </cell>
          <cell r="D11">
            <v>0</v>
          </cell>
          <cell r="E11">
            <v>0</v>
          </cell>
          <cell r="F11">
            <v>0</v>
          </cell>
          <cell r="H11">
            <v>0</v>
          </cell>
          <cell r="I11">
            <v>0</v>
          </cell>
        </row>
        <row r="12">
          <cell r="B12">
            <v>38477</v>
          </cell>
          <cell r="C12">
            <v>0</v>
          </cell>
          <cell r="D12">
            <v>0</v>
          </cell>
          <cell r="E12">
            <v>0</v>
          </cell>
          <cell r="F12">
            <v>0</v>
          </cell>
          <cell r="H12">
            <v>0</v>
          </cell>
          <cell r="I12">
            <v>0</v>
          </cell>
        </row>
        <row r="13">
          <cell r="B13">
            <v>38478</v>
          </cell>
          <cell r="C13">
            <v>0</v>
          </cell>
          <cell r="D13">
            <v>0</v>
          </cell>
          <cell r="E13">
            <v>0</v>
          </cell>
          <cell r="F13">
            <v>0</v>
          </cell>
          <cell r="H13">
            <v>0</v>
          </cell>
          <cell r="I13">
            <v>0</v>
          </cell>
        </row>
        <row r="14">
          <cell r="B14">
            <v>38479</v>
          </cell>
          <cell r="C14">
            <v>0</v>
          </cell>
          <cell r="D14">
            <v>0</v>
          </cell>
          <cell r="E14">
            <v>0</v>
          </cell>
          <cell r="F14">
            <v>0</v>
          </cell>
          <cell r="H14">
            <v>0</v>
          </cell>
          <cell r="I14">
            <v>0</v>
          </cell>
        </row>
        <row r="15">
          <cell r="B15">
            <v>38480</v>
          </cell>
          <cell r="C15">
            <v>0</v>
          </cell>
          <cell r="D15">
            <v>0</v>
          </cell>
          <cell r="E15">
            <v>0</v>
          </cell>
          <cell r="F15">
            <v>0</v>
          </cell>
          <cell r="H15">
            <v>0</v>
          </cell>
          <cell r="I15">
            <v>0</v>
          </cell>
        </row>
        <row r="16">
          <cell r="B16">
            <v>38481</v>
          </cell>
          <cell r="C16">
            <v>0</v>
          </cell>
          <cell r="D16">
            <v>0</v>
          </cell>
          <cell r="E16">
            <v>0</v>
          </cell>
          <cell r="F16">
            <v>0</v>
          </cell>
          <cell r="H16">
            <v>0</v>
          </cell>
          <cell r="I16">
            <v>0</v>
          </cell>
        </row>
        <row r="17">
          <cell r="B17">
            <v>38482</v>
          </cell>
          <cell r="C17">
            <v>0</v>
          </cell>
          <cell r="D17">
            <v>0</v>
          </cell>
          <cell r="E17">
            <v>0</v>
          </cell>
          <cell r="F17">
            <v>0</v>
          </cell>
          <cell r="H17">
            <v>0</v>
          </cell>
          <cell r="I17">
            <v>0</v>
          </cell>
        </row>
        <row r="18">
          <cell r="B18">
            <v>38483</v>
          </cell>
          <cell r="C18">
            <v>0</v>
          </cell>
          <cell r="D18">
            <v>0</v>
          </cell>
          <cell r="E18">
            <v>0</v>
          </cell>
          <cell r="F18">
            <v>0</v>
          </cell>
          <cell r="H18">
            <v>0</v>
          </cell>
          <cell r="I18">
            <v>0</v>
          </cell>
        </row>
        <row r="19">
          <cell r="B19">
            <v>38484</v>
          </cell>
          <cell r="C19">
            <v>0</v>
          </cell>
          <cell r="D19">
            <v>0</v>
          </cell>
          <cell r="E19">
            <v>0</v>
          </cell>
          <cell r="F19">
            <v>0</v>
          </cell>
          <cell r="H19">
            <v>0</v>
          </cell>
          <cell r="I19">
            <v>0</v>
          </cell>
        </row>
        <row r="20">
          <cell r="B20">
            <v>38485</v>
          </cell>
          <cell r="C20">
            <v>0</v>
          </cell>
          <cell r="D20">
            <v>0</v>
          </cell>
          <cell r="E20">
            <v>0</v>
          </cell>
          <cell r="F20">
            <v>0</v>
          </cell>
          <cell r="H20">
            <v>0</v>
          </cell>
          <cell r="I20">
            <v>0</v>
          </cell>
        </row>
        <row r="21">
          <cell r="B21">
            <v>38486</v>
          </cell>
          <cell r="C21">
            <v>0</v>
          </cell>
          <cell r="D21">
            <v>0</v>
          </cell>
          <cell r="E21">
            <v>0</v>
          </cell>
          <cell r="F21">
            <v>0</v>
          </cell>
          <cell r="H21">
            <v>0</v>
          </cell>
          <cell r="I21">
            <v>0</v>
          </cell>
        </row>
        <row r="22">
          <cell r="B22">
            <v>38487</v>
          </cell>
          <cell r="C22">
            <v>0</v>
          </cell>
          <cell r="D22">
            <v>0</v>
          </cell>
          <cell r="E22">
            <v>0</v>
          </cell>
          <cell r="F22">
            <v>0</v>
          </cell>
          <cell r="H22">
            <v>0</v>
          </cell>
          <cell r="I22">
            <v>0</v>
          </cell>
        </row>
        <row r="23">
          <cell r="B23">
            <v>38488</v>
          </cell>
          <cell r="C23">
            <v>0</v>
          </cell>
          <cell r="D23">
            <v>0</v>
          </cell>
          <cell r="E23">
            <v>0</v>
          </cell>
          <cell r="F23">
            <v>0</v>
          </cell>
          <cell r="H23">
            <v>0</v>
          </cell>
          <cell r="I23">
            <v>0</v>
          </cell>
        </row>
        <row r="24">
          <cell r="B24">
            <v>38489</v>
          </cell>
          <cell r="C24">
            <v>0</v>
          </cell>
          <cell r="D24">
            <v>0</v>
          </cell>
          <cell r="E24">
            <v>0</v>
          </cell>
          <cell r="F24">
            <v>0</v>
          </cell>
          <cell r="H24">
            <v>0</v>
          </cell>
          <cell r="I24">
            <v>0</v>
          </cell>
        </row>
        <row r="25">
          <cell r="B25">
            <v>38490</v>
          </cell>
          <cell r="C25">
            <v>0</v>
          </cell>
          <cell r="D25">
            <v>0</v>
          </cell>
          <cell r="E25">
            <v>0</v>
          </cell>
          <cell r="F25">
            <v>0</v>
          </cell>
          <cell r="H25">
            <v>0</v>
          </cell>
          <cell r="I25">
            <v>0</v>
          </cell>
        </row>
        <row r="26">
          <cell r="B26">
            <v>38491</v>
          </cell>
          <cell r="C26">
            <v>0</v>
          </cell>
          <cell r="D26">
            <v>0</v>
          </cell>
          <cell r="E26">
            <v>0</v>
          </cell>
          <cell r="F26">
            <v>0</v>
          </cell>
          <cell r="H26">
            <v>0</v>
          </cell>
          <cell r="I26">
            <v>0</v>
          </cell>
        </row>
        <row r="27">
          <cell r="B27">
            <v>38492</v>
          </cell>
          <cell r="C27">
            <v>0</v>
          </cell>
          <cell r="D27">
            <v>0</v>
          </cell>
          <cell r="E27">
            <v>0</v>
          </cell>
          <cell r="F27">
            <v>0</v>
          </cell>
          <cell r="H27">
            <v>0</v>
          </cell>
          <cell r="I27">
            <v>0</v>
          </cell>
        </row>
        <row r="28">
          <cell r="B28">
            <v>38493</v>
          </cell>
          <cell r="C28">
            <v>0</v>
          </cell>
          <cell r="D28">
            <v>0</v>
          </cell>
          <cell r="E28">
            <v>0</v>
          </cell>
          <cell r="F28">
            <v>0</v>
          </cell>
          <cell r="H28">
            <v>0</v>
          </cell>
          <cell r="I28">
            <v>0</v>
          </cell>
        </row>
        <row r="29">
          <cell r="B29">
            <v>38494</v>
          </cell>
          <cell r="C29">
            <v>0</v>
          </cell>
          <cell r="D29">
            <v>0</v>
          </cell>
          <cell r="E29">
            <v>0</v>
          </cell>
          <cell r="F29">
            <v>0</v>
          </cell>
          <cell r="H29">
            <v>0</v>
          </cell>
          <cell r="I29">
            <v>0</v>
          </cell>
        </row>
        <row r="30">
          <cell r="B30">
            <v>38495</v>
          </cell>
          <cell r="C30">
            <v>0</v>
          </cell>
          <cell r="D30">
            <v>0</v>
          </cell>
          <cell r="E30">
            <v>0</v>
          </cell>
          <cell r="F30">
            <v>0</v>
          </cell>
          <cell r="H30">
            <v>0</v>
          </cell>
          <cell r="I30">
            <v>0</v>
          </cell>
        </row>
        <row r="31">
          <cell r="B31">
            <v>38496</v>
          </cell>
          <cell r="C31">
            <v>0</v>
          </cell>
          <cell r="D31">
            <v>0</v>
          </cell>
          <cell r="E31">
            <v>0</v>
          </cell>
          <cell r="F31">
            <v>0</v>
          </cell>
          <cell r="H31">
            <v>0</v>
          </cell>
          <cell r="I31">
            <v>0</v>
          </cell>
        </row>
        <row r="32">
          <cell r="B32">
            <v>38497</v>
          </cell>
          <cell r="C32">
            <v>0</v>
          </cell>
          <cell r="D32">
            <v>0</v>
          </cell>
          <cell r="E32">
            <v>0</v>
          </cell>
          <cell r="F32">
            <v>0</v>
          </cell>
          <cell r="H32">
            <v>0</v>
          </cell>
          <cell r="I32">
            <v>0</v>
          </cell>
        </row>
        <row r="33">
          <cell r="B33">
            <v>38498</v>
          </cell>
          <cell r="C33">
            <v>0</v>
          </cell>
          <cell r="D33">
            <v>0</v>
          </cell>
          <cell r="E33">
            <v>0</v>
          </cell>
          <cell r="F33">
            <v>0</v>
          </cell>
          <cell r="H33">
            <v>0</v>
          </cell>
          <cell r="I33">
            <v>0</v>
          </cell>
        </row>
        <row r="34">
          <cell r="B34">
            <v>38499</v>
          </cell>
          <cell r="C34">
            <v>0</v>
          </cell>
          <cell r="D34">
            <v>0</v>
          </cell>
          <cell r="E34">
            <v>0</v>
          </cell>
          <cell r="F34">
            <v>0</v>
          </cell>
          <cell r="H34">
            <v>0</v>
          </cell>
          <cell r="I34">
            <v>0</v>
          </cell>
        </row>
        <row r="35">
          <cell r="B35">
            <v>38500</v>
          </cell>
          <cell r="C35">
            <v>0</v>
          </cell>
          <cell r="D35">
            <v>0</v>
          </cell>
          <cell r="E35">
            <v>0</v>
          </cell>
          <cell r="F35">
            <v>0</v>
          </cell>
          <cell r="H35">
            <v>0</v>
          </cell>
          <cell r="I35">
            <v>0</v>
          </cell>
        </row>
        <row r="36">
          <cell r="B36">
            <v>38501</v>
          </cell>
          <cell r="C36">
            <v>0</v>
          </cell>
          <cell r="D36">
            <v>0</v>
          </cell>
          <cell r="E36">
            <v>0</v>
          </cell>
          <cell r="F36">
            <v>0</v>
          </cell>
          <cell r="H36">
            <v>26.1</v>
          </cell>
          <cell r="I36">
            <v>0</v>
          </cell>
        </row>
        <row r="37">
          <cell r="B37">
            <v>38502</v>
          </cell>
          <cell r="C37">
            <v>0</v>
          </cell>
          <cell r="D37">
            <v>0</v>
          </cell>
          <cell r="E37">
            <v>0</v>
          </cell>
          <cell r="F37">
            <v>0</v>
          </cell>
          <cell r="H37">
            <v>54.5</v>
          </cell>
          <cell r="I37">
            <v>0</v>
          </cell>
        </row>
        <row r="38">
          <cell r="B38">
            <v>38503</v>
          </cell>
          <cell r="C38">
            <v>0</v>
          </cell>
          <cell r="D38">
            <v>0</v>
          </cell>
          <cell r="E38">
            <v>0</v>
          </cell>
          <cell r="F38">
            <v>0</v>
          </cell>
          <cell r="H38">
            <v>0</v>
          </cell>
          <cell r="I38">
            <v>0</v>
          </cell>
        </row>
        <row r="39">
          <cell r="B39">
            <v>38504</v>
          </cell>
          <cell r="C39">
            <v>0</v>
          </cell>
          <cell r="D39">
            <v>0</v>
          </cell>
          <cell r="E39">
            <v>0</v>
          </cell>
          <cell r="F39">
            <v>0</v>
          </cell>
          <cell r="H39">
            <v>0</v>
          </cell>
          <cell r="I39">
            <v>0</v>
          </cell>
        </row>
        <row r="40">
          <cell r="B40">
            <v>38505</v>
          </cell>
          <cell r="C40">
            <v>0</v>
          </cell>
          <cell r="D40">
            <v>0</v>
          </cell>
          <cell r="E40">
            <v>0</v>
          </cell>
          <cell r="F40">
            <v>0</v>
          </cell>
          <cell r="H40">
            <v>0</v>
          </cell>
          <cell r="I40">
            <v>0</v>
          </cell>
        </row>
        <row r="41">
          <cell r="B41">
            <v>38506</v>
          </cell>
          <cell r="C41">
            <v>0</v>
          </cell>
          <cell r="D41">
            <v>0</v>
          </cell>
          <cell r="E41">
            <v>0</v>
          </cell>
          <cell r="F41">
            <v>0</v>
          </cell>
          <cell r="H41">
            <v>73.400000000000006</v>
          </cell>
          <cell r="I41">
            <v>0</v>
          </cell>
        </row>
        <row r="42">
          <cell r="B42">
            <v>38507</v>
          </cell>
          <cell r="C42">
            <v>0</v>
          </cell>
          <cell r="D42">
            <v>0</v>
          </cell>
          <cell r="E42">
            <v>0</v>
          </cell>
          <cell r="F42">
            <v>0</v>
          </cell>
          <cell r="H42">
            <v>68.8</v>
          </cell>
          <cell r="I42">
            <v>0</v>
          </cell>
        </row>
        <row r="43">
          <cell r="B43">
            <v>38508</v>
          </cell>
          <cell r="C43">
            <v>0</v>
          </cell>
          <cell r="D43">
            <v>0</v>
          </cell>
          <cell r="E43">
            <v>0</v>
          </cell>
          <cell r="F43">
            <v>0</v>
          </cell>
          <cell r="H43">
            <v>0</v>
          </cell>
          <cell r="I43">
            <v>0</v>
          </cell>
        </row>
        <row r="44">
          <cell r="B44">
            <v>38509</v>
          </cell>
          <cell r="C44">
            <v>0</v>
          </cell>
          <cell r="D44">
            <v>0</v>
          </cell>
          <cell r="E44">
            <v>0</v>
          </cell>
          <cell r="F44">
            <v>0</v>
          </cell>
          <cell r="H44">
            <v>0</v>
          </cell>
          <cell r="I44">
            <v>0</v>
          </cell>
        </row>
        <row r="45">
          <cell r="B45">
            <v>38510</v>
          </cell>
          <cell r="C45">
            <v>0</v>
          </cell>
          <cell r="D45">
            <v>0</v>
          </cell>
          <cell r="E45">
            <v>0</v>
          </cell>
          <cell r="F45">
            <v>0</v>
          </cell>
          <cell r="H45">
            <v>0</v>
          </cell>
          <cell r="I45">
            <v>0</v>
          </cell>
        </row>
        <row r="46">
          <cell r="B46">
            <v>38511</v>
          </cell>
          <cell r="C46">
            <v>0</v>
          </cell>
          <cell r="D46">
            <v>0</v>
          </cell>
          <cell r="E46">
            <v>0</v>
          </cell>
          <cell r="F46">
            <v>0</v>
          </cell>
          <cell r="H46">
            <v>25.3</v>
          </cell>
          <cell r="I46">
            <v>0</v>
          </cell>
        </row>
        <row r="47">
          <cell r="B47">
            <v>38512</v>
          </cell>
          <cell r="C47">
            <v>0</v>
          </cell>
          <cell r="D47">
            <v>0</v>
          </cell>
          <cell r="E47">
            <v>0</v>
          </cell>
          <cell r="F47">
            <v>0</v>
          </cell>
          <cell r="H47">
            <v>1.7</v>
          </cell>
          <cell r="I47">
            <v>0</v>
          </cell>
        </row>
        <row r="48">
          <cell r="B48">
            <v>38513</v>
          </cell>
          <cell r="C48">
            <v>0</v>
          </cell>
          <cell r="D48">
            <v>0</v>
          </cell>
          <cell r="E48">
            <v>0</v>
          </cell>
          <cell r="F48">
            <v>0</v>
          </cell>
          <cell r="H48">
            <v>226.4</v>
          </cell>
          <cell r="I48">
            <v>0</v>
          </cell>
        </row>
        <row r="49">
          <cell r="B49">
            <v>38514</v>
          </cell>
          <cell r="C49">
            <v>0</v>
          </cell>
          <cell r="D49">
            <v>0</v>
          </cell>
          <cell r="E49">
            <v>0</v>
          </cell>
          <cell r="F49">
            <v>0</v>
          </cell>
          <cell r="H49">
            <v>13</v>
          </cell>
          <cell r="I49">
            <v>0</v>
          </cell>
        </row>
        <row r="50">
          <cell r="B50">
            <v>38515</v>
          </cell>
          <cell r="C50">
            <v>0</v>
          </cell>
          <cell r="D50">
            <v>0</v>
          </cell>
          <cell r="E50">
            <v>0</v>
          </cell>
          <cell r="F50">
            <v>0</v>
          </cell>
          <cell r="H50">
            <v>1428.2</v>
          </cell>
          <cell r="I50">
            <v>0</v>
          </cell>
        </row>
        <row r="51">
          <cell r="B51">
            <v>38516</v>
          </cell>
          <cell r="C51">
            <v>0</v>
          </cell>
          <cell r="D51">
            <v>0</v>
          </cell>
          <cell r="E51">
            <v>0</v>
          </cell>
          <cell r="F51">
            <v>0</v>
          </cell>
          <cell r="H51">
            <v>1608.5</v>
          </cell>
          <cell r="I51">
            <v>0</v>
          </cell>
        </row>
        <row r="52">
          <cell r="B52">
            <v>38517</v>
          </cell>
          <cell r="C52">
            <v>0</v>
          </cell>
          <cell r="D52">
            <v>0</v>
          </cell>
          <cell r="E52">
            <v>0</v>
          </cell>
          <cell r="F52">
            <v>0</v>
          </cell>
          <cell r="H52">
            <v>1683.2</v>
          </cell>
          <cell r="I52">
            <v>0</v>
          </cell>
        </row>
        <row r="53">
          <cell r="B53">
            <v>38518</v>
          </cell>
          <cell r="C53">
            <v>0</v>
          </cell>
          <cell r="D53">
            <v>0</v>
          </cell>
          <cell r="E53">
            <v>0</v>
          </cell>
          <cell r="F53">
            <v>0</v>
          </cell>
          <cell r="H53">
            <v>1767.6</v>
          </cell>
          <cell r="I53">
            <v>0</v>
          </cell>
        </row>
        <row r="54">
          <cell r="B54">
            <v>38519</v>
          </cell>
          <cell r="C54">
            <v>0</v>
          </cell>
          <cell r="D54">
            <v>0</v>
          </cell>
          <cell r="E54">
            <v>0</v>
          </cell>
          <cell r="F54">
            <v>0</v>
          </cell>
          <cell r="H54">
            <v>0</v>
          </cell>
          <cell r="I54">
            <v>0</v>
          </cell>
        </row>
        <row r="55">
          <cell r="B55">
            <v>38520</v>
          </cell>
          <cell r="C55">
            <v>0</v>
          </cell>
          <cell r="D55">
            <v>0</v>
          </cell>
          <cell r="E55">
            <v>0</v>
          </cell>
          <cell r="F55">
            <v>0</v>
          </cell>
          <cell r="H55">
            <v>0</v>
          </cell>
          <cell r="I55">
            <v>0</v>
          </cell>
        </row>
        <row r="56">
          <cell r="B56">
            <v>38521</v>
          </cell>
          <cell r="C56">
            <v>0</v>
          </cell>
          <cell r="D56">
            <v>0</v>
          </cell>
          <cell r="E56">
            <v>0</v>
          </cell>
          <cell r="F56">
            <v>0</v>
          </cell>
          <cell r="H56">
            <v>0</v>
          </cell>
          <cell r="I56">
            <v>0</v>
          </cell>
        </row>
        <row r="57">
          <cell r="B57">
            <v>38522</v>
          </cell>
          <cell r="C57">
            <v>0</v>
          </cell>
          <cell r="D57">
            <v>0</v>
          </cell>
          <cell r="E57">
            <v>0</v>
          </cell>
          <cell r="F57">
            <v>0</v>
          </cell>
          <cell r="H57">
            <v>0</v>
          </cell>
          <cell r="I57">
            <v>0</v>
          </cell>
        </row>
        <row r="58">
          <cell r="B58">
            <v>38523</v>
          </cell>
          <cell r="C58">
            <v>0</v>
          </cell>
          <cell r="D58">
            <v>0</v>
          </cell>
          <cell r="E58">
            <v>0</v>
          </cell>
          <cell r="F58">
            <v>0</v>
          </cell>
          <cell r="H58">
            <v>5.2</v>
          </cell>
          <cell r="I58">
            <v>0</v>
          </cell>
        </row>
        <row r="59">
          <cell r="B59">
            <v>38524</v>
          </cell>
          <cell r="C59">
            <v>0</v>
          </cell>
          <cell r="D59">
            <v>0</v>
          </cell>
          <cell r="E59">
            <v>0</v>
          </cell>
          <cell r="F59">
            <v>0</v>
          </cell>
          <cell r="H59">
            <v>0</v>
          </cell>
          <cell r="I59">
            <v>0</v>
          </cell>
        </row>
        <row r="60">
          <cell r="B60">
            <v>38525</v>
          </cell>
          <cell r="C60">
            <v>0</v>
          </cell>
          <cell r="D60">
            <v>0</v>
          </cell>
          <cell r="E60">
            <v>0</v>
          </cell>
          <cell r="F60">
            <v>0</v>
          </cell>
          <cell r="H60">
            <v>0</v>
          </cell>
          <cell r="I60">
            <v>0</v>
          </cell>
        </row>
        <row r="61">
          <cell r="B61">
            <v>38526</v>
          </cell>
          <cell r="C61">
            <v>0</v>
          </cell>
          <cell r="D61">
            <v>0</v>
          </cell>
          <cell r="E61">
            <v>0</v>
          </cell>
          <cell r="F61">
            <v>0</v>
          </cell>
          <cell r="H61">
            <v>0</v>
          </cell>
          <cell r="I61">
            <v>0</v>
          </cell>
        </row>
        <row r="62">
          <cell r="B62">
            <v>38527</v>
          </cell>
          <cell r="C62">
            <v>0</v>
          </cell>
          <cell r="D62">
            <v>0</v>
          </cell>
          <cell r="E62">
            <v>0</v>
          </cell>
          <cell r="F62">
            <v>0</v>
          </cell>
          <cell r="H62">
            <v>1205.2</v>
          </cell>
          <cell r="I62">
            <v>0</v>
          </cell>
        </row>
        <row r="63">
          <cell r="B63">
            <v>38528</v>
          </cell>
          <cell r="C63">
            <v>0</v>
          </cell>
          <cell r="D63">
            <v>0</v>
          </cell>
          <cell r="E63">
            <v>0</v>
          </cell>
          <cell r="F63">
            <v>0</v>
          </cell>
          <cell r="H63">
            <v>1676.2</v>
          </cell>
          <cell r="I63">
            <v>0</v>
          </cell>
        </row>
        <row r="64">
          <cell r="B64">
            <v>38529</v>
          </cell>
          <cell r="C64">
            <v>0</v>
          </cell>
          <cell r="D64">
            <v>0</v>
          </cell>
          <cell r="E64">
            <v>0</v>
          </cell>
          <cell r="F64">
            <v>0</v>
          </cell>
          <cell r="H64">
            <v>1847.9</v>
          </cell>
          <cell r="I64">
            <v>0</v>
          </cell>
        </row>
        <row r="65">
          <cell r="B65">
            <v>38530</v>
          </cell>
          <cell r="C65">
            <v>0</v>
          </cell>
          <cell r="D65">
            <v>0</v>
          </cell>
          <cell r="E65">
            <v>0</v>
          </cell>
          <cell r="F65">
            <v>0</v>
          </cell>
          <cell r="H65">
            <v>1028.9000000000001</v>
          </cell>
          <cell r="I65">
            <v>0</v>
          </cell>
        </row>
        <row r="66">
          <cell r="B66">
            <v>38531</v>
          </cell>
          <cell r="C66">
            <v>0</v>
          </cell>
          <cell r="D66">
            <v>0</v>
          </cell>
          <cell r="E66">
            <v>0</v>
          </cell>
          <cell r="F66">
            <v>0</v>
          </cell>
          <cell r="H66">
            <v>2558.3000000000002</v>
          </cell>
          <cell r="I66">
            <v>0</v>
          </cell>
        </row>
        <row r="67">
          <cell r="B67">
            <v>38532</v>
          </cell>
          <cell r="C67">
            <v>0</v>
          </cell>
          <cell r="D67">
            <v>0</v>
          </cell>
          <cell r="E67">
            <v>0</v>
          </cell>
          <cell r="F67">
            <v>0</v>
          </cell>
          <cell r="H67">
            <v>971.6</v>
          </cell>
          <cell r="I67">
            <v>0</v>
          </cell>
        </row>
        <row r="68">
          <cell r="B68">
            <v>38533</v>
          </cell>
          <cell r="C68">
            <v>0</v>
          </cell>
          <cell r="D68">
            <v>0</v>
          </cell>
          <cell r="E68">
            <v>0</v>
          </cell>
          <cell r="F68">
            <v>0</v>
          </cell>
          <cell r="H68">
            <v>4031.2</v>
          </cell>
          <cell r="I68">
            <v>0</v>
          </cell>
        </row>
        <row r="69">
          <cell r="B69">
            <v>38534</v>
          </cell>
          <cell r="H69">
            <v>7378.2</v>
          </cell>
        </row>
        <row r="70">
          <cell r="B70">
            <v>38535</v>
          </cell>
          <cell r="H70">
            <v>5130.2</v>
          </cell>
        </row>
        <row r="71">
          <cell r="B71">
            <v>38536</v>
          </cell>
          <cell r="H71">
            <v>3092.1</v>
          </cell>
        </row>
        <row r="72">
          <cell r="B72">
            <v>38537</v>
          </cell>
          <cell r="H72">
            <v>660.4</v>
          </cell>
        </row>
        <row r="73">
          <cell r="B73">
            <v>38538</v>
          </cell>
          <cell r="H73">
            <v>0</v>
          </cell>
        </row>
        <row r="74">
          <cell r="B74">
            <v>38539</v>
          </cell>
          <cell r="H74">
            <v>15.9</v>
          </cell>
        </row>
        <row r="75">
          <cell r="B75">
            <v>38540</v>
          </cell>
          <cell r="H75">
            <v>5314.9</v>
          </cell>
        </row>
        <row r="76">
          <cell r="B76">
            <v>38541</v>
          </cell>
          <cell r="H76">
            <v>0</v>
          </cell>
        </row>
        <row r="77">
          <cell r="B77">
            <v>38542</v>
          </cell>
          <cell r="H77">
            <v>0</v>
          </cell>
        </row>
        <row r="78">
          <cell r="B78">
            <v>38543</v>
          </cell>
          <cell r="H78">
            <v>2383.9</v>
          </cell>
        </row>
        <row r="79">
          <cell r="B79">
            <v>38544</v>
          </cell>
          <cell r="H79">
            <v>21147.8</v>
          </cell>
        </row>
        <row r="80">
          <cell r="B80">
            <v>38545</v>
          </cell>
          <cell r="H80">
            <v>40013.1</v>
          </cell>
        </row>
        <row r="81">
          <cell r="B81">
            <v>38546</v>
          </cell>
          <cell r="H81">
            <v>14415.7</v>
          </cell>
        </row>
        <row r="82">
          <cell r="B82">
            <v>38547</v>
          </cell>
          <cell r="H82">
            <v>0</v>
          </cell>
        </row>
        <row r="83">
          <cell r="B83">
            <v>38548</v>
          </cell>
          <cell r="H83">
            <v>0</v>
          </cell>
        </row>
        <row r="84">
          <cell r="B84">
            <v>38549</v>
          </cell>
          <cell r="H84">
            <v>56.5</v>
          </cell>
        </row>
        <row r="85">
          <cell r="B85">
            <v>38550</v>
          </cell>
          <cell r="H85">
            <v>0</v>
          </cell>
        </row>
        <row r="86">
          <cell r="B86">
            <v>38551</v>
          </cell>
          <cell r="H86">
            <v>0</v>
          </cell>
        </row>
        <row r="87">
          <cell r="B87">
            <v>38552</v>
          </cell>
          <cell r="H87">
            <v>0</v>
          </cell>
        </row>
        <row r="88">
          <cell r="B88">
            <v>38553</v>
          </cell>
          <cell r="H88">
            <v>0</v>
          </cell>
        </row>
        <row r="89">
          <cell r="B89">
            <v>38554</v>
          </cell>
          <cell r="H89">
            <v>0</v>
          </cell>
        </row>
        <row r="90">
          <cell r="B90">
            <v>38555</v>
          </cell>
          <cell r="H90">
            <v>0</v>
          </cell>
        </row>
        <row r="91">
          <cell r="B91">
            <v>38556</v>
          </cell>
          <cell r="H91">
            <v>0</v>
          </cell>
        </row>
        <row r="92">
          <cell r="B92">
            <v>38557</v>
          </cell>
          <cell r="H92">
            <v>0</v>
          </cell>
        </row>
        <row r="93">
          <cell r="B93">
            <v>38558</v>
          </cell>
          <cell r="H93">
            <v>0</v>
          </cell>
        </row>
        <row r="94">
          <cell r="B94">
            <v>38559</v>
          </cell>
          <cell r="H94">
            <v>0</v>
          </cell>
        </row>
        <row r="95">
          <cell r="B95">
            <v>38560</v>
          </cell>
          <cell r="H95">
            <v>0</v>
          </cell>
        </row>
        <row r="96">
          <cell r="B96">
            <v>38561</v>
          </cell>
          <cell r="H96">
            <v>0</v>
          </cell>
        </row>
        <row r="97">
          <cell r="B97">
            <v>38562</v>
          </cell>
          <cell r="H97">
            <v>0</v>
          </cell>
        </row>
        <row r="98">
          <cell r="B98">
            <v>38563</v>
          </cell>
          <cell r="H98">
            <v>0</v>
          </cell>
        </row>
        <row r="99">
          <cell r="B99">
            <v>38564</v>
          </cell>
          <cell r="H99">
            <v>115.8</v>
          </cell>
        </row>
        <row r="100">
          <cell r="B100">
            <v>38565</v>
          </cell>
          <cell r="H100">
            <v>5330.8</v>
          </cell>
        </row>
        <row r="101">
          <cell r="B101">
            <v>38566</v>
          </cell>
          <cell r="H101">
            <v>0</v>
          </cell>
        </row>
        <row r="102">
          <cell r="B102">
            <v>38567</v>
          </cell>
          <cell r="H102">
            <v>0</v>
          </cell>
        </row>
        <row r="103">
          <cell r="B103">
            <v>38568</v>
          </cell>
          <cell r="H103">
            <v>0</v>
          </cell>
        </row>
        <row r="104">
          <cell r="B104">
            <v>38569</v>
          </cell>
          <cell r="H104">
            <v>17592.8</v>
          </cell>
        </row>
        <row r="105">
          <cell r="B105">
            <v>38570</v>
          </cell>
          <cell r="H105">
            <v>26607.9</v>
          </cell>
        </row>
        <row r="106">
          <cell r="B106">
            <v>38571</v>
          </cell>
          <cell r="H106">
            <v>7771.7</v>
          </cell>
        </row>
        <row r="107">
          <cell r="B107">
            <v>38572</v>
          </cell>
          <cell r="H107">
            <v>0</v>
          </cell>
        </row>
        <row r="108">
          <cell r="B108">
            <v>38573</v>
          </cell>
          <cell r="H108">
            <v>0</v>
          </cell>
        </row>
        <row r="109">
          <cell r="B109">
            <v>38574</v>
          </cell>
          <cell r="H109">
            <v>0</v>
          </cell>
        </row>
        <row r="110">
          <cell r="B110">
            <v>38575</v>
          </cell>
          <cell r="H110">
            <v>0</v>
          </cell>
        </row>
        <row r="111">
          <cell r="B111">
            <v>38576</v>
          </cell>
          <cell r="H111">
            <v>0</v>
          </cell>
        </row>
        <row r="112">
          <cell r="B112">
            <v>38577</v>
          </cell>
          <cell r="H112">
            <v>0</v>
          </cell>
        </row>
        <row r="113">
          <cell r="B113">
            <v>38578</v>
          </cell>
          <cell r="H113">
            <v>0</v>
          </cell>
        </row>
        <row r="114">
          <cell r="B114">
            <v>38579</v>
          </cell>
          <cell r="H114">
            <v>13.8</v>
          </cell>
        </row>
        <row r="115">
          <cell r="B115">
            <v>38580</v>
          </cell>
          <cell r="H115">
            <v>8891.2999999999993</v>
          </cell>
        </row>
        <row r="116">
          <cell r="B116">
            <v>38581</v>
          </cell>
          <cell r="H116">
            <v>7486.4</v>
          </cell>
        </row>
        <row r="117">
          <cell r="B117">
            <v>38582</v>
          </cell>
          <cell r="H117">
            <v>9477.1</v>
          </cell>
        </row>
        <row r="118">
          <cell r="B118">
            <v>38583</v>
          </cell>
          <cell r="H118">
            <v>26510.9</v>
          </cell>
        </row>
        <row r="119">
          <cell r="B119">
            <v>38584</v>
          </cell>
          <cell r="H119">
            <v>29471.200000000001</v>
          </cell>
        </row>
        <row r="120">
          <cell r="B120">
            <v>38585</v>
          </cell>
          <cell r="H120">
            <v>13433.4</v>
          </cell>
        </row>
        <row r="121">
          <cell r="B121">
            <v>38586</v>
          </cell>
          <cell r="H121">
            <v>13687.6</v>
          </cell>
        </row>
        <row r="122">
          <cell r="B122">
            <v>38587</v>
          </cell>
          <cell r="H122">
            <v>9853.2999999999993</v>
          </cell>
        </row>
        <row r="123">
          <cell r="B123">
            <v>38588</v>
          </cell>
          <cell r="H123">
            <v>0</v>
          </cell>
        </row>
        <row r="124">
          <cell r="B124">
            <v>38589</v>
          </cell>
          <cell r="H124">
            <v>0</v>
          </cell>
        </row>
        <row r="125">
          <cell r="B125">
            <v>38590</v>
          </cell>
          <cell r="H125">
            <v>13.4</v>
          </cell>
        </row>
        <row r="126">
          <cell r="B126">
            <v>38591</v>
          </cell>
          <cell r="H126">
            <v>15.3</v>
          </cell>
        </row>
        <row r="127">
          <cell r="B127">
            <v>38592</v>
          </cell>
          <cell r="H127">
            <v>0</v>
          </cell>
        </row>
        <row r="128">
          <cell r="B128">
            <v>38593</v>
          </cell>
          <cell r="H128">
            <v>0</v>
          </cell>
        </row>
        <row r="129">
          <cell r="B129">
            <v>38594</v>
          </cell>
          <cell r="H129">
            <v>0</v>
          </cell>
        </row>
        <row r="130">
          <cell r="B130">
            <v>38595</v>
          </cell>
          <cell r="H130">
            <v>0</v>
          </cell>
        </row>
        <row r="131">
          <cell r="B131">
            <v>38596</v>
          </cell>
          <cell r="H131">
            <v>7218</v>
          </cell>
        </row>
        <row r="132">
          <cell r="B132">
            <v>38597</v>
          </cell>
          <cell r="H132">
            <v>27284.3</v>
          </cell>
        </row>
        <row r="133">
          <cell r="B133">
            <v>38598</v>
          </cell>
          <cell r="H133">
            <v>34501.699999999997</v>
          </cell>
        </row>
        <row r="134">
          <cell r="B134">
            <v>38599</v>
          </cell>
          <cell r="H134">
            <v>40077.599999999999</v>
          </cell>
        </row>
        <row r="135">
          <cell r="B135">
            <v>38600</v>
          </cell>
          <cell r="H135">
            <v>39776.199999999997</v>
          </cell>
        </row>
        <row r="136">
          <cell r="B136">
            <v>38601</v>
          </cell>
          <cell r="H136">
            <v>30088.799999999999</v>
          </cell>
        </row>
        <row r="137">
          <cell r="B137">
            <v>38602</v>
          </cell>
          <cell r="H137">
            <v>14263</v>
          </cell>
        </row>
        <row r="138">
          <cell r="B138">
            <v>38603</v>
          </cell>
          <cell r="H138">
            <v>18286.3</v>
          </cell>
        </row>
        <row r="139">
          <cell r="B139">
            <v>38604</v>
          </cell>
          <cell r="H139">
            <v>23522.400000000001</v>
          </cell>
        </row>
        <row r="140">
          <cell r="B140">
            <v>38605</v>
          </cell>
          <cell r="H140">
            <v>0</v>
          </cell>
        </row>
        <row r="141">
          <cell r="B141">
            <v>38606</v>
          </cell>
          <cell r="H141">
            <v>0</v>
          </cell>
        </row>
        <row r="142">
          <cell r="B142">
            <v>38607</v>
          </cell>
          <cell r="H142">
            <v>0</v>
          </cell>
        </row>
        <row r="143">
          <cell r="B143">
            <v>38608</v>
          </cell>
          <cell r="H143">
            <v>0</v>
          </cell>
        </row>
        <row r="144">
          <cell r="B144">
            <v>38609</v>
          </cell>
          <cell r="H144">
            <v>20918.3</v>
          </cell>
        </row>
        <row r="145">
          <cell r="B145">
            <v>38610</v>
          </cell>
          <cell r="H145">
            <v>11194.6</v>
          </cell>
        </row>
        <row r="146">
          <cell r="B146">
            <v>38611</v>
          </cell>
          <cell r="H146">
            <v>0</v>
          </cell>
        </row>
        <row r="147">
          <cell r="B147">
            <v>38612</v>
          </cell>
          <cell r="H147">
            <v>2156.1</v>
          </cell>
        </row>
        <row r="148">
          <cell r="B148">
            <v>38613</v>
          </cell>
          <cell r="H148">
            <v>24575.7</v>
          </cell>
        </row>
        <row r="149">
          <cell r="B149">
            <v>38614</v>
          </cell>
          <cell r="H149">
            <v>34543.800000000003</v>
          </cell>
        </row>
        <row r="150">
          <cell r="B150">
            <v>38615</v>
          </cell>
          <cell r="H150">
            <v>49062.8</v>
          </cell>
        </row>
        <row r="151">
          <cell r="B151">
            <v>38616</v>
          </cell>
          <cell r="H151">
            <v>46944.2</v>
          </cell>
        </row>
        <row r="152">
          <cell r="B152">
            <v>38617</v>
          </cell>
          <cell r="E152">
            <v>863</v>
          </cell>
          <cell r="F152">
            <v>863</v>
          </cell>
          <cell r="H152">
            <v>38178</v>
          </cell>
          <cell r="I152">
            <v>739</v>
          </cell>
          <cell r="L152">
            <v>863</v>
          </cell>
          <cell r="P152">
            <v>863</v>
          </cell>
          <cell r="S152">
            <v>739</v>
          </cell>
          <cell r="W152">
            <v>739</v>
          </cell>
          <cell r="X152">
            <v>3772.1209512622595</v>
          </cell>
          <cell r="Y152">
            <v>3052.6346570198284</v>
          </cell>
          <cell r="Z152">
            <v>397.08868562685342</v>
          </cell>
          <cell r="AA152">
            <v>397.08868562685342</v>
          </cell>
          <cell r="AB152">
            <v>1723.2614999305483</v>
          </cell>
          <cell r="AC152">
            <v>595.6084104188526</v>
          </cell>
          <cell r="AD152">
            <v>9937.8028898851953</v>
          </cell>
        </row>
        <row r="153">
          <cell r="B153">
            <v>38618</v>
          </cell>
          <cell r="C153">
            <v>0</v>
          </cell>
          <cell r="D153">
            <v>15777.61</v>
          </cell>
          <cell r="E153">
            <v>19352</v>
          </cell>
          <cell r="F153">
            <v>35129.61</v>
          </cell>
          <cell r="H153">
            <v>34375</v>
          </cell>
          <cell r="I153">
            <v>19352</v>
          </cell>
          <cell r="J153">
            <v>11300</v>
          </cell>
          <cell r="L153">
            <v>1552</v>
          </cell>
          <cell r="N153">
            <v>6500</v>
          </cell>
          <cell r="P153">
            <v>19352</v>
          </cell>
          <cell r="Q153">
            <v>11300</v>
          </cell>
          <cell r="S153">
            <v>1552</v>
          </cell>
          <cell r="U153">
            <v>6500</v>
          </cell>
          <cell r="W153">
            <v>19352</v>
          </cell>
          <cell r="X153">
            <v>13088.152526115955</v>
          </cell>
          <cell r="Y153">
            <v>10591.746265244656</v>
          </cell>
          <cell r="Z153">
            <v>1377.7811875677121</v>
          </cell>
          <cell r="AA153">
            <v>1442.3566728622679</v>
          </cell>
          <cell r="AB153">
            <v>5808.3769841664243</v>
          </cell>
          <cell r="AC153">
            <v>2066.5863640429775</v>
          </cell>
          <cell r="AD153">
            <v>34374.999999999993</v>
          </cell>
        </row>
        <row r="154">
          <cell r="B154">
            <v>38619</v>
          </cell>
          <cell r="C154">
            <v>0</v>
          </cell>
          <cell r="D154">
            <v>16396.830000000002</v>
          </cell>
          <cell r="E154">
            <v>21037</v>
          </cell>
          <cell r="F154">
            <v>37433.83</v>
          </cell>
          <cell r="H154">
            <v>34961.5</v>
          </cell>
          <cell r="I154">
            <v>21037</v>
          </cell>
          <cell r="J154">
            <v>11300</v>
          </cell>
          <cell r="L154">
            <v>1552</v>
          </cell>
          <cell r="M154">
            <v>1685</v>
          </cell>
          <cell r="N154">
            <v>6500</v>
          </cell>
          <cell r="P154">
            <v>21037</v>
          </cell>
          <cell r="Q154">
            <v>11300</v>
          </cell>
          <cell r="S154">
            <v>1552</v>
          </cell>
          <cell r="T154">
            <v>1685</v>
          </cell>
          <cell r="U154">
            <v>6500</v>
          </cell>
          <cell r="W154">
            <v>21037</v>
          </cell>
          <cell r="X154">
            <v>13269.628359360298</v>
          </cell>
          <cell r="Y154">
            <v>10735.490697332714</v>
          </cell>
          <cell r="Z154">
            <v>1456.4950593928941</v>
          </cell>
          <cell r="AA154">
            <v>1456.4950593928941</v>
          </cell>
          <cell r="AB154">
            <v>5939.6359745990358</v>
          </cell>
          <cell r="AC154">
            <v>2103.7548499221716</v>
          </cell>
          <cell r="AD154">
            <v>34961.500000000015</v>
          </cell>
        </row>
        <row r="155">
          <cell r="B155">
            <v>38620</v>
          </cell>
          <cell r="C155">
            <v>0</v>
          </cell>
          <cell r="D155">
            <v>16647.239999999998</v>
          </cell>
          <cell r="E155">
            <v>21046</v>
          </cell>
          <cell r="F155">
            <v>37693.24</v>
          </cell>
          <cell r="H155">
            <v>35381.800000000003</v>
          </cell>
          <cell r="I155">
            <v>21046</v>
          </cell>
          <cell r="J155">
            <v>11300</v>
          </cell>
          <cell r="L155">
            <v>1561</v>
          </cell>
          <cell r="M155">
            <v>1685</v>
          </cell>
          <cell r="N155">
            <v>6500</v>
          </cell>
          <cell r="P155">
            <v>21046</v>
          </cell>
          <cell r="Q155">
            <v>11300</v>
          </cell>
          <cell r="S155">
            <v>1561</v>
          </cell>
          <cell r="T155">
            <v>1685</v>
          </cell>
          <cell r="U155">
            <v>6500</v>
          </cell>
          <cell r="W155">
            <v>21046</v>
          </cell>
          <cell r="X155">
            <v>13314.523995046944</v>
          </cell>
          <cell r="Y155">
            <v>10791.946718139689</v>
          </cell>
          <cell r="Z155">
            <v>1461.4228742340515</v>
          </cell>
          <cell r="AA155">
            <v>1461.4228742340515</v>
          </cell>
          <cell r="AB155">
            <v>6241.6109750434762</v>
          </cell>
          <cell r="AC155">
            <v>2110.8725633018003</v>
          </cell>
          <cell r="AD155">
            <v>35381.800000000017</v>
          </cell>
        </row>
        <row r="156">
          <cell r="B156">
            <v>38621</v>
          </cell>
          <cell r="C156">
            <v>0</v>
          </cell>
          <cell r="D156">
            <v>16647.239999999998</v>
          </cell>
          <cell r="E156">
            <v>21046</v>
          </cell>
          <cell r="F156">
            <v>37693.24</v>
          </cell>
          <cell r="H156">
            <v>36464.5</v>
          </cell>
          <cell r="I156">
            <v>21046</v>
          </cell>
          <cell r="J156">
            <v>11300</v>
          </cell>
          <cell r="L156">
            <v>1561</v>
          </cell>
          <cell r="M156">
            <v>1685</v>
          </cell>
          <cell r="N156">
            <v>6500</v>
          </cell>
          <cell r="P156">
            <v>21046</v>
          </cell>
          <cell r="Q156">
            <v>11300</v>
          </cell>
          <cell r="S156">
            <v>1561</v>
          </cell>
          <cell r="T156">
            <v>1685</v>
          </cell>
          <cell r="U156">
            <v>6500</v>
          </cell>
          <cell r="W156">
            <v>21046</v>
          </cell>
          <cell r="X156">
            <v>13721.954796460024</v>
          </cell>
          <cell r="Y156">
            <v>11122.185448552777</v>
          </cell>
          <cell r="Z156">
            <v>1506.1431130555134</v>
          </cell>
          <cell r="AA156">
            <v>1506.1431130555134</v>
          </cell>
          <cell r="AB156">
            <v>6432.6072556928375</v>
          </cell>
          <cell r="AC156">
            <v>2175.4662731833455</v>
          </cell>
          <cell r="AD156">
            <v>36464.500000000007</v>
          </cell>
        </row>
        <row r="157">
          <cell r="B157">
            <v>38622</v>
          </cell>
          <cell r="C157">
            <v>0</v>
          </cell>
          <cell r="D157">
            <v>12609.400000000001</v>
          </cell>
          <cell r="E157">
            <v>23189</v>
          </cell>
          <cell r="F157">
            <v>35798.400000000001</v>
          </cell>
          <cell r="H157">
            <v>36565.5</v>
          </cell>
          <cell r="I157">
            <v>23189</v>
          </cell>
          <cell r="J157">
            <v>13505</v>
          </cell>
          <cell r="L157">
            <v>1500</v>
          </cell>
          <cell r="M157">
            <v>1684</v>
          </cell>
          <cell r="N157">
            <v>6500</v>
          </cell>
          <cell r="P157">
            <v>23189</v>
          </cell>
          <cell r="Q157">
            <v>13505</v>
          </cell>
          <cell r="S157">
            <v>1500</v>
          </cell>
          <cell r="T157">
            <v>1684</v>
          </cell>
          <cell r="U157">
            <v>6500</v>
          </cell>
          <cell r="W157">
            <v>23189</v>
          </cell>
          <cell r="X157">
            <v>14049.118904729075</v>
          </cell>
          <cell r="Y157">
            <v>10800.599522551134</v>
          </cell>
          <cell r="Z157">
            <v>1531.153741689164</v>
          </cell>
          <cell r="AA157">
            <v>1531.153741689164</v>
          </cell>
          <cell r="AB157">
            <v>6328.4762827448048</v>
          </cell>
          <cell r="AC157">
            <v>2324.997806596672</v>
          </cell>
          <cell r="AD157">
            <v>36565.500000000015</v>
          </cell>
        </row>
        <row r="158">
          <cell r="B158">
            <v>38623</v>
          </cell>
          <cell r="C158">
            <v>0</v>
          </cell>
          <cell r="D158">
            <v>15758.57</v>
          </cell>
          <cell r="E158">
            <v>23189</v>
          </cell>
          <cell r="F158">
            <v>38947.57</v>
          </cell>
          <cell r="H158">
            <v>38025.599999999999</v>
          </cell>
          <cell r="I158">
            <v>23156</v>
          </cell>
          <cell r="J158">
            <v>13505</v>
          </cell>
          <cell r="L158">
            <v>1500</v>
          </cell>
          <cell r="M158">
            <v>1684</v>
          </cell>
          <cell r="N158">
            <v>6500</v>
          </cell>
          <cell r="P158">
            <v>23189</v>
          </cell>
          <cell r="Q158">
            <v>13472</v>
          </cell>
          <cell r="S158">
            <v>1500</v>
          </cell>
          <cell r="T158">
            <v>1684</v>
          </cell>
          <cell r="U158">
            <v>6500</v>
          </cell>
          <cell r="W158">
            <v>23156</v>
          </cell>
          <cell r="X158">
            <v>14934.335759396958</v>
          </cell>
          <cell r="Y158">
            <v>11475.385471449565</v>
          </cell>
          <cell r="Z158">
            <v>1518.0972886871732</v>
          </cell>
          <cell r="AA158">
            <v>1518.0972886871732</v>
          </cell>
          <cell r="AB158">
            <v>6274.5121046808072</v>
          </cell>
          <cell r="AC158">
            <v>2305.1720870983331</v>
          </cell>
          <cell r="AD158">
            <v>38025.600000000013</v>
          </cell>
        </row>
        <row r="159">
          <cell r="B159">
            <v>38624</v>
          </cell>
          <cell r="C159">
            <v>0</v>
          </cell>
          <cell r="D159">
            <v>13896.879999999997</v>
          </cell>
          <cell r="E159">
            <v>23189</v>
          </cell>
          <cell r="F159">
            <v>37085.879999999997</v>
          </cell>
          <cell r="H159">
            <v>38474</v>
          </cell>
          <cell r="I159">
            <v>23189</v>
          </cell>
          <cell r="J159">
            <v>13505</v>
          </cell>
          <cell r="L159">
            <v>1500</v>
          </cell>
          <cell r="M159">
            <v>1684</v>
          </cell>
          <cell r="N159">
            <v>6500</v>
          </cell>
          <cell r="P159">
            <v>23189</v>
          </cell>
          <cell r="Q159">
            <v>13505</v>
          </cell>
          <cell r="S159">
            <v>1500</v>
          </cell>
          <cell r="T159">
            <v>1684</v>
          </cell>
          <cell r="U159">
            <v>6500</v>
          </cell>
          <cell r="W159">
            <v>23189</v>
          </cell>
          <cell r="X159">
            <v>14477.122598990994</v>
          </cell>
          <cell r="Y159">
            <v>12363.381209819589</v>
          </cell>
          <cell r="Z159">
            <v>1515.8507799553133</v>
          </cell>
          <cell r="AA159">
            <v>1515.8507799553133</v>
          </cell>
          <cell r="AB159">
            <v>6300.0337809046878</v>
          </cell>
          <cell r="AC159">
            <v>2301.7608503741144</v>
          </cell>
          <cell r="AD159">
            <v>38474.000000000007</v>
          </cell>
        </row>
        <row r="160">
          <cell r="B160">
            <v>38625</v>
          </cell>
          <cell r="C160">
            <v>0</v>
          </cell>
          <cell r="D160">
            <v>13896.879999999997</v>
          </cell>
          <cell r="E160">
            <v>23189</v>
          </cell>
          <cell r="F160">
            <v>37085.879999999997</v>
          </cell>
          <cell r="H160">
            <v>37213.4</v>
          </cell>
          <cell r="I160">
            <v>22792</v>
          </cell>
          <cell r="J160">
            <v>13505</v>
          </cell>
          <cell r="L160">
            <v>1500</v>
          </cell>
          <cell r="M160">
            <v>1684</v>
          </cell>
          <cell r="N160">
            <v>6500</v>
          </cell>
          <cell r="P160">
            <v>23189</v>
          </cell>
          <cell r="Q160">
            <v>13505</v>
          </cell>
          <cell r="S160">
            <v>1103</v>
          </cell>
          <cell r="T160">
            <v>1684</v>
          </cell>
          <cell r="U160">
            <v>6500</v>
          </cell>
          <cell r="W160">
            <v>22792</v>
          </cell>
          <cell r="X160">
            <v>14443.748267099501</v>
          </cell>
          <cell r="Y160">
            <v>11021.149099987704</v>
          </cell>
          <cell r="Z160">
            <v>1535.430108010572</v>
          </cell>
          <cell r="AA160">
            <v>1535.430108010572</v>
          </cell>
          <cell r="AB160">
            <v>6346.1511132366813</v>
          </cell>
          <cell r="AC160">
            <v>2331.4913036549801</v>
          </cell>
          <cell r="AD160">
            <v>37213.400000000009</v>
          </cell>
        </row>
        <row r="161">
          <cell r="B161">
            <v>38626</v>
          </cell>
          <cell r="C161">
            <v>0</v>
          </cell>
          <cell r="D161">
            <v>13881.220000000001</v>
          </cell>
          <cell r="E161">
            <v>23089</v>
          </cell>
          <cell r="F161">
            <v>36970.22</v>
          </cell>
          <cell r="H161">
            <v>36468.5</v>
          </cell>
          <cell r="I161">
            <v>22858</v>
          </cell>
          <cell r="J161">
            <v>13505</v>
          </cell>
          <cell r="L161">
            <v>1500</v>
          </cell>
          <cell r="M161">
            <v>1684</v>
          </cell>
          <cell r="N161">
            <v>6400</v>
          </cell>
          <cell r="P161">
            <v>23089</v>
          </cell>
          <cell r="Q161">
            <v>13505</v>
          </cell>
          <cell r="S161">
            <v>1269</v>
          </cell>
          <cell r="T161">
            <v>1684</v>
          </cell>
          <cell r="U161">
            <v>6400</v>
          </cell>
          <cell r="W161">
            <v>22858</v>
          </cell>
          <cell r="X161">
            <v>14528.239574124918</v>
          </cell>
          <cell r="Y161">
            <v>10725.209987977712</v>
          </cell>
          <cell r="Z161">
            <v>1520.4660972019037</v>
          </cell>
          <cell r="AA161">
            <v>1520.4660972019037</v>
          </cell>
          <cell r="AB161">
            <v>5865.3492121753125</v>
          </cell>
          <cell r="AC161">
            <v>2308.7690313182648</v>
          </cell>
          <cell r="AD161">
            <v>36468.500000000015</v>
          </cell>
          <cell r="AE161">
            <v>14728.113667085412</v>
          </cell>
          <cell r="AF161">
            <v>10872.7634205337</v>
          </cell>
          <cell r="AG161">
            <v>1541.3841017890986</v>
          </cell>
          <cell r="AH161">
            <v>1541.3841017890986</v>
          </cell>
          <cell r="AI161">
            <v>5946.042495604368</v>
          </cell>
          <cell r="AJ161">
            <v>2340.5322131983248</v>
          </cell>
        </row>
        <row r="162">
          <cell r="B162">
            <v>38627</v>
          </cell>
          <cell r="C162">
            <v>0</v>
          </cell>
          <cell r="D162">
            <v>13111</v>
          </cell>
          <cell r="E162">
            <v>21889</v>
          </cell>
          <cell r="F162">
            <v>35000</v>
          </cell>
          <cell r="H162">
            <v>25961.1</v>
          </cell>
          <cell r="I162">
            <v>21654</v>
          </cell>
          <cell r="J162">
            <v>13505</v>
          </cell>
          <cell r="L162">
            <v>1500</v>
          </cell>
          <cell r="M162">
            <v>1684</v>
          </cell>
          <cell r="N162">
            <v>5200</v>
          </cell>
          <cell r="P162">
            <v>21889</v>
          </cell>
          <cell r="Q162">
            <v>13505</v>
          </cell>
          <cell r="S162">
            <v>1265</v>
          </cell>
          <cell r="T162">
            <v>1684</v>
          </cell>
          <cell r="U162">
            <v>5200</v>
          </cell>
          <cell r="W162">
            <v>21654</v>
          </cell>
          <cell r="X162">
            <v>10014.368721985067</v>
          </cell>
          <cell r="Y162">
            <v>7896.4683727310812</v>
          </cell>
          <cell r="Z162">
            <v>1027.1332716788015</v>
          </cell>
          <cell r="AA162">
            <v>1098.7879464249047</v>
          </cell>
          <cell r="AB162">
            <v>4383.6358558297079</v>
          </cell>
          <cell r="AC162">
            <v>1540.7058313504399</v>
          </cell>
          <cell r="AD162">
            <v>25961.100000000002</v>
          </cell>
          <cell r="AE162">
            <v>13501.080665668147</v>
          </cell>
          <cell r="AF162">
            <v>10645.789009155538</v>
          </cell>
          <cell r="AG162">
            <v>1384.7512050243654</v>
          </cell>
          <cell r="AH162">
            <v>1481.3539536025694</v>
          </cell>
          <cell r="AI162">
            <v>5909.8903726744929</v>
          </cell>
          <cell r="AJ162">
            <v>2077.1347938748895</v>
          </cell>
        </row>
        <row r="163">
          <cell r="B163">
            <v>38628</v>
          </cell>
          <cell r="C163">
            <v>0</v>
          </cell>
          <cell r="D163">
            <v>13433.690000000002</v>
          </cell>
          <cell r="E163">
            <v>23289</v>
          </cell>
          <cell r="F163">
            <v>36722.69</v>
          </cell>
          <cell r="H163">
            <v>36786.800000000003</v>
          </cell>
          <cell r="I163">
            <v>23059</v>
          </cell>
          <cell r="J163">
            <v>13505</v>
          </cell>
          <cell r="L163">
            <v>1500</v>
          </cell>
          <cell r="M163">
            <v>1684</v>
          </cell>
          <cell r="N163">
            <v>6600</v>
          </cell>
          <cell r="P163">
            <v>23289</v>
          </cell>
          <cell r="Q163">
            <v>13505</v>
          </cell>
          <cell r="S163">
            <v>1270</v>
          </cell>
          <cell r="T163">
            <v>1684</v>
          </cell>
          <cell r="U163">
            <v>6600</v>
          </cell>
          <cell r="W163">
            <v>23059</v>
          </cell>
          <cell r="X163">
            <v>14555.721907531004</v>
          </cell>
          <cell r="Y163">
            <v>10693.152532223103</v>
          </cell>
          <cell r="Z163">
            <v>1352.7886301549695</v>
          </cell>
          <cell r="AA163">
            <v>1444.3723365485987</v>
          </cell>
          <cell r="AB163">
            <v>6429.8694965001669</v>
          </cell>
          <cell r="AC163">
            <v>2310.8950970421597</v>
          </cell>
          <cell r="AD163">
            <v>36786.800000000003</v>
          </cell>
          <cell r="AE163">
            <v>14530.355000610809</v>
          </cell>
          <cell r="AF163">
            <v>10674.517097533464</v>
          </cell>
          <cell r="AG163">
            <v>1350.4310649663901</v>
          </cell>
          <cell r="AH163">
            <v>1441.8551643429128</v>
          </cell>
          <cell r="AI163">
            <v>6418.6638756410375</v>
          </cell>
          <cell r="AJ163">
            <v>2306.8677969053888</v>
          </cell>
        </row>
        <row r="164">
          <cell r="B164">
            <v>38629</v>
          </cell>
          <cell r="C164">
            <v>0</v>
          </cell>
          <cell r="D164">
            <v>13411</v>
          </cell>
          <cell r="E164">
            <v>22689</v>
          </cell>
          <cell r="F164">
            <v>36100</v>
          </cell>
          <cell r="H164">
            <v>28881.200000000001</v>
          </cell>
          <cell r="I164">
            <v>22689</v>
          </cell>
          <cell r="J164">
            <v>13505</v>
          </cell>
          <cell r="L164">
            <v>1500</v>
          </cell>
          <cell r="M164">
            <v>1684</v>
          </cell>
          <cell r="N164">
            <v>6000</v>
          </cell>
          <cell r="P164">
            <v>22689</v>
          </cell>
          <cell r="Q164">
            <v>13505</v>
          </cell>
          <cell r="S164">
            <v>1500</v>
          </cell>
          <cell r="T164">
            <v>1684</v>
          </cell>
          <cell r="U164">
            <v>6000</v>
          </cell>
          <cell r="W164">
            <v>22689</v>
          </cell>
          <cell r="X164">
            <v>11087.575424668779</v>
          </cell>
          <cell r="Y164">
            <v>8790.5788876777297</v>
          </cell>
          <cell r="Z164">
            <v>1216.3698374181049</v>
          </cell>
          <cell r="AA164">
            <v>1216.3698374181049</v>
          </cell>
          <cell r="AB164">
            <v>4797.7502407103611</v>
          </cell>
          <cell r="AC164">
            <v>1772.5557721069194</v>
          </cell>
          <cell r="AD164">
            <v>28881.199999999997</v>
          </cell>
          <cell r="AE164">
            <v>13858.893426538474</v>
          </cell>
          <cell r="AF164">
            <v>10987.7670541794</v>
          </cell>
          <cell r="AG164">
            <v>1520.3991222938657</v>
          </cell>
          <cell r="AH164">
            <v>1520.3991222938657</v>
          </cell>
          <cell r="AI164">
            <v>5996.9386206128574</v>
          </cell>
          <cell r="AJ164">
            <v>2215.602654081541</v>
          </cell>
        </row>
        <row r="165">
          <cell r="B165">
            <v>38630</v>
          </cell>
          <cell r="C165">
            <v>0</v>
          </cell>
          <cell r="D165">
            <v>26437.730000000003</v>
          </cell>
          <cell r="E165">
            <v>25289</v>
          </cell>
          <cell r="F165">
            <v>51726.73</v>
          </cell>
          <cell r="H165">
            <v>40247.699999999997</v>
          </cell>
          <cell r="I165">
            <v>24920</v>
          </cell>
          <cell r="J165">
            <v>13505</v>
          </cell>
          <cell r="L165">
            <v>1400</v>
          </cell>
          <cell r="M165">
            <v>1684</v>
          </cell>
          <cell r="N165">
            <v>8700</v>
          </cell>
          <cell r="P165">
            <v>25289</v>
          </cell>
          <cell r="Q165">
            <v>13505</v>
          </cell>
          <cell r="S165">
            <v>1031</v>
          </cell>
          <cell r="T165">
            <v>1684</v>
          </cell>
          <cell r="U165">
            <v>8700</v>
          </cell>
          <cell r="W165">
            <v>24920</v>
          </cell>
          <cell r="X165">
            <v>15365.59405934751</v>
          </cell>
          <cell r="Y165">
            <v>12486.396943590333</v>
          </cell>
          <cell r="Z165">
            <v>1622.323928342757</v>
          </cell>
          <cell r="AA165">
            <v>1622.323928342757</v>
          </cell>
          <cell r="AB165">
            <v>6763.7120496579773</v>
          </cell>
          <cell r="AC165">
            <v>2387.3490907186579</v>
          </cell>
          <cell r="AD165">
            <v>40247.69999999999</v>
          </cell>
          <cell r="AE165">
            <v>19748.008835224693</v>
          </cell>
          <cell r="AF165">
            <v>16047.637091657971</v>
          </cell>
          <cell r="AG165">
            <v>2085.0262701701008</v>
          </cell>
          <cell r="AH165">
            <v>2085.0262701701008</v>
          </cell>
          <cell r="AI165">
            <v>8692.7875876237613</v>
          </cell>
          <cell r="AJ165">
            <v>3068.2439451533764</v>
          </cell>
        </row>
        <row r="166">
          <cell r="B166">
            <v>38631</v>
          </cell>
          <cell r="C166">
            <v>0</v>
          </cell>
          <cell r="D166">
            <v>14207.669999999998</v>
          </cell>
          <cell r="E166">
            <v>22589</v>
          </cell>
          <cell r="F166">
            <v>36796.67</v>
          </cell>
          <cell r="H166">
            <v>38688.9</v>
          </cell>
          <cell r="I166">
            <v>23516</v>
          </cell>
          <cell r="J166">
            <v>13505</v>
          </cell>
          <cell r="L166">
            <v>1400</v>
          </cell>
          <cell r="M166">
            <v>1684</v>
          </cell>
          <cell r="N166">
            <v>6000</v>
          </cell>
          <cell r="P166">
            <v>22589</v>
          </cell>
          <cell r="Q166">
            <v>13505</v>
          </cell>
          <cell r="S166">
            <v>2327</v>
          </cell>
          <cell r="T166">
            <v>1684</v>
          </cell>
          <cell r="U166">
            <v>6000</v>
          </cell>
          <cell r="W166">
            <v>23516</v>
          </cell>
          <cell r="X166">
            <v>14992.475239653459</v>
          </cell>
          <cell r="Y166">
            <v>11899.652578525371</v>
          </cell>
          <cell r="Z166">
            <v>1519.0277194410296</v>
          </cell>
          <cell r="AA166">
            <v>1519.0277194410296</v>
          </cell>
          <cell r="AB166">
            <v>6459.9769414472521</v>
          </cell>
          <cell r="AC166">
            <v>2298.7398014918645</v>
          </cell>
          <cell r="AD166">
            <v>38688.900000000009</v>
          </cell>
          <cell r="AE166">
            <v>14259.210364644616</v>
          </cell>
          <cell r="AF166">
            <v>11317.654134561775</v>
          </cell>
          <cell r="AG166">
            <v>1444.7338051256081</v>
          </cell>
          <cell r="AH166">
            <v>1444.7338051256081</v>
          </cell>
          <cell r="AI166">
            <v>6144.0268325551724</v>
          </cell>
          <cell r="AJ166">
            <v>2186.3110579872164</v>
          </cell>
        </row>
        <row r="167">
          <cell r="B167">
            <v>38632</v>
          </cell>
          <cell r="C167">
            <v>0</v>
          </cell>
          <cell r="D167">
            <v>14007.669999999998</v>
          </cell>
          <cell r="E167">
            <v>22789</v>
          </cell>
          <cell r="F167">
            <v>36796.67</v>
          </cell>
          <cell r="H167">
            <v>37253.4</v>
          </cell>
          <cell r="I167">
            <v>22789</v>
          </cell>
          <cell r="J167">
            <v>13505</v>
          </cell>
          <cell r="L167">
            <v>1500</v>
          </cell>
          <cell r="M167">
            <v>1684</v>
          </cell>
          <cell r="N167">
            <v>6100</v>
          </cell>
          <cell r="P167">
            <v>22789</v>
          </cell>
          <cell r="Q167">
            <v>13505</v>
          </cell>
          <cell r="S167">
            <v>1500</v>
          </cell>
          <cell r="T167">
            <v>1684</v>
          </cell>
          <cell r="U167">
            <v>6100</v>
          </cell>
          <cell r="W167">
            <v>22789</v>
          </cell>
          <cell r="X167">
            <v>13923.656920045536</v>
          </cell>
          <cell r="Y167">
            <v>11792.532377015606</v>
          </cell>
          <cell r="Z167">
            <v>1543.0009319018338</v>
          </cell>
          <cell r="AA167">
            <v>1543.0009319018338</v>
          </cell>
          <cell r="AB167">
            <v>6121.2662938870444</v>
          </cell>
          <cell r="AC167">
            <v>2329.9425452481423</v>
          </cell>
          <cell r="AD167">
            <v>37253.4</v>
          </cell>
          <cell r="AE167">
            <v>13752.951646833093</v>
          </cell>
          <cell r="AF167">
            <v>11647.954880396388</v>
          </cell>
          <cell r="AG167">
            <v>1524.0836031311035</v>
          </cell>
          <cell r="AH167">
            <v>1524.0836031311035</v>
          </cell>
          <cell r="AI167">
            <v>6046.2190242577744</v>
          </cell>
          <cell r="AJ167">
            <v>2301.3772422505317</v>
          </cell>
        </row>
        <row r="168">
          <cell r="B168">
            <v>38633</v>
          </cell>
          <cell r="C168">
            <v>0</v>
          </cell>
          <cell r="D168">
            <v>12742.75</v>
          </cell>
          <cell r="E168">
            <v>22922</v>
          </cell>
          <cell r="F168">
            <v>35664.75</v>
          </cell>
          <cell r="H168">
            <v>35429</v>
          </cell>
          <cell r="I168">
            <v>22689</v>
          </cell>
          <cell r="J168">
            <v>13505</v>
          </cell>
          <cell r="L168">
            <v>1733</v>
          </cell>
          <cell r="M168">
            <v>1684</v>
          </cell>
          <cell r="N168">
            <v>6000</v>
          </cell>
          <cell r="P168">
            <v>22922</v>
          </cell>
          <cell r="Q168">
            <v>13505</v>
          </cell>
          <cell r="S168">
            <v>1500</v>
          </cell>
          <cell r="T168">
            <v>1684</v>
          </cell>
          <cell r="U168">
            <v>6000</v>
          </cell>
          <cell r="W168">
            <v>22689</v>
          </cell>
          <cell r="X168">
            <v>13399.833476140071</v>
          </cell>
          <cell r="Y168">
            <v>10885.375528764218</v>
          </cell>
          <cell r="Z168">
            <v>1501.411505316139</v>
          </cell>
          <cell r="AA168">
            <v>1501.411505316139</v>
          </cell>
          <cell r="AB168">
            <v>5888.3979593629783</v>
          </cell>
          <cell r="AC168">
            <v>2252.5700251004514</v>
          </cell>
          <cell r="AD168">
            <v>35429</v>
          </cell>
          <cell r="AE168">
            <v>13488.998023318936</v>
          </cell>
          <cell r="AF168">
            <v>10957.808487100783</v>
          </cell>
          <cell r="AG168">
            <v>1511.4021277547706</v>
          </cell>
          <cell r="AH168">
            <v>1511.4021277547706</v>
          </cell>
          <cell r="AI168">
            <v>5927.580262530435</v>
          </cell>
          <cell r="AJ168">
            <v>2267.5589715403012</v>
          </cell>
        </row>
        <row r="169">
          <cell r="B169">
            <v>38634</v>
          </cell>
          <cell r="C169">
            <v>0</v>
          </cell>
          <cell r="D169">
            <v>12779.309999999998</v>
          </cell>
          <cell r="E169">
            <v>22822</v>
          </cell>
          <cell r="F169">
            <v>35601.31</v>
          </cell>
          <cell r="H169">
            <v>35580.199999999997</v>
          </cell>
          <cell r="I169">
            <v>22589</v>
          </cell>
          <cell r="J169">
            <v>13505</v>
          </cell>
          <cell r="L169">
            <v>1733</v>
          </cell>
          <cell r="M169">
            <v>1684</v>
          </cell>
          <cell r="N169">
            <v>5900</v>
          </cell>
          <cell r="P169">
            <v>22822</v>
          </cell>
          <cell r="Q169">
            <v>13505</v>
          </cell>
          <cell r="S169">
            <v>1500</v>
          </cell>
          <cell r="T169">
            <v>1684</v>
          </cell>
          <cell r="U169">
            <v>5900</v>
          </cell>
          <cell r="W169">
            <v>22589</v>
          </cell>
          <cell r="X169">
            <v>13471.689609193012</v>
          </cell>
          <cell r="Y169">
            <v>11096.107495386788</v>
          </cell>
          <cell r="Z169">
            <v>1494.774823253121</v>
          </cell>
          <cell r="AA169">
            <v>1494.774823253121</v>
          </cell>
          <cell r="AB169">
            <v>5856.3457732977377</v>
          </cell>
          <cell r="AC169">
            <v>2166.5074756162176</v>
          </cell>
          <cell r="AD169">
            <v>35580.199999999997</v>
          </cell>
          <cell r="AE169">
            <v>13479.68246386078</v>
          </cell>
          <cell r="AF169">
            <v>11102.690899336952</v>
          </cell>
          <cell r="AG169">
            <v>1495.6616843870909</v>
          </cell>
          <cell r="AH169">
            <v>1495.6616843870909</v>
          </cell>
          <cell r="AI169">
            <v>5859.8203872480344</v>
          </cell>
          <cell r="AJ169">
            <v>2167.7928807800522</v>
          </cell>
        </row>
        <row r="170">
          <cell r="B170">
            <v>38635</v>
          </cell>
          <cell r="C170">
            <v>0</v>
          </cell>
          <cell r="D170">
            <v>27374.07</v>
          </cell>
          <cell r="E170">
            <v>25822</v>
          </cell>
          <cell r="F170">
            <v>53196.07</v>
          </cell>
          <cell r="H170">
            <v>37784.1</v>
          </cell>
          <cell r="I170">
            <v>25589</v>
          </cell>
          <cell r="J170">
            <v>13505</v>
          </cell>
          <cell r="L170">
            <v>1733</v>
          </cell>
          <cell r="M170">
            <v>1684</v>
          </cell>
          <cell r="N170">
            <v>8900</v>
          </cell>
          <cell r="P170">
            <v>25822</v>
          </cell>
          <cell r="Q170">
            <v>13505</v>
          </cell>
          <cell r="S170">
            <v>1500</v>
          </cell>
          <cell r="T170">
            <v>1684</v>
          </cell>
          <cell r="U170">
            <v>8900</v>
          </cell>
          <cell r="W170">
            <v>25589</v>
          </cell>
          <cell r="X170">
            <v>14376.596883539822</v>
          </cell>
          <cell r="Y170">
            <v>11589.281999059856</v>
          </cell>
          <cell r="Z170">
            <v>1565.7830733355029</v>
          </cell>
          <cell r="AA170">
            <v>1565.7830733355029</v>
          </cell>
          <cell r="AB170">
            <v>6324.2674096488981</v>
          </cell>
          <cell r="AC170">
            <v>2362.387561080423</v>
          </cell>
          <cell r="AD170">
            <v>37784.100000000006</v>
          </cell>
          <cell r="AE170">
            <v>20240.748203042182</v>
          </cell>
          <cell r="AF170">
            <v>16316.499704154074</v>
          </cell>
          <cell r="AG170">
            <v>2204.4591765840801</v>
          </cell>
          <cell r="AH170">
            <v>2204.4591765840801</v>
          </cell>
          <cell r="AI170">
            <v>8903.9085705998405</v>
          </cell>
          <cell r="AJ170">
            <v>3325.9951690357434</v>
          </cell>
        </row>
        <row r="171">
          <cell r="B171">
            <v>38636</v>
          </cell>
          <cell r="C171">
            <v>0</v>
          </cell>
          <cell r="D171">
            <v>11379.980000000003</v>
          </cell>
          <cell r="E171">
            <v>25488</v>
          </cell>
          <cell r="F171">
            <v>36867.980000000003</v>
          </cell>
          <cell r="H171">
            <v>36507.699999999997</v>
          </cell>
          <cell r="I171">
            <v>25588</v>
          </cell>
          <cell r="J171">
            <v>13505</v>
          </cell>
          <cell r="L171">
            <v>1400</v>
          </cell>
          <cell r="M171">
            <v>1684</v>
          </cell>
          <cell r="N171">
            <v>8899</v>
          </cell>
          <cell r="P171">
            <v>25488</v>
          </cell>
          <cell r="Q171">
            <v>13505</v>
          </cell>
          <cell r="S171">
            <v>1500</v>
          </cell>
          <cell r="T171">
            <v>1684</v>
          </cell>
          <cell r="U171">
            <v>8899</v>
          </cell>
          <cell r="W171">
            <v>25588</v>
          </cell>
          <cell r="X171">
            <v>13481.270598702964</v>
          </cell>
          <cell r="Y171">
            <v>11349.652677737457</v>
          </cell>
          <cell r="Z171">
            <v>1544.058794188717</v>
          </cell>
          <cell r="AA171">
            <v>1544.058794188717</v>
          </cell>
          <cell r="AB171">
            <v>6364.0462842150519</v>
          </cell>
          <cell r="AC171">
            <v>2224.612850967093</v>
          </cell>
          <cell r="AD171">
            <v>36507.700000000004</v>
          </cell>
          <cell r="AE171">
            <v>13614.311907010546</v>
          </cell>
          <cell r="AF171">
            <v>11461.657894903568</v>
          </cell>
          <cell r="AG171">
            <v>1559.2964975326777</v>
          </cell>
          <cell r="AH171">
            <v>1559.2964975326777</v>
          </cell>
          <cell r="AI171">
            <v>6426.8505308610193</v>
          </cell>
          <cell r="AJ171">
            <v>2246.5666721595103</v>
          </cell>
        </row>
        <row r="172">
          <cell r="B172">
            <v>38637</v>
          </cell>
          <cell r="C172">
            <v>0</v>
          </cell>
          <cell r="D172">
            <v>13939.04</v>
          </cell>
          <cell r="E172">
            <v>22889</v>
          </cell>
          <cell r="F172">
            <v>36828.04</v>
          </cell>
          <cell r="H172">
            <v>36203.9</v>
          </cell>
          <cell r="I172">
            <v>22889</v>
          </cell>
          <cell r="J172">
            <v>13505</v>
          </cell>
          <cell r="L172">
            <v>1200</v>
          </cell>
          <cell r="M172">
            <v>1684</v>
          </cell>
          <cell r="N172">
            <v>6500</v>
          </cell>
          <cell r="P172">
            <v>22889</v>
          </cell>
          <cell r="Q172">
            <v>13505</v>
          </cell>
          <cell r="S172">
            <v>1200</v>
          </cell>
          <cell r="T172">
            <v>1684</v>
          </cell>
          <cell r="U172">
            <v>6500</v>
          </cell>
          <cell r="W172">
            <v>22889</v>
          </cell>
          <cell r="X172">
            <v>14340.535369954012</v>
          </cell>
          <cell r="Y172">
            <v>10588.552328213722</v>
          </cell>
          <cell r="Z172">
            <v>1531.138867329614</v>
          </cell>
          <cell r="AA172">
            <v>1531.138867329614</v>
          </cell>
          <cell r="AB172">
            <v>5943.4475874240779</v>
          </cell>
          <cell r="AC172">
            <v>2269.0869797489654</v>
          </cell>
          <cell r="AD172">
            <v>36203.9</v>
          </cell>
          <cell r="AE172">
            <v>14587.760164680632</v>
          </cell>
          <cell r="AF172">
            <v>10771.094514280177</v>
          </cell>
          <cell r="AG172">
            <v>1557.5350570399796</v>
          </cell>
          <cell r="AH172">
            <v>1557.5350570399796</v>
          </cell>
          <cell r="AI172">
            <v>6045.9101225988761</v>
          </cell>
          <cell r="AJ172">
            <v>2308.2050843603615</v>
          </cell>
        </row>
        <row r="173">
          <cell r="B173">
            <v>38638</v>
          </cell>
          <cell r="C173">
            <v>0</v>
          </cell>
          <cell r="D173">
            <v>12560.809999999998</v>
          </cell>
          <cell r="E173">
            <v>23389</v>
          </cell>
          <cell r="F173">
            <v>35949.81</v>
          </cell>
          <cell r="H173">
            <v>36952.300000000003</v>
          </cell>
          <cell r="I173">
            <v>23389</v>
          </cell>
          <cell r="J173">
            <v>14505</v>
          </cell>
          <cell r="L173">
            <v>1100</v>
          </cell>
          <cell r="M173">
            <v>1684</v>
          </cell>
          <cell r="N173">
            <v>6100</v>
          </cell>
          <cell r="P173">
            <v>23389</v>
          </cell>
          <cell r="Q173">
            <v>14505</v>
          </cell>
          <cell r="S173">
            <v>1100</v>
          </cell>
          <cell r="T173">
            <v>1684</v>
          </cell>
          <cell r="U173">
            <v>6100</v>
          </cell>
          <cell r="W173">
            <v>23389</v>
          </cell>
          <cell r="X173">
            <v>14109.848852435116</v>
          </cell>
          <cell r="Y173">
            <v>11403.244197317457</v>
          </cell>
          <cell r="Z173">
            <v>1482.0215057340706</v>
          </cell>
          <cell r="AA173">
            <v>1532.3209145117651</v>
          </cell>
          <cell r="AB173">
            <v>6150.9340186017462</v>
          </cell>
          <cell r="AC173">
            <v>2273.9305113998521</v>
          </cell>
          <cell r="AD173">
            <v>36952.300000000003</v>
          </cell>
          <cell r="AE173">
            <v>13727.058542330527</v>
          </cell>
          <cell r="AF173">
            <v>11093.882174510518</v>
          </cell>
          <cell r="AG173">
            <v>1441.8153009976033</v>
          </cell>
          <cell r="AH173">
            <v>1490.7501220688343</v>
          </cell>
          <cell r="AI173">
            <v>5984.0634897224045</v>
          </cell>
          <cell r="AJ173">
            <v>2212.2403703701125</v>
          </cell>
        </row>
        <row r="174">
          <cell r="B174">
            <v>38639</v>
          </cell>
          <cell r="C174">
            <v>0</v>
          </cell>
          <cell r="D174">
            <v>9815.3099999999977</v>
          </cell>
          <cell r="E174">
            <v>25989</v>
          </cell>
          <cell r="F174">
            <v>35804.31</v>
          </cell>
          <cell r="H174">
            <v>36166.699999999997</v>
          </cell>
          <cell r="I174">
            <v>25989</v>
          </cell>
          <cell r="J174">
            <v>14005</v>
          </cell>
          <cell r="L174">
            <v>1500</v>
          </cell>
          <cell r="M174">
            <v>1684</v>
          </cell>
          <cell r="N174">
            <v>8800</v>
          </cell>
          <cell r="P174">
            <v>25989</v>
          </cell>
          <cell r="Q174">
            <v>14005</v>
          </cell>
          <cell r="S174">
            <v>1500</v>
          </cell>
          <cell r="T174">
            <v>1684</v>
          </cell>
          <cell r="U174">
            <v>8800</v>
          </cell>
          <cell r="W174">
            <v>25989</v>
          </cell>
          <cell r="X174">
            <v>13936.367388687497</v>
          </cell>
          <cell r="Y174">
            <v>10917.414938016615</v>
          </cell>
          <cell r="Z174">
            <v>1479.7783385757846</v>
          </cell>
          <cell r="AA174">
            <v>1530.8056495036014</v>
          </cell>
          <cell r="AB174">
            <v>5988.0458440121392</v>
          </cell>
          <cell r="AC174">
            <v>2314.2878412043597</v>
          </cell>
          <cell r="AD174">
            <v>36166.69999999999</v>
          </cell>
          <cell r="AE174">
            <v>13796.725116155407</v>
          </cell>
          <cell r="AF174">
            <v>10808.022541160175</v>
          </cell>
          <cell r="AG174">
            <v>1464.9509732890299</v>
          </cell>
          <cell r="AH174">
            <v>1515.4669910325881</v>
          </cell>
          <cell r="AI174">
            <v>5928.0456799548292</v>
          </cell>
          <cell r="AJ174">
            <v>2291.0986984079741</v>
          </cell>
        </row>
        <row r="175">
          <cell r="B175">
            <v>38640</v>
          </cell>
          <cell r="C175">
            <v>0</v>
          </cell>
          <cell r="D175">
            <v>11974.839999999997</v>
          </cell>
          <cell r="E175">
            <v>25489</v>
          </cell>
          <cell r="F175">
            <v>37463.839999999997</v>
          </cell>
          <cell r="H175">
            <v>36779.199999999997</v>
          </cell>
          <cell r="I175">
            <v>25489</v>
          </cell>
          <cell r="J175">
            <v>13505</v>
          </cell>
          <cell r="L175">
            <v>1500</v>
          </cell>
          <cell r="M175">
            <v>1684</v>
          </cell>
          <cell r="N175">
            <v>8800</v>
          </cell>
          <cell r="P175">
            <v>25489</v>
          </cell>
          <cell r="Q175">
            <v>13505</v>
          </cell>
          <cell r="S175">
            <v>1500</v>
          </cell>
          <cell r="T175">
            <v>1684</v>
          </cell>
          <cell r="U175">
            <v>8800</v>
          </cell>
          <cell r="W175">
            <v>25489</v>
          </cell>
          <cell r="X175">
            <v>13894.159229662599</v>
          </cell>
          <cell r="Y175">
            <v>11344.369407824548</v>
          </cell>
          <cell r="Z175">
            <v>1439.2344358549985</v>
          </cell>
          <cell r="AA175">
            <v>1489.2999446965473</v>
          </cell>
          <cell r="AB175">
            <v>6196.1525476626812</v>
          </cell>
          <cell r="AC175">
            <v>2415.9844342986216</v>
          </cell>
          <cell r="AD175">
            <v>36779.199999999997</v>
          </cell>
          <cell r="AE175">
            <v>14152.797187394039</v>
          </cell>
          <cell r="AF175">
            <v>11555.543361346457</v>
          </cell>
          <cell r="AG175">
            <v>1466.0255967329883</v>
          </cell>
          <cell r="AH175">
            <v>1517.0230684767557</v>
          </cell>
          <cell r="AI175">
            <v>6311.4931173387959</v>
          </cell>
          <cell r="AJ175">
            <v>2460.9576687109579</v>
          </cell>
        </row>
        <row r="176">
          <cell r="B176">
            <v>38641</v>
          </cell>
          <cell r="C176">
            <v>0</v>
          </cell>
          <cell r="D176">
            <v>12829.440000000002</v>
          </cell>
          <cell r="E176">
            <v>22789</v>
          </cell>
          <cell r="F176">
            <v>35618.44</v>
          </cell>
          <cell r="H176">
            <v>35294.300000000003</v>
          </cell>
          <cell r="I176">
            <v>22789</v>
          </cell>
          <cell r="J176">
            <v>13505</v>
          </cell>
          <cell r="L176">
            <v>1500</v>
          </cell>
          <cell r="M176">
            <v>1684</v>
          </cell>
          <cell r="N176">
            <v>6100</v>
          </cell>
          <cell r="P176">
            <v>22789</v>
          </cell>
          <cell r="Q176">
            <v>13505</v>
          </cell>
          <cell r="S176">
            <v>1500</v>
          </cell>
          <cell r="T176">
            <v>1684</v>
          </cell>
          <cell r="U176">
            <v>6100</v>
          </cell>
          <cell r="W176">
            <v>22789</v>
          </cell>
          <cell r="X176">
            <v>13424.329927956062</v>
          </cell>
          <cell r="Y176">
            <v>10761.115737838609</v>
          </cell>
          <cell r="Z176">
            <v>1456.8481014693693</v>
          </cell>
          <cell r="AA176">
            <v>1531.4624812740808</v>
          </cell>
          <cell r="AB176">
            <v>5918.8375340525063</v>
          </cell>
          <cell r="AC176">
            <v>2201.7062174093721</v>
          </cell>
          <cell r="AD176">
            <v>35294.300000000003</v>
          </cell>
          <cell r="AE176">
            <v>13547.617889548945</v>
          </cell>
          <cell r="AF176">
            <v>10859.944955453437</v>
          </cell>
          <cell r="AG176">
            <v>1470.227676743855</v>
          </cell>
          <cell r="AH176">
            <v>1545.5273089850762</v>
          </cell>
          <cell r="AI176">
            <v>5973.1956598203433</v>
          </cell>
          <cell r="AJ176">
            <v>2221.9265094483435</v>
          </cell>
        </row>
        <row r="177">
          <cell r="B177">
            <v>38642</v>
          </cell>
          <cell r="C177">
            <v>0</v>
          </cell>
          <cell r="D177">
            <v>12734.949999999997</v>
          </cell>
          <cell r="E177">
            <v>22789</v>
          </cell>
          <cell r="F177">
            <v>35523.949999999997</v>
          </cell>
          <cell r="H177">
            <v>35771.800000000003</v>
          </cell>
          <cell r="I177">
            <v>22789</v>
          </cell>
          <cell r="J177">
            <v>13505</v>
          </cell>
          <cell r="L177">
            <v>1500</v>
          </cell>
          <cell r="M177">
            <v>1684</v>
          </cell>
          <cell r="N177">
            <v>6100</v>
          </cell>
          <cell r="P177">
            <v>22789</v>
          </cell>
          <cell r="Q177">
            <v>13505</v>
          </cell>
          <cell r="S177">
            <v>1500</v>
          </cell>
          <cell r="T177">
            <v>1684</v>
          </cell>
          <cell r="U177">
            <v>6100</v>
          </cell>
          <cell r="W177">
            <v>22789</v>
          </cell>
          <cell r="X177">
            <v>13220.399323669315</v>
          </cell>
          <cell r="Y177">
            <v>11347.112512718319</v>
          </cell>
          <cell r="Z177">
            <v>1483.0556719157132</v>
          </cell>
          <cell r="AA177">
            <v>1535.3754364630781</v>
          </cell>
          <cell r="AB177">
            <v>5973.4734406592142</v>
          </cell>
          <cell r="AC177">
            <v>2212.3836145743549</v>
          </cell>
          <cell r="AD177">
            <v>35771.799999999988</v>
          </cell>
          <cell r="AE177">
            <v>13128.799908141684</v>
          </cell>
          <cell r="AF177">
            <v>11268.492431082026</v>
          </cell>
          <cell r="AG177">
            <v>1472.7801099287767</v>
          </cell>
          <cell r="AH177">
            <v>1524.7373695520655</v>
          </cell>
          <cell r="AI177">
            <v>5932.085381006993</v>
          </cell>
          <cell r="AJ177">
            <v>2197.0548002884584</v>
          </cell>
        </row>
        <row r="178">
          <cell r="B178">
            <v>38643</v>
          </cell>
          <cell r="C178">
            <v>0</v>
          </cell>
          <cell r="D178">
            <v>12810.690000000002</v>
          </cell>
          <cell r="E178">
            <v>23189</v>
          </cell>
          <cell r="F178">
            <v>35999.69</v>
          </cell>
          <cell r="H178">
            <v>36878.300000000003</v>
          </cell>
          <cell r="I178">
            <v>23189</v>
          </cell>
          <cell r="J178">
            <v>13505</v>
          </cell>
          <cell r="L178">
            <v>1500</v>
          </cell>
          <cell r="M178">
            <v>1684</v>
          </cell>
          <cell r="N178">
            <v>6500</v>
          </cell>
          <cell r="P178">
            <v>23189</v>
          </cell>
          <cell r="Q178">
            <v>13505</v>
          </cell>
          <cell r="S178">
            <v>1500</v>
          </cell>
          <cell r="T178">
            <v>1684</v>
          </cell>
          <cell r="U178">
            <v>6500</v>
          </cell>
          <cell r="W178">
            <v>23189</v>
          </cell>
          <cell r="X178">
            <v>13060.729500797894</v>
          </cell>
          <cell r="Y178">
            <v>12207.162696766942</v>
          </cell>
          <cell r="Z178">
            <v>1529.4775262063151</v>
          </cell>
          <cell r="AA178">
            <v>1478.0260346779551</v>
          </cell>
          <cell r="AB178">
            <v>6409.2648928560584</v>
          </cell>
          <cell r="AC178">
            <v>2193.6393486948432</v>
          </cell>
          <cell r="AD178">
            <v>36878.300000000003</v>
          </cell>
          <cell r="AE178">
            <v>12749.563108998487</v>
          </cell>
          <cell r="AF178">
            <v>11916.332175376139</v>
          </cell>
          <cell r="AG178">
            <v>1493.0383668822647</v>
          </cell>
          <cell r="AH178">
            <v>1442.8126855179232</v>
          </cell>
          <cell r="AI178">
            <v>6256.5668501720875</v>
          </cell>
          <cell r="AJ178">
            <v>2141.3768130531034</v>
          </cell>
        </row>
        <row r="179">
          <cell r="B179">
            <v>38644</v>
          </cell>
          <cell r="C179">
            <v>0</v>
          </cell>
          <cell r="D179">
            <v>13694</v>
          </cell>
          <cell r="E179">
            <v>23189</v>
          </cell>
          <cell r="F179">
            <v>36883</v>
          </cell>
          <cell r="H179">
            <v>37322.199999999997</v>
          </cell>
          <cell r="I179">
            <v>23189</v>
          </cell>
          <cell r="J179">
            <v>13505</v>
          </cell>
          <cell r="L179">
            <v>1500</v>
          </cell>
          <cell r="M179">
            <v>1684</v>
          </cell>
          <cell r="N179">
            <v>6500</v>
          </cell>
          <cell r="P179">
            <v>23189</v>
          </cell>
          <cell r="Q179">
            <v>13505</v>
          </cell>
          <cell r="S179">
            <v>1500</v>
          </cell>
          <cell r="T179">
            <v>1684</v>
          </cell>
          <cell r="U179">
            <v>6500</v>
          </cell>
          <cell r="W179">
            <v>23189</v>
          </cell>
          <cell r="X179">
            <v>13224.985791577637</v>
          </cell>
          <cell r="Y179">
            <v>12344.120817786652</v>
          </cell>
          <cell r="Z179">
            <v>1542.2342802419694</v>
          </cell>
          <cell r="AA179">
            <v>1542.2342802419694</v>
          </cell>
          <cell r="AB179">
            <v>6457.9660773645555</v>
          </cell>
          <cell r="AC179">
            <v>2210.6587527872057</v>
          </cell>
          <cell r="AD179">
            <v>37322.199999999983</v>
          </cell>
          <cell r="AE179">
            <v>13069.356869390289</v>
          </cell>
          <cell r="AF179">
            <v>12198.857734067802</v>
          </cell>
          <cell r="AG179">
            <v>1524.0855833301516</v>
          </cell>
          <cell r="AH179">
            <v>1524.0855833301516</v>
          </cell>
          <cell r="AI179">
            <v>6381.9700561981081</v>
          </cell>
          <cell r="AJ179">
            <v>2184.6441736835059</v>
          </cell>
        </row>
        <row r="180">
          <cell r="B180">
            <v>38645</v>
          </cell>
          <cell r="C180">
            <v>0</v>
          </cell>
          <cell r="D180">
            <v>13694</v>
          </cell>
          <cell r="E180">
            <v>23189</v>
          </cell>
          <cell r="F180">
            <v>36883</v>
          </cell>
          <cell r="H180">
            <v>36605.1</v>
          </cell>
          <cell r="I180">
            <v>23189</v>
          </cell>
          <cell r="J180">
            <v>13505</v>
          </cell>
          <cell r="L180">
            <v>1500</v>
          </cell>
          <cell r="M180">
            <v>1684</v>
          </cell>
          <cell r="N180">
            <v>6500</v>
          </cell>
          <cell r="P180">
            <v>23189</v>
          </cell>
          <cell r="Q180">
            <v>13505</v>
          </cell>
          <cell r="S180">
            <v>1500</v>
          </cell>
          <cell r="T180">
            <v>1684</v>
          </cell>
          <cell r="U180">
            <v>6500</v>
          </cell>
          <cell r="W180">
            <v>23189</v>
          </cell>
          <cell r="X180">
            <v>13703.043213656776</v>
          </cell>
          <cell r="Y180">
            <v>11132.007855807948</v>
          </cell>
          <cell r="Z180">
            <v>1544.7627441864674</v>
          </cell>
          <cell r="AA180">
            <v>1544.7627441864674</v>
          </cell>
          <cell r="AB180">
            <v>6455.1088066746197</v>
          </cell>
          <cell r="AC180">
            <v>2225.4146354877244</v>
          </cell>
          <cell r="AD180">
            <v>36605.1</v>
          </cell>
          <cell r="AE180">
            <v>13807.074501894625</v>
          </cell>
          <cell r="AF180">
            <v>11216.520259356335</v>
          </cell>
          <cell r="AG180">
            <v>1556.4903331456405</v>
          </cell>
          <cell r="AH180">
            <v>1556.4903331456405</v>
          </cell>
          <cell r="AI180">
            <v>6504.1149489164081</v>
          </cell>
          <cell r="AJ180">
            <v>2242.3096235413577</v>
          </cell>
        </row>
        <row r="181">
          <cell r="B181">
            <v>38646</v>
          </cell>
          <cell r="C181">
            <v>0</v>
          </cell>
          <cell r="D181">
            <v>9185.4500000000007</v>
          </cell>
          <cell r="E181">
            <v>14184</v>
          </cell>
          <cell r="F181">
            <v>23369.45</v>
          </cell>
          <cell r="H181">
            <v>22310.7</v>
          </cell>
          <cell r="I181">
            <v>14184</v>
          </cell>
          <cell r="J181">
            <v>8500</v>
          </cell>
          <cell r="L181">
            <v>0</v>
          </cell>
          <cell r="M181">
            <v>1684</v>
          </cell>
          <cell r="N181">
            <v>4000</v>
          </cell>
          <cell r="P181">
            <v>14184</v>
          </cell>
          <cell r="Q181">
            <v>8500</v>
          </cell>
          <cell r="S181">
            <v>0</v>
          </cell>
          <cell r="T181">
            <v>1684</v>
          </cell>
          <cell r="U181">
            <v>4000</v>
          </cell>
          <cell r="W181">
            <v>14184</v>
          </cell>
          <cell r="X181">
            <v>8615.5161149344913</v>
          </cell>
          <cell r="Y181">
            <v>6519.1845144286854</v>
          </cell>
          <cell r="Z181">
            <v>942.04665588191938</v>
          </cell>
          <cell r="AA181">
            <v>993.09583091316927</v>
          </cell>
          <cell r="AB181">
            <v>3810.3958235123555</v>
          </cell>
          <cell r="AC181">
            <v>1430.4610603293786</v>
          </cell>
          <cell r="AD181">
            <v>22310.699999999997</v>
          </cell>
          <cell r="AE181">
            <v>9024.3637838416489</v>
          </cell>
          <cell r="AF181">
            <v>6828.5511683055865</v>
          </cell>
          <cell r="AG181">
            <v>986.75129970371722</v>
          </cell>
          <cell r="AH181">
            <v>1040.2230035693083</v>
          </cell>
          <cell r="AI181">
            <v>3991.2174283093236</v>
          </cell>
          <cell r="AJ181">
            <v>1498.3433162704173</v>
          </cell>
        </row>
        <row r="182">
          <cell r="B182">
            <v>38647</v>
          </cell>
          <cell r="C182">
            <v>0</v>
          </cell>
          <cell r="D182">
            <v>-1684</v>
          </cell>
          <cell r="E182">
            <v>1684</v>
          </cell>
          <cell r="F182">
            <v>0</v>
          </cell>
          <cell r="H182">
            <v>3.6</v>
          </cell>
          <cell r="I182">
            <v>1684</v>
          </cell>
          <cell r="J182">
            <v>0</v>
          </cell>
          <cell r="L182">
            <v>0</v>
          </cell>
          <cell r="M182">
            <v>1684</v>
          </cell>
          <cell r="N182">
            <v>0</v>
          </cell>
          <cell r="P182">
            <v>1684</v>
          </cell>
          <cell r="Q182">
            <v>0</v>
          </cell>
          <cell r="S182">
            <v>0</v>
          </cell>
          <cell r="T182">
            <v>1684</v>
          </cell>
          <cell r="U182">
            <v>0</v>
          </cell>
          <cell r="W182">
            <v>1684</v>
          </cell>
          <cell r="X182">
            <v>1.3685939999999999</v>
          </cell>
          <cell r="Y182">
            <v>1.1157011999999999</v>
          </cell>
          <cell r="Z182">
            <v>0.1512</v>
          </cell>
          <cell r="AA182">
            <v>0.14875920000000001</v>
          </cell>
          <cell r="AB182">
            <v>0.59504040000000002</v>
          </cell>
          <cell r="AC182">
            <v>0.22070520000000002</v>
          </cell>
          <cell r="AD182">
            <v>3.6</v>
          </cell>
          <cell r="AE182">
            <v>0</v>
          </cell>
          <cell r="AF182">
            <v>0</v>
          </cell>
          <cell r="AG182">
            <v>0</v>
          </cell>
          <cell r="AH182">
            <v>0</v>
          </cell>
          <cell r="AI182">
            <v>0</v>
          </cell>
          <cell r="AJ182">
            <v>0</v>
          </cell>
        </row>
        <row r="183">
          <cell r="B183">
            <v>38648</v>
          </cell>
          <cell r="C183">
            <v>0</v>
          </cell>
          <cell r="D183">
            <v>-1684</v>
          </cell>
          <cell r="E183">
            <v>1684</v>
          </cell>
          <cell r="F183">
            <v>0</v>
          </cell>
          <cell r="H183">
            <v>3.7</v>
          </cell>
          <cell r="I183">
            <v>1684</v>
          </cell>
          <cell r="J183">
            <v>0</v>
          </cell>
          <cell r="L183">
            <v>0</v>
          </cell>
          <cell r="M183">
            <v>1684</v>
          </cell>
          <cell r="N183">
            <v>0</v>
          </cell>
          <cell r="P183">
            <v>1684</v>
          </cell>
          <cell r="Q183">
            <v>0</v>
          </cell>
          <cell r="S183">
            <v>0</v>
          </cell>
          <cell r="T183">
            <v>1684</v>
          </cell>
          <cell r="U183">
            <v>0</v>
          </cell>
          <cell r="W183">
            <v>1684</v>
          </cell>
          <cell r="X183">
            <v>1.4066105</v>
          </cell>
          <cell r="Y183">
            <v>1.1466929000000001</v>
          </cell>
          <cell r="Z183">
            <v>0.15540000000000001</v>
          </cell>
          <cell r="AA183">
            <v>0.15289140000000001</v>
          </cell>
          <cell r="AB183">
            <v>0.61156929999999998</v>
          </cell>
          <cell r="AC183">
            <v>0.22683590000000001</v>
          </cell>
          <cell r="AD183">
            <v>3.7</v>
          </cell>
          <cell r="AE183">
            <v>0</v>
          </cell>
          <cell r="AF183">
            <v>0</v>
          </cell>
          <cell r="AG183">
            <v>0</v>
          </cell>
          <cell r="AH183">
            <v>0</v>
          </cell>
          <cell r="AI183">
            <v>0</v>
          </cell>
          <cell r="AJ183">
            <v>0</v>
          </cell>
        </row>
        <row r="184">
          <cell r="B184">
            <v>38649</v>
          </cell>
          <cell r="C184">
            <v>0</v>
          </cell>
          <cell r="D184">
            <v>6320.52</v>
          </cell>
          <cell r="E184">
            <v>13384</v>
          </cell>
          <cell r="F184">
            <v>19704.52</v>
          </cell>
          <cell r="H184">
            <v>18479.099999999999</v>
          </cell>
          <cell r="I184">
            <v>4984</v>
          </cell>
          <cell r="J184">
            <v>8400</v>
          </cell>
          <cell r="L184">
            <v>0</v>
          </cell>
          <cell r="M184">
            <v>1684</v>
          </cell>
          <cell r="N184">
            <v>3300</v>
          </cell>
          <cell r="P184">
            <v>13384</v>
          </cell>
          <cell r="Q184">
            <v>0</v>
          </cell>
          <cell r="S184">
            <v>0</v>
          </cell>
          <cell r="T184">
            <v>1684</v>
          </cell>
          <cell r="U184">
            <v>3300</v>
          </cell>
          <cell r="W184">
            <v>4984</v>
          </cell>
          <cell r="X184">
            <v>7116.2218430137018</v>
          </cell>
          <cell r="Y184">
            <v>5536.3852277604947</v>
          </cell>
          <cell r="Z184">
            <v>761.43049116337215</v>
          </cell>
          <cell r="AA184">
            <v>761.43049116337215</v>
          </cell>
          <cell r="AB184">
            <v>3195.3770870908843</v>
          </cell>
          <cell r="AC184">
            <v>1108.2548598081694</v>
          </cell>
          <cell r="AD184">
            <v>18479.099999999995</v>
          </cell>
          <cell r="AE184">
            <v>7588.1258086216531</v>
          </cell>
          <cell r="AF184">
            <v>5903.5241677414624</v>
          </cell>
          <cell r="AG184">
            <v>811.92386759844885</v>
          </cell>
          <cell r="AH184">
            <v>811.92386759844885</v>
          </cell>
          <cell r="AI184">
            <v>3407.27479802177</v>
          </cell>
          <cell r="AJ184">
            <v>1181.7474904182172</v>
          </cell>
        </row>
        <row r="185">
          <cell r="B185">
            <v>38650</v>
          </cell>
          <cell r="C185">
            <v>0</v>
          </cell>
          <cell r="D185">
            <v>13885</v>
          </cell>
          <cell r="E185">
            <v>21689</v>
          </cell>
          <cell r="F185">
            <v>35574</v>
          </cell>
          <cell r="H185">
            <v>30016.9</v>
          </cell>
          <cell r="I185">
            <v>21689</v>
          </cell>
          <cell r="J185">
            <v>13505</v>
          </cell>
          <cell r="L185">
            <v>0</v>
          </cell>
          <cell r="M185">
            <v>1684</v>
          </cell>
          <cell r="N185">
            <v>6500</v>
          </cell>
          <cell r="P185">
            <v>21689</v>
          </cell>
          <cell r="Q185">
            <v>13505</v>
          </cell>
          <cell r="S185">
            <v>0</v>
          </cell>
          <cell r="T185">
            <v>1684</v>
          </cell>
          <cell r="U185">
            <v>6500</v>
          </cell>
          <cell r="W185">
            <v>21689</v>
          </cell>
          <cell r="X185">
            <v>11359.972843963784</v>
          </cell>
          <cell r="Y185">
            <v>8717.0671369328884</v>
          </cell>
          <cell r="Z185">
            <v>1263.1825079944351</v>
          </cell>
          <cell r="AA185">
            <v>1276.4875377021722</v>
          </cell>
          <cell r="AB185">
            <v>5546.9594442749858</v>
          </cell>
          <cell r="AC185">
            <v>1853.2305291317373</v>
          </cell>
          <cell r="AD185">
            <v>30016.9</v>
          </cell>
          <cell r="AE185">
            <v>13463.071601370149</v>
          </cell>
          <cell r="AF185">
            <v>10330.878482763062</v>
          </cell>
          <cell r="AG185">
            <v>1497.0384862991859</v>
          </cell>
          <cell r="AH185">
            <v>1512.8067077618632</v>
          </cell>
          <cell r="AI185">
            <v>6573.8812225992142</v>
          </cell>
          <cell r="AJ185">
            <v>2196.3234992065277</v>
          </cell>
        </row>
        <row r="186">
          <cell r="B186">
            <v>38651</v>
          </cell>
          <cell r="C186">
            <v>0</v>
          </cell>
          <cell r="D186">
            <v>12585.599999999999</v>
          </cell>
          <cell r="E186">
            <v>22889</v>
          </cell>
          <cell r="F186">
            <v>35474.6</v>
          </cell>
          <cell r="H186">
            <v>34955.4</v>
          </cell>
          <cell r="I186">
            <v>21746</v>
          </cell>
          <cell r="J186">
            <v>13505</v>
          </cell>
          <cell r="L186">
            <v>1400</v>
          </cell>
          <cell r="M186">
            <v>1684</v>
          </cell>
          <cell r="N186">
            <v>6300</v>
          </cell>
          <cell r="P186">
            <v>22889</v>
          </cell>
          <cell r="Q186">
            <v>13505</v>
          </cell>
          <cell r="S186">
            <v>257</v>
          </cell>
          <cell r="T186">
            <v>1684</v>
          </cell>
          <cell r="U186">
            <v>6300</v>
          </cell>
          <cell r="W186">
            <v>21746</v>
          </cell>
          <cell r="X186">
            <v>13350.795666115358</v>
          </cell>
          <cell r="Y186">
            <v>10127.25134324978</v>
          </cell>
          <cell r="Z186">
            <v>1482.2386609055125</v>
          </cell>
          <cell r="AA186">
            <v>1532.7901043265335</v>
          </cell>
          <cell r="AB186">
            <v>6253.6673083405121</v>
          </cell>
          <cell r="AC186">
            <v>2208.6569170623102</v>
          </cell>
          <cell r="AD186">
            <v>34955.400000000009</v>
          </cell>
          <cell r="AE186">
            <v>13549.097877214272</v>
          </cell>
          <cell r="AF186">
            <v>10277.673564063021</v>
          </cell>
          <cell r="AG186">
            <v>1504.2546673806814</v>
          </cell>
          <cell r="AH186">
            <v>1555.5569621558336</v>
          </cell>
          <cell r="AI186">
            <v>6346.5543605982557</v>
          </cell>
          <cell r="AJ186">
            <v>2241.4625685879323</v>
          </cell>
        </row>
        <row r="187">
          <cell r="B187">
            <v>38652</v>
          </cell>
          <cell r="C187">
            <v>0</v>
          </cell>
          <cell r="D187">
            <v>15399.36</v>
          </cell>
          <cell r="E187">
            <v>21589</v>
          </cell>
          <cell r="F187">
            <v>36988.36</v>
          </cell>
          <cell r="H187">
            <v>37379.300000000003</v>
          </cell>
          <cell r="I187">
            <v>21589</v>
          </cell>
          <cell r="J187">
            <v>13505</v>
          </cell>
          <cell r="L187">
            <v>0</v>
          </cell>
          <cell r="M187">
            <v>1684</v>
          </cell>
          <cell r="N187">
            <v>6400</v>
          </cell>
          <cell r="P187">
            <v>21589</v>
          </cell>
          <cell r="Q187">
            <v>13505</v>
          </cell>
          <cell r="S187">
            <v>0</v>
          </cell>
          <cell r="T187">
            <v>1684</v>
          </cell>
          <cell r="U187">
            <v>6400</v>
          </cell>
          <cell r="W187">
            <v>21589</v>
          </cell>
          <cell r="X187">
            <v>13666.322031220809</v>
          </cell>
          <cell r="Y187">
            <v>12115.982382370559</v>
          </cell>
          <cell r="Z187">
            <v>1471.1003910462712</v>
          </cell>
          <cell r="AA187">
            <v>1547.6508965252801</v>
          </cell>
          <cell r="AB187">
            <v>6349.4316424828412</v>
          </cell>
          <cell r="AC187">
            <v>2228.8126563542423</v>
          </cell>
          <cell r="AD187">
            <v>37379.299999999996</v>
          </cell>
          <cell r="AE187">
            <v>13523.389661302555</v>
          </cell>
          <cell r="AF187">
            <v>11989.264595987082</v>
          </cell>
          <cell r="AG187">
            <v>1455.714549500934</v>
          </cell>
          <cell r="AH187">
            <v>1531.464433924654</v>
          </cell>
          <cell r="AI187">
            <v>6283.0246523489377</v>
          </cell>
          <cell r="AJ187">
            <v>2205.5021069358445</v>
          </cell>
        </row>
        <row r="188">
          <cell r="B188">
            <v>38653</v>
          </cell>
          <cell r="C188">
            <v>0</v>
          </cell>
          <cell r="D188">
            <v>13997.279999999999</v>
          </cell>
          <cell r="E188">
            <v>21589</v>
          </cell>
          <cell r="F188">
            <v>35586.28</v>
          </cell>
          <cell r="H188">
            <v>34134.800000000003</v>
          </cell>
          <cell r="I188">
            <v>8084</v>
          </cell>
          <cell r="J188">
            <v>13505</v>
          </cell>
          <cell r="L188">
            <v>0</v>
          </cell>
          <cell r="M188">
            <v>1684</v>
          </cell>
          <cell r="N188">
            <v>6400</v>
          </cell>
          <cell r="P188">
            <v>21589</v>
          </cell>
          <cell r="Q188">
            <v>0</v>
          </cell>
          <cell r="S188">
            <v>0</v>
          </cell>
          <cell r="T188">
            <v>1684</v>
          </cell>
          <cell r="U188">
            <v>6400</v>
          </cell>
          <cell r="W188">
            <v>8084</v>
          </cell>
          <cell r="X188">
            <v>12415.32632294726</v>
          </cell>
          <cell r="Y188">
            <v>10184.817157499838</v>
          </cell>
          <cell r="Z188">
            <v>1392.7828657236939</v>
          </cell>
          <cell r="AA188">
            <v>1540.6084766182671</v>
          </cell>
          <cell r="AB188">
            <v>6373.4099980662641</v>
          </cell>
          <cell r="AC188">
            <v>2227.8551791446848</v>
          </cell>
          <cell r="AD188">
            <v>34134.80000000001</v>
          </cell>
          <cell r="AE188">
            <v>12943.250841363402</v>
          </cell>
          <cell r="AF188">
            <v>10617.895962934988</v>
          </cell>
          <cell r="AG188">
            <v>1452.0067801436001</v>
          </cell>
          <cell r="AH188">
            <v>1606.1182318136064</v>
          </cell>
          <cell r="AI188">
            <v>6644.420144426962</v>
          </cell>
          <cell r="AJ188">
            <v>2322.5880393174384</v>
          </cell>
        </row>
        <row r="189">
          <cell r="B189">
            <v>38654</v>
          </cell>
          <cell r="C189">
            <v>0</v>
          </cell>
          <cell r="D189">
            <v>13926.029999999999</v>
          </cell>
          <cell r="E189">
            <v>20789</v>
          </cell>
          <cell r="F189">
            <v>34715.03</v>
          </cell>
          <cell r="H189">
            <v>33329.5</v>
          </cell>
          <cell r="I189">
            <v>20789</v>
          </cell>
          <cell r="J189">
            <v>13505</v>
          </cell>
          <cell r="L189">
            <v>0</v>
          </cell>
          <cell r="M189">
            <v>1684</v>
          </cell>
          <cell r="N189">
            <v>5600</v>
          </cell>
          <cell r="P189">
            <v>20789</v>
          </cell>
          <cell r="Q189">
            <v>13505</v>
          </cell>
          <cell r="S189">
            <v>0</v>
          </cell>
          <cell r="T189">
            <v>1684</v>
          </cell>
          <cell r="U189">
            <v>5600</v>
          </cell>
          <cell r="W189">
            <v>20789</v>
          </cell>
          <cell r="X189">
            <v>12404.690555887091</v>
          </cell>
          <cell r="Y189">
            <v>10175.435286005819</v>
          </cell>
          <cell r="Z189">
            <v>1389.5802417481618</v>
          </cell>
          <cell r="AA189">
            <v>1532.7081828887988</v>
          </cell>
          <cell r="AB189">
            <v>5605.7548109087038</v>
          </cell>
          <cell r="AC189">
            <v>2221.3309225614316</v>
          </cell>
          <cell r="AD189">
            <v>33329.500000000007</v>
          </cell>
          <cell r="AE189">
            <v>12920.361985278416</v>
          </cell>
          <cell r="AF189">
            <v>10598.435056534017</v>
          </cell>
          <cell r="AG189">
            <v>1447.3460381852317</v>
          </cell>
          <cell r="AH189">
            <v>1596.4239052560083</v>
          </cell>
          <cell r="AI189">
            <v>5838.7898538333893</v>
          </cell>
          <cell r="AJ189">
            <v>2313.6731609129379</v>
          </cell>
        </row>
        <row r="190">
          <cell r="B190">
            <v>38655</v>
          </cell>
          <cell r="C190">
            <v>0</v>
          </cell>
          <cell r="D190">
            <v>12711</v>
          </cell>
          <cell r="E190">
            <v>21289</v>
          </cell>
          <cell r="F190">
            <v>34000</v>
          </cell>
          <cell r="H190">
            <v>35320.5</v>
          </cell>
          <cell r="I190">
            <v>21289</v>
          </cell>
          <cell r="J190">
            <v>13505</v>
          </cell>
          <cell r="L190">
            <v>0</v>
          </cell>
          <cell r="M190">
            <v>1684</v>
          </cell>
          <cell r="N190">
            <v>6100</v>
          </cell>
          <cell r="P190">
            <v>21289</v>
          </cell>
          <cell r="Q190">
            <v>13505</v>
          </cell>
          <cell r="S190">
            <v>0</v>
          </cell>
          <cell r="T190">
            <v>1684</v>
          </cell>
          <cell r="U190">
            <v>6100</v>
          </cell>
          <cell r="W190">
            <v>21289</v>
          </cell>
          <cell r="X190">
            <v>13187.595604870854</v>
          </cell>
          <cell r="Y190">
            <v>10874.690236970146</v>
          </cell>
          <cell r="Z190">
            <v>1525.9699756741595</v>
          </cell>
          <cell r="AA190">
            <v>1525.9699756741595</v>
          </cell>
          <cell r="AB190">
            <v>5989.1753082196929</v>
          </cell>
          <cell r="AC190">
            <v>2217.0988985909926</v>
          </cell>
          <cell r="AD190">
            <v>35320.500000000007</v>
          </cell>
          <cell r="AE190">
            <v>12694.561248159254</v>
          </cell>
          <cell r="AF190">
            <v>10468.126670261883</v>
          </cell>
          <cell r="AG190">
            <v>1468.9197257377843</v>
          </cell>
          <cell r="AH190">
            <v>1468.9197257377843</v>
          </cell>
          <cell r="AI190">
            <v>5765.2626797318699</v>
          </cell>
          <cell r="AJ190">
            <v>2134.2099503714198</v>
          </cell>
        </row>
        <row r="191">
          <cell r="B191">
            <v>38656</v>
          </cell>
          <cell r="C191">
            <v>0</v>
          </cell>
          <cell r="D191">
            <v>15459.260000000002</v>
          </cell>
          <cell r="E191">
            <v>21289</v>
          </cell>
          <cell r="F191">
            <v>36748.26</v>
          </cell>
          <cell r="H191">
            <v>36440.300000000003</v>
          </cell>
          <cell r="I191">
            <v>21289</v>
          </cell>
          <cell r="J191">
            <v>13505</v>
          </cell>
          <cell r="L191">
            <v>0</v>
          </cell>
          <cell r="M191">
            <v>1684</v>
          </cell>
          <cell r="N191">
            <v>6100</v>
          </cell>
          <cell r="P191">
            <v>21289</v>
          </cell>
          <cell r="Q191">
            <v>13505</v>
          </cell>
          <cell r="S191">
            <v>0</v>
          </cell>
          <cell r="T191">
            <v>1684</v>
          </cell>
          <cell r="U191">
            <v>6100</v>
          </cell>
          <cell r="W191">
            <v>21289</v>
          </cell>
          <cell r="X191">
            <v>13819.619567077521</v>
          </cell>
          <cell r="Y191">
            <v>11377.663499913111</v>
          </cell>
          <cell r="Z191">
            <v>1524.1120992993212</v>
          </cell>
          <cell r="AA191">
            <v>1524.1120992993212</v>
          </cell>
          <cell r="AB191">
            <v>5980.5565976984572</v>
          </cell>
          <cell r="AC191">
            <v>2214.2361367122749</v>
          </cell>
          <cell r="AD191">
            <v>36440.300000000003</v>
          </cell>
          <cell r="AE191">
            <v>13936.410319126138</v>
          </cell>
          <cell r="AF191">
            <v>11473.817078545375</v>
          </cell>
          <cell r="AG191">
            <v>1536.9924971582911</v>
          </cell>
          <cell r="AH191">
            <v>1536.9924971582911</v>
          </cell>
          <cell r="AI191">
            <v>6031.0987779172601</v>
          </cell>
          <cell r="AJ191">
            <v>2232.9488300946541</v>
          </cell>
        </row>
        <row r="192">
          <cell r="B192">
            <v>38657</v>
          </cell>
          <cell r="C192">
            <v>0</v>
          </cell>
          <cell r="D192">
            <v>14751.758999999984</v>
          </cell>
          <cell r="E192">
            <v>20918</v>
          </cell>
          <cell r="F192">
            <v>35669.758999999984</v>
          </cell>
          <cell r="H192">
            <v>36345.9</v>
          </cell>
          <cell r="I192">
            <v>21106</v>
          </cell>
          <cell r="J192">
            <v>13505</v>
          </cell>
          <cell r="M192">
            <v>1478</v>
          </cell>
          <cell r="N192">
            <v>5935</v>
          </cell>
          <cell r="O192">
            <v>0</v>
          </cell>
          <cell r="P192">
            <v>20918</v>
          </cell>
          <cell r="Q192">
            <v>13505</v>
          </cell>
          <cell r="T192">
            <v>1666</v>
          </cell>
          <cell r="U192">
            <v>5935</v>
          </cell>
          <cell r="W192">
            <v>21106</v>
          </cell>
          <cell r="X192">
            <v>12967.695513298258</v>
          </cell>
          <cell r="Y192">
            <v>11137.321008715526</v>
          </cell>
          <cell r="Z192">
            <v>1483.0252590297084</v>
          </cell>
          <cell r="AA192">
            <v>1483.0252590297084</v>
          </cell>
          <cell r="AB192">
            <v>6133.7707383818633</v>
          </cell>
          <cell r="AC192">
            <v>2153.8852215449328</v>
          </cell>
          <cell r="AD192">
            <v>35358.722999999998</v>
          </cell>
          <cell r="AE192">
            <v>13069.973306353886</v>
          </cell>
          <cell r="AF192">
            <v>11267.293731601507</v>
          </cell>
          <cell r="AG192">
            <v>1491.2315139804748</v>
          </cell>
          <cell r="AH192">
            <v>1491.2315139804748</v>
          </cell>
          <cell r="AI192">
            <v>6184.2906351519841</v>
          </cell>
          <cell r="AJ192">
            <v>2165.738298931662</v>
          </cell>
          <cell r="AK192">
            <v>35669.758999999984</v>
          </cell>
        </row>
        <row r="193">
          <cell r="B193">
            <v>38658</v>
          </cell>
          <cell r="C193">
            <v>0</v>
          </cell>
          <cell r="D193">
            <v>16407.877999999997</v>
          </cell>
          <cell r="E193">
            <v>20889</v>
          </cell>
          <cell r="F193">
            <v>37296.877999999997</v>
          </cell>
          <cell r="H193">
            <v>36437.300000000003</v>
          </cell>
          <cell r="I193">
            <v>20884</v>
          </cell>
          <cell r="J193">
            <v>13505</v>
          </cell>
          <cell r="M193">
            <v>1684</v>
          </cell>
          <cell r="N193">
            <v>5700</v>
          </cell>
          <cell r="O193">
            <v>0</v>
          </cell>
          <cell r="P193">
            <v>20889</v>
          </cell>
          <cell r="Q193">
            <v>13505</v>
          </cell>
          <cell r="T193">
            <v>1679</v>
          </cell>
          <cell r="U193">
            <v>5700</v>
          </cell>
          <cell r="W193">
            <v>20884</v>
          </cell>
          <cell r="X193">
            <v>12995.925880877088</v>
          </cell>
          <cell r="Y193">
            <v>11446.68278319359</v>
          </cell>
          <cell r="Z193">
            <v>1484.4685172046443</v>
          </cell>
          <cell r="AA193">
            <v>1484.4685172046443</v>
          </cell>
          <cell r="AB193">
            <v>6021.587285078881</v>
          </cell>
          <cell r="AC193">
            <v>2156.8290164411528</v>
          </cell>
          <cell r="AD193">
            <v>35589.962</v>
          </cell>
          <cell r="AE193">
            <v>13612.963611501169</v>
          </cell>
          <cell r="AF193">
            <v>12001.540260402306</v>
          </cell>
          <cell r="AG193">
            <v>1556.2358261818028</v>
          </cell>
          <cell r="AH193">
            <v>1556.2358261818028</v>
          </cell>
          <cell r="AI193">
            <v>6309.4130840966009</v>
          </cell>
          <cell r="AJ193">
            <v>2260.4893916363108</v>
          </cell>
          <cell r="AK193">
            <v>37296.877999999997</v>
          </cell>
        </row>
        <row r="194">
          <cell r="B194">
            <v>38659</v>
          </cell>
          <cell r="C194">
            <v>0</v>
          </cell>
          <cell r="D194">
            <v>15295.33600000001</v>
          </cell>
          <cell r="E194">
            <v>21084</v>
          </cell>
          <cell r="F194">
            <v>36379.33600000001</v>
          </cell>
          <cell r="H194">
            <v>35763</v>
          </cell>
          <cell r="I194">
            <v>18255</v>
          </cell>
          <cell r="J194">
            <v>13505</v>
          </cell>
          <cell r="M194">
            <v>1679</v>
          </cell>
          <cell r="N194">
            <v>5900</v>
          </cell>
          <cell r="O194">
            <v>0</v>
          </cell>
          <cell r="P194">
            <v>21084</v>
          </cell>
          <cell r="Q194">
            <v>10676</v>
          </cell>
          <cell r="T194">
            <v>1679</v>
          </cell>
          <cell r="U194">
            <v>5900</v>
          </cell>
          <cell r="W194">
            <v>18255</v>
          </cell>
          <cell r="X194">
            <v>13037.826190629916</v>
          </cell>
          <cell r="Y194">
            <v>11222.785277838702</v>
          </cell>
          <cell r="Z194">
            <v>1489.7398688944966</v>
          </cell>
          <cell r="AA194">
            <v>1489.7398688944966</v>
          </cell>
          <cell r="AB194">
            <v>5455.518394021009</v>
          </cell>
          <cell r="AC194">
            <v>2163.7443997213709</v>
          </cell>
          <cell r="AD194">
            <v>34859.353999999992</v>
          </cell>
          <cell r="AE194">
            <v>13605.070394159457</v>
          </cell>
          <cell r="AF194">
            <v>11714.32590550854</v>
          </cell>
          <cell r="AG194">
            <v>1555.8960073354399</v>
          </cell>
          <cell r="AH194">
            <v>1555.8960073354399</v>
          </cell>
          <cell r="AI194">
            <v>5688.8476599870901</v>
          </cell>
          <cell r="AJ194">
            <v>2259.3000256740393</v>
          </cell>
          <cell r="AK194">
            <v>36379.33600000001</v>
          </cell>
        </row>
        <row r="195">
          <cell r="B195">
            <v>38660</v>
          </cell>
          <cell r="C195">
            <v>0</v>
          </cell>
          <cell r="D195">
            <v>15628.192000000003</v>
          </cell>
          <cell r="E195">
            <v>21084</v>
          </cell>
          <cell r="F195">
            <v>36712.192000000003</v>
          </cell>
          <cell r="H195">
            <v>36064.9</v>
          </cell>
          <cell r="I195">
            <v>20766</v>
          </cell>
          <cell r="J195">
            <v>13505</v>
          </cell>
          <cell r="M195">
            <v>1679</v>
          </cell>
          <cell r="N195">
            <v>5900</v>
          </cell>
          <cell r="O195">
            <v>0</v>
          </cell>
          <cell r="P195">
            <v>21084</v>
          </cell>
          <cell r="Q195">
            <v>13235</v>
          </cell>
          <cell r="T195">
            <v>1631</v>
          </cell>
          <cell r="U195">
            <v>5900</v>
          </cell>
          <cell r="W195">
            <v>20766</v>
          </cell>
          <cell r="X195">
            <v>13022.445391960457</v>
          </cell>
          <cell r="Y195">
            <v>11071.873839527154</v>
          </cell>
          <cell r="Z195">
            <v>1484.6487385875262</v>
          </cell>
          <cell r="AA195">
            <v>1484.6487385875262</v>
          </cell>
          <cell r="AB195">
            <v>5824.9340175959805</v>
          </cell>
          <cell r="AC195">
            <v>2156.7922737413546</v>
          </cell>
          <cell r="AD195">
            <v>35045.343000000001</v>
          </cell>
          <cell r="AE195">
            <v>13640.390301616639</v>
          </cell>
          <cell r="AF195">
            <v>11599.104584219613</v>
          </cell>
          <cell r="AG195">
            <v>1556.0913170406034</v>
          </cell>
          <cell r="AH195">
            <v>1556.0913170406034</v>
          </cell>
          <cell r="AI195">
            <v>6100.5308704404351</v>
          </cell>
          <cell r="AJ195">
            <v>2259.9836096421127</v>
          </cell>
          <cell r="AK195">
            <v>36712.192000000003</v>
          </cell>
        </row>
        <row r="196">
          <cell r="B196">
            <v>38661</v>
          </cell>
          <cell r="C196">
            <v>0</v>
          </cell>
          <cell r="D196">
            <v>15852.629000000008</v>
          </cell>
          <cell r="E196">
            <v>20889</v>
          </cell>
          <cell r="F196">
            <v>36741.629000000008</v>
          </cell>
          <cell r="H196">
            <v>35956.9</v>
          </cell>
          <cell r="I196">
            <v>20884</v>
          </cell>
          <cell r="J196">
            <v>13505</v>
          </cell>
          <cell r="M196">
            <v>1684</v>
          </cell>
          <cell r="N196">
            <v>5700</v>
          </cell>
          <cell r="O196">
            <v>0</v>
          </cell>
          <cell r="P196">
            <v>20889</v>
          </cell>
          <cell r="Q196">
            <v>13505</v>
          </cell>
          <cell r="T196">
            <v>1679</v>
          </cell>
          <cell r="U196">
            <v>5700</v>
          </cell>
          <cell r="W196">
            <v>20884</v>
          </cell>
          <cell r="X196">
            <v>13059.267947716242</v>
          </cell>
          <cell r="Y196">
            <v>11435.153758350611</v>
          </cell>
          <cell r="Z196">
            <v>1483.4795029725751</v>
          </cell>
          <cell r="AA196">
            <v>1483.4795029725751</v>
          </cell>
          <cell r="AB196">
            <v>5430.6713263197762</v>
          </cell>
          <cell r="AC196">
            <v>2154.4989616682205</v>
          </cell>
          <cell r="AD196">
            <v>35046.550999999999</v>
          </cell>
          <cell r="AE196">
            <v>13691.52657816618</v>
          </cell>
          <cell r="AF196">
            <v>11993.821227862467</v>
          </cell>
          <cell r="AG196">
            <v>1555.7972558784043</v>
          </cell>
          <cell r="AH196">
            <v>1555.7972558784043</v>
          </cell>
          <cell r="AI196">
            <v>5685.7322866401337</v>
          </cell>
          <cell r="AJ196">
            <v>2258.9543955744143</v>
          </cell>
          <cell r="AK196">
            <v>36741.629000000008</v>
          </cell>
        </row>
        <row r="197">
          <cell r="B197">
            <v>38662</v>
          </cell>
          <cell r="C197">
            <v>0</v>
          </cell>
          <cell r="D197">
            <v>15018.940000000002</v>
          </cell>
          <cell r="E197">
            <v>20889</v>
          </cell>
          <cell r="F197">
            <v>35907.94</v>
          </cell>
          <cell r="H197">
            <v>35651.300000000003</v>
          </cell>
          <cell r="I197">
            <v>20884</v>
          </cell>
          <cell r="J197">
            <v>13505</v>
          </cell>
          <cell r="M197">
            <v>1684</v>
          </cell>
          <cell r="N197">
            <v>5700</v>
          </cell>
          <cell r="O197">
            <v>0</v>
          </cell>
          <cell r="P197">
            <v>20889</v>
          </cell>
          <cell r="Q197">
            <v>13505</v>
          </cell>
          <cell r="T197">
            <v>1679</v>
          </cell>
          <cell r="U197">
            <v>5700</v>
          </cell>
          <cell r="W197">
            <v>20884</v>
          </cell>
          <cell r="X197">
            <v>12417.333928046133</v>
          </cell>
          <cell r="Y197">
            <v>11086.260307096622</v>
          </cell>
          <cell r="Z197">
            <v>1469.9206322633597</v>
          </cell>
          <cell r="AA197">
            <v>1469.9206322633597</v>
          </cell>
          <cell r="AB197">
            <v>5381.4244787608923</v>
          </cell>
          <cell r="AC197">
            <v>2134.810021569635</v>
          </cell>
          <cell r="AD197">
            <v>33959.67</v>
          </cell>
          <cell r="AE197">
            <v>13117.357379051702</v>
          </cell>
          <cell r="AF197">
            <v>11736.186043202026</v>
          </cell>
          <cell r="AG197">
            <v>1555.7463857746425</v>
          </cell>
          <cell r="AH197">
            <v>1555.7463857746425</v>
          </cell>
          <cell r="AI197">
            <v>5684.1274559857438</v>
          </cell>
          <cell r="AJ197">
            <v>2258.7763502112484</v>
          </cell>
          <cell r="AK197">
            <v>35907.94</v>
          </cell>
        </row>
        <row r="198">
          <cell r="B198">
            <v>38663</v>
          </cell>
          <cell r="C198">
            <v>0</v>
          </cell>
          <cell r="D198">
            <v>14663.128999999986</v>
          </cell>
          <cell r="E198">
            <v>20889</v>
          </cell>
          <cell r="F198">
            <v>35552.128999999986</v>
          </cell>
          <cell r="H198">
            <v>35166</v>
          </cell>
          <cell r="I198">
            <v>20884</v>
          </cell>
          <cell r="J198">
            <v>13505</v>
          </cell>
          <cell r="M198">
            <v>1684</v>
          </cell>
          <cell r="N198">
            <v>5700</v>
          </cell>
          <cell r="O198">
            <v>0</v>
          </cell>
          <cell r="P198">
            <v>20889</v>
          </cell>
          <cell r="Q198">
            <v>13505</v>
          </cell>
          <cell r="T198">
            <v>1679</v>
          </cell>
          <cell r="U198">
            <v>5700</v>
          </cell>
          <cell r="W198">
            <v>20884</v>
          </cell>
          <cell r="X198">
            <v>12533.028371915838</v>
          </cell>
          <cell r="Y198">
            <v>10895.860123133501</v>
          </cell>
          <cell r="Z198">
            <v>1487.5379308558292</v>
          </cell>
          <cell r="AA198">
            <v>1487.5379308558292</v>
          </cell>
          <cell r="AB198">
            <v>5450.4759062849989</v>
          </cell>
          <cell r="AC198">
            <v>2160.763736954008</v>
          </cell>
          <cell r="AD198">
            <v>34015.204000000005</v>
          </cell>
          <cell r="AE198">
            <v>13095.417188916381</v>
          </cell>
          <cell r="AF198">
            <v>11393.171050182129</v>
          </cell>
          <cell r="AG198">
            <v>1555.9932081991406</v>
          </cell>
          <cell r="AH198">
            <v>1555.9932081991406</v>
          </cell>
          <cell r="AI198">
            <v>5691.9141158062102</v>
          </cell>
          <cell r="AJ198">
            <v>2259.6402286969906</v>
          </cell>
          <cell r="AK198">
            <v>35552.128999999986</v>
          </cell>
        </row>
        <row r="199">
          <cell r="B199">
            <v>38664</v>
          </cell>
          <cell r="C199">
            <v>0</v>
          </cell>
          <cell r="D199">
            <v>15648.136000000006</v>
          </cell>
          <cell r="E199">
            <v>20889</v>
          </cell>
          <cell r="F199">
            <v>36537.136000000006</v>
          </cell>
          <cell r="H199">
            <v>35947.699999999997</v>
          </cell>
          <cell r="I199">
            <v>20884</v>
          </cell>
          <cell r="J199">
            <v>13505</v>
          </cell>
          <cell r="M199">
            <v>1684</v>
          </cell>
          <cell r="N199">
            <v>5700</v>
          </cell>
          <cell r="O199">
            <v>0</v>
          </cell>
          <cell r="P199">
            <v>20889</v>
          </cell>
          <cell r="Q199">
            <v>13505</v>
          </cell>
          <cell r="T199">
            <v>1679</v>
          </cell>
          <cell r="U199">
            <v>5700</v>
          </cell>
          <cell r="W199">
            <v>20884</v>
          </cell>
          <cell r="X199">
            <v>13081.996389881966</v>
          </cell>
          <cell r="Y199">
            <v>11075.642614757526</v>
          </cell>
          <cell r="Z199">
            <v>1495.2587495809657</v>
          </cell>
          <cell r="AA199">
            <v>1492.9175057200262</v>
          </cell>
          <cell r="AB199">
            <v>5707.344076620504</v>
          </cell>
          <cell r="AC199">
            <v>2168.2176634390112</v>
          </cell>
          <cell r="AD199">
            <v>35021.377</v>
          </cell>
          <cell r="AE199">
            <v>13648.519905808298</v>
          </cell>
          <cell r="AF199">
            <v>11557.470009028815</v>
          </cell>
          <cell r="AG199">
            <v>1560.1738043807279</v>
          </cell>
          <cell r="AH199">
            <v>1557.8325605197874</v>
          </cell>
          <cell r="AI199">
            <v>5951.1590464463306</v>
          </cell>
          <cell r="AJ199">
            <v>2261.9806738160487</v>
          </cell>
          <cell r="AK199">
            <v>36537.136000000006</v>
          </cell>
        </row>
        <row r="200">
          <cell r="B200">
            <v>38665</v>
          </cell>
          <cell r="C200">
            <v>0</v>
          </cell>
          <cell r="D200">
            <v>15428.644999999997</v>
          </cell>
          <cell r="E200">
            <v>20889</v>
          </cell>
          <cell r="F200">
            <v>36317.644999999997</v>
          </cell>
          <cell r="H200">
            <v>35715.699999999997</v>
          </cell>
          <cell r="I200">
            <v>20795</v>
          </cell>
          <cell r="J200">
            <v>13505</v>
          </cell>
          <cell r="M200">
            <v>1684</v>
          </cell>
          <cell r="N200">
            <v>5700</v>
          </cell>
          <cell r="O200">
            <v>0</v>
          </cell>
          <cell r="P200">
            <v>20889</v>
          </cell>
          <cell r="Q200">
            <v>13416</v>
          </cell>
          <cell r="T200">
            <v>1679</v>
          </cell>
          <cell r="U200">
            <v>5700</v>
          </cell>
          <cell r="W200">
            <v>20795</v>
          </cell>
          <cell r="X200">
            <v>13017.894191078578</v>
          </cell>
          <cell r="Y200">
            <v>10830.828252515634</v>
          </cell>
          <cell r="Z200">
            <v>1492.0729999360522</v>
          </cell>
          <cell r="AA200">
            <v>1488.6539999360523</v>
          </cell>
          <cell r="AB200">
            <v>5673.1516868970939</v>
          </cell>
          <cell r="AC200">
            <v>2162.8538696365913</v>
          </cell>
          <cell r="AD200">
            <v>34665.455000000002</v>
          </cell>
          <cell r="AE200">
            <v>13638.593738621863</v>
          </cell>
          <cell r="AF200">
            <v>11351.075902609053</v>
          </cell>
          <cell r="AG200">
            <v>1563.1294054610241</v>
          </cell>
          <cell r="AH200">
            <v>1559.7104054610236</v>
          </cell>
          <cell r="AI200">
            <v>5939.6481287334509</v>
          </cell>
          <cell r="AJ200">
            <v>2265.4874191135827</v>
          </cell>
          <cell r="AK200">
            <v>36317.644999999997</v>
          </cell>
        </row>
        <row r="201">
          <cell r="B201">
            <v>38666</v>
          </cell>
          <cell r="C201">
            <v>0</v>
          </cell>
          <cell r="D201">
            <v>13231.512999999999</v>
          </cell>
          <cell r="E201">
            <v>20589</v>
          </cell>
          <cell r="F201">
            <v>33820.512999999999</v>
          </cell>
          <cell r="H201">
            <v>34063.1</v>
          </cell>
          <cell r="I201">
            <v>20083</v>
          </cell>
          <cell r="J201">
            <v>13505</v>
          </cell>
          <cell r="M201">
            <v>1684</v>
          </cell>
          <cell r="N201">
            <v>5400</v>
          </cell>
          <cell r="O201">
            <v>0</v>
          </cell>
          <cell r="P201">
            <v>20589</v>
          </cell>
          <cell r="Q201">
            <v>13004</v>
          </cell>
          <cell r="T201">
            <v>1679</v>
          </cell>
          <cell r="U201">
            <v>5400</v>
          </cell>
          <cell r="W201">
            <v>20083</v>
          </cell>
          <cell r="X201">
            <v>12001.565532549854</v>
          </cell>
          <cell r="Y201">
            <v>10049.503212230165</v>
          </cell>
          <cell r="Z201">
            <v>1349.8478395824313</v>
          </cell>
          <cell r="AA201">
            <v>1344.9760708977774</v>
          </cell>
          <cell r="AB201">
            <v>5117.1550361193367</v>
          </cell>
          <cell r="AC201">
            <v>1952.5953086204395</v>
          </cell>
          <cell r="AD201">
            <v>31815.643000000004</v>
          </cell>
          <cell r="AE201">
            <v>12766.008793823879</v>
          </cell>
          <cell r="AF201">
            <v>10671.115201702567</v>
          </cell>
          <cell r="AG201">
            <v>1435.3912282324895</v>
          </cell>
          <cell r="AH201">
            <v>1430.5194595478347</v>
          </cell>
          <cell r="AI201">
            <v>5441.3245259545247</v>
          </cell>
          <cell r="AJ201">
            <v>2076.1537907387037</v>
          </cell>
          <cell r="AK201">
            <v>33820.512999999999</v>
          </cell>
        </row>
        <row r="202">
          <cell r="B202">
            <v>38667</v>
          </cell>
          <cell r="C202">
            <v>0</v>
          </cell>
          <cell r="D202">
            <v>0</v>
          </cell>
          <cell r="E202">
            <v>0</v>
          </cell>
          <cell r="F202">
            <v>0</v>
          </cell>
          <cell r="H202">
            <v>18</v>
          </cell>
          <cell r="I202">
            <v>0</v>
          </cell>
          <cell r="J202">
            <v>0</v>
          </cell>
          <cell r="M202">
            <v>0</v>
          </cell>
          <cell r="N202">
            <v>0</v>
          </cell>
          <cell r="O202">
            <v>0</v>
          </cell>
          <cell r="P202">
            <v>0</v>
          </cell>
          <cell r="W202">
            <v>0</v>
          </cell>
          <cell r="AD202">
            <v>0</v>
          </cell>
          <cell r="AK202">
            <v>0</v>
          </cell>
        </row>
        <row r="203">
          <cell r="B203">
            <v>38668</v>
          </cell>
          <cell r="C203">
            <v>0</v>
          </cell>
          <cell r="D203">
            <v>0</v>
          </cell>
          <cell r="E203">
            <v>0</v>
          </cell>
          <cell r="F203">
            <v>0</v>
          </cell>
          <cell r="H203">
            <v>16.2</v>
          </cell>
          <cell r="I203">
            <v>0</v>
          </cell>
          <cell r="J203">
            <v>0</v>
          </cell>
          <cell r="M203">
            <v>0</v>
          </cell>
          <cell r="N203">
            <v>0</v>
          </cell>
          <cell r="O203">
            <v>0</v>
          </cell>
          <cell r="P203">
            <v>0</v>
          </cell>
          <cell r="W203">
            <v>0</v>
          </cell>
          <cell r="AD203">
            <v>0</v>
          </cell>
          <cell r="AK203">
            <v>0</v>
          </cell>
        </row>
        <row r="204">
          <cell r="B204">
            <v>38669</v>
          </cell>
          <cell r="C204">
            <v>0</v>
          </cell>
          <cell r="D204">
            <v>0</v>
          </cell>
          <cell r="E204">
            <v>0</v>
          </cell>
          <cell r="F204">
            <v>0</v>
          </cell>
          <cell r="H204">
            <v>17.2</v>
          </cell>
          <cell r="I204">
            <v>0</v>
          </cell>
          <cell r="J204">
            <v>0</v>
          </cell>
          <cell r="M204">
            <v>0</v>
          </cell>
          <cell r="N204">
            <v>0</v>
          </cell>
          <cell r="O204">
            <v>0</v>
          </cell>
          <cell r="P204">
            <v>0</v>
          </cell>
          <cell r="W204">
            <v>0</v>
          </cell>
          <cell r="AD204">
            <v>0</v>
          </cell>
          <cell r="AK204">
            <v>0</v>
          </cell>
        </row>
        <row r="205">
          <cell r="B205">
            <v>38670</v>
          </cell>
          <cell r="C205">
            <v>0</v>
          </cell>
          <cell r="D205">
            <v>0</v>
          </cell>
          <cell r="E205">
            <v>0</v>
          </cell>
          <cell r="F205">
            <v>0</v>
          </cell>
          <cell r="H205">
            <v>17.2</v>
          </cell>
          <cell r="I205">
            <v>0</v>
          </cell>
          <cell r="J205">
            <v>0</v>
          </cell>
          <cell r="M205">
            <v>0</v>
          </cell>
          <cell r="N205">
            <v>0</v>
          </cell>
          <cell r="O205">
            <v>0</v>
          </cell>
          <cell r="P205">
            <v>0</v>
          </cell>
          <cell r="W205">
            <v>0</v>
          </cell>
          <cell r="AD205">
            <v>0</v>
          </cell>
          <cell r="AK205">
            <v>0</v>
          </cell>
        </row>
        <row r="206">
          <cell r="B206">
            <v>38671</v>
          </cell>
          <cell r="C206">
            <v>0</v>
          </cell>
          <cell r="D206">
            <v>0</v>
          </cell>
          <cell r="E206">
            <v>0</v>
          </cell>
          <cell r="F206">
            <v>0</v>
          </cell>
          <cell r="H206">
            <v>16.3</v>
          </cell>
          <cell r="I206">
            <v>0</v>
          </cell>
          <cell r="J206">
            <v>0</v>
          </cell>
          <cell r="M206">
            <v>0</v>
          </cell>
          <cell r="N206">
            <v>0</v>
          </cell>
          <cell r="O206">
            <v>0</v>
          </cell>
          <cell r="P206">
            <v>0</v>
          </cell>
          <cell r="W206">
            <v>0</v>
          </cell>
          <cell r="AD206">
            <v>0</v>
          </cell>
          <cell r="AK206">
            <v>0</v>
          </cell>
        </row>
        <row r="207">
          <cell r="B207">
            <v>38672</v>
          </cell>
          <cell r="C207">
            <v>0</v>
          </cell>
          <cell r="D207">
            <v>0</v>
          </cell>
          <cell r="E207">
            <v>0</v>
          </cell>
          <cell r="F207">
            <v>0</v>
          </cell>
          <cell r="H207">
            <v>15.5</v>
          </cell>
          <cell r="I207">
            <v>0</v>
          </cell>
          <cell r="J207">
            <v>0</v>
          </cell>
          <cell r="M207">
            <v>0</v>
          </cell>
          <cell r="N207">
            <v>0</v>
          </cell>
          <cell r="O207">
            <v>0</v>
          </cell>
          <cell r="P207">
            <v>0</v>
          </cell>
          <cell r="W207">
            <v>0</v>
          </cell>
          <cell r="AD207">
            <v>0</v>
          </cell>
          <cell r="AK207">
            <v>0</v>
          </cell>
        </row>
        <row r="208">
          <cell r="B208">
            <v>38673</v>
          </cell>
          <cell r="C208">
            <v>0</v>
          </cell>
          <cell r="D208">
            <v>0</v>
          </cell>
          <cell r="E208">
            <v>0</v>
          </cell>
          <cell r="F208">
            <v>0</v>
          </cell>
          <cell r="H208">
            <v>16.100000000000001</v>
          </cell>
          <cell r="I208">
            <v>0</v>
          </cell>
          <cell r="J208">
            <v>0</v>
          </cell>
          <cell r="M208">
            <v>0</v>
          </cell>
          <cell r="N208">
            <v>0</v>
          </cell>
          <cell r="O208">
            <v>0</v>
          </cell>
          <cell r="P208">
            <v>0</v>
          </cell>
          <cell r="W208">
            <v>0</v>
          </cell>
          <cell r="AD208">
            <v>0</v>
          </cell>
          <cell r="AK208">
            <v>0</v>
          </cell>
        </row>
        <row r="209">
          <cell r="B209">
            <v>38674</v>
          </cell>
          <cell r="C209">
            <v>0</v>
          </cell>
          <cell r="D209">
            <v>0</v>
          </cell>
          <cell r="E209">
            <v>0</v>
          </cell>
          <cell r="F209">
            <v>0</v>
          </cell>
          <cell r="H209">
            <v>16.3</v>
          </cell>
          <cell r="I209">
            <v>0</v>
          </cell>
          <cell r="J209">
            <v>0</v>
          </cell>
          <cell r="M209">
            <v>0</v>
          </cell>
          <cell r="N209">
            <v>0</v>
          </cell>
          <cell r="O209">
            <v>0</v>
          </cell>
          <cell r="P209">
            <v>0</v>
          </cell>
          <cell r="W209">
            <v>0</v>
          </cell>
          <cell r="AD209">
            <v>0</v>
          </cell>
          <cell r="AK209">
            <v>0</v>
          </cell>
        </row>
        <row r="210">
          <cell r="B210">
            <v>38675</v>
          </cell>
          <cell r="C210">
            <v>0</v>
          </cell>
          <cell r="D210">
            <v>0</v>
          </cell>
          <cell r="E210">
            <v>0</v>
          </cell>
          <cell r="F210">
            <v>0</v>
          </cell>
          <cell r="H210">
            <v>18.3</v>
          </cell>
          <cell r="I210">
            <v>0</v>
          </cell>
          <cell r="J210">
            <v>0</v>
          </cell>
          <cell r="M210">
            <v>0</v>
          </cell>
          <cell r="N210">
            <v>0</v>
          </cell>
          <cell r="O210">
            <v>0</v>
          </cell>
          <cell r="P210">
            <v>0</v>
          </cell>
          <cell r="W210">
            <v>0</v>
          </cell>
          <cell r="AD210">
            <v>0</v>
          </cell>
          <cell r="AK210">
            <v>0</v>
          </cell>
        </row>
        <row r="211">
          <cell r="B211">
            <v>38676</v>
          </cell>
          <cell r="C211">
            <v>0</v>
          </cell>
          <cell r="D211">
            <v>0</v>
          </cell>
          <cell r="E211">
            <v>0</v>
          </cell>
          <cell r="F211">
            <v>0</v>
          </cell>
          <cell r="H211">
            <v>17</v>
          </cell>
          <cell r="I211">
            <v>0</v>
          </cell>
          <cell r="J211">
            <v>0</v>
          </cell>
          <cell r="M211">
            <v>0</v>
          </cell>
          <cell r="N211">
            <v>0</v>
          </cell>
          <cell r="O211">
            <v>0</v>
          </cell>
          <cell r="P211">
            <v>0</v>
          </cell>
          <cell r="W211">
            <v>0</v>
          </cell>
          <cell r="AD211">
            <v>0</v>
          </cell>
          <cell r="AK211">
            <v>0</v>
          </cell>
        </row>
        <row r="212">
          <cell r="B212">
            <v>38677</v>
          </cell>
          <cell r="C212">
            <v>0</v>
          </cell>
          <cell r="D212">
            <v>0</v>
          </cell>
          <cell r="E212">
            <v>0</v>
          </cell>
          <cell r="F212">
            <v>0</v>
          </cell>
          <cell r="H212">
            <v>16.2</v>
          </cell>
          <cell r="I212">
            <v>0</v>
          </cell>
          <cell r="J212">
            <v>0</v>
          </cell>
          <cell r="M212">
            <v>0</v>
          </cell>
          <cell r="N212">
            <v>0</v>
          </cell>
          <cell r="O212">
            <v>0</v>
          </cell>
          <cell r="P212">
            <v>0</v>
          </cell>
          <cell r="W212">
            <v>0</v>
          </cell>
          <cell r="AD212">
            <v>0</v>
          </cell>
          <cell r="AK212">
            <v>0</v>
          </cell>
        </row>
        <row r="213">
          <cell r="B213">
            <v>38678</v>
          </cell>
          <cell r="C213">
            <v>0</v>
          </cell>
          <cell r="D213">
            <v>8053.7249999999985</v>
          </cell>
          <cell r="E213">
            <v>5000</v>
          </cell>
          <cell r="F213">
            <v>13053.724999999999</v>
          </cell>
          <cell r="H213">
            <v>8812.2999999999993</v>
          </cell>
          <cell r="I213">
            <v>5000</v>
          </cell>
          <cell r="J213">
            <v>5000</v>
          </cell>
          <cell r="M213">
            <v>0</v>
          </cell>
          <cell r="N213">
            <v>0</v>
          </cell>
          <cell r="O213">
            <v>0</v>
          </cell>
          <cell r="P213">
            <v>5000</v>
          </cell>
          <cell r="Q213">
            <v>5000</v>
          </cell>
          <cell r="W213">
            <v>5000</v>
          </cell>
          <cell r="X213">
            <v>1498.6242675388366</v>
          </cell>
          <cell r="Y213">
            <v>1233.8182001270586</v>
          </cell>
          <cell r="Z213">
            <v>165.76809556784536</v>
          </cell>
          <cell r="AA213">
            <v>155.88639043422228</v>
          </cell>
          <cell r="AB213">
            <v>656.70925386161105</v>
          </cell>
          <cell r="AC213">
            <v>235.72179247042743</v>
          </cell>
          <cell r="AD213">
            <v>3946.5280000000016</v>
          </cell>
          <cell r="AE213">
            <v>4961.3550000000005</v>
          </cell>
          <cell r="AF213">
            <v>4093.0060000000003</v>
          </cell>
          <cell r="AG213">
            <v>543.59599999999989</v>
          </cell>
          <cell r="AH213">
            <v>503.57700000000011</v>
          </cell>
          <cell r="AI213">
            <v>2176.5140000000001</v>
          </cell>
          <cell r="AJ213">
            <v>775.67699999999991</v>
          </cell>
          <cell r="AK213">
            <v>13053.724999999999</v>
          </cell>
        </row>
        <row r="214">
          <cell r="B214">
            <v>38679</v>
          </cell>
          <cell r="C214">
            <v>0</v>
          </cell>
          <cell r="D214">
            <v>15305.849999999999</v>
          </cell>
          <cell r="E214">
            <v>20683</v>
          </cell>
          <cell r="F214">
            <v>35988.85</v>
          </cell>
          <cell r="H214">
            <v>25126.9</v>
          </cell>
          <cell r="I214">
            <v>20683</v>
          </cell>
          <cell r="J214">
            <v>13505</v>
          </cell>
          <cell r="M214">
            <v>1478</v>
          </cell>
          <cell r="N214">
            <v>5700</v>
          </cell>
          <cell r="O214">
            <v>0</v>
          </cell>
          <cell r="P214">
            <v>20683</v>
          </cell>
          <cell r="Q214">
            <v>13505</v>
          </cell>
          <cell r="T214">
            <v>1478</v>
          </cell>
          <cell r="U214">
            <v>5700</v>
          </cell>
          <cell r="W214">
            <v>20683</v>
          </cell>
          <cell r="X214">
            <v>9755.3992767755353</v>
          </cell>
          <cell r="Y214">
            <v>7993.7152077103301</v>
          </cell>
          <cell r="Z214">
            <v>1174.2180374936947</v>
          </cell>
          <cell r="AA214">
            <v>1170.1498295525078</v>
          </cell>
          <cell r="AB214">
            <v>4825.946254644733</v>
          </cell>
          <cell r="AC214">
            <v>1799.1163938231966</v>
          </cell>
          <cell r="AD214">
            <v>26718.544999999998</v>
          </cell>
          <cell r="AE214">
            <v>13151.58538437236</v>
          </cell>
          <cell r="AF214">
            <v>10777.700358336719</v>
          </cell>
          <cell r="AG214">
            <v>1582.0128407869622</v>
          </cell>
          <cell r="AH214">
            <v>1575.8541051651664</v>
          </cell>
          <cell r="AI214">
            <v>6483.089661420182</v>
          </cell>
          <cell r="AJ214">
            <v>2418.6076499186061</v>
          </cell>
          <cell r="AK214">
            <v>35988.85</v>
          </cell>
        </row>
        <row r="215">
          <cell r="B215">
            <v>38680</v>
          </cell>
          <cell r="C215">
            <v>0</v>
          </cell>
          <cell r="D215">
            <v>16131.368000000009</v>
          </cell>
          <cell r="E215">
            <v>21286</v>
          </cell>
          <cell r="F215">
            <v>37417.368000000009</v>
          </cell>
          <cell r="H215">
            <v>36831.800000000003</v>
          </cell>
          <cell r="I215">
            <v>21286</v>
          </cell>
          <cell r="J215">
            <v>13505</v>
          </cell>
          <cell r="M215">
            <v>1679</v>
          </cell>
          <cell r="N215">
            <v>5700</v>
          </cell>
          <cell r="O215">
            <v>402</v>
          </cell>
          <cell r="P215">
            <v>21286</v>
          </cell>
          <cell r="Q215">
            <v>13505</v>
          </cell>
          <cell r="T215">
            <v>1679</v>
          </cell>
          <cell r="U215">
            <v>5700</v>
          </cell>
          <cell r="V215">
            <v>402</v>
          </cell>
          <cell r="W215">
            <v>21286</v>
          </cell>
          <cell r="X215">
            <v>13704.234125934103</v>
          </cell>
          <cell r="Y215">
            <v>11209.080757536844</v>
          </cell>
          <cell r="Z215">
            <v>1536.6753607127412</v>
          </cell>
          <cell r="AA215">
            <v>1530.44712582277</v>
          </cell>
          <cell r="AB215">
            <v>6320.9739150650867</v>
          </cell>
          <cell r="AC215">
            <v>2366.0617149284581</v>
          </cell>
          <cell r="AD215">
            <v>36667.473000000005</v>
          </cell>
          <cell r="AE215">
            <v>13983.473861943523</v>
          </cell>
          <cell r="AF215">
            <v>11437.611014547469</v>
          </cell>
          <cell r="AG215">
            <v>1568.0913458923999</v>
          </cell>
          <cell r="AH215">
            <v>1561.863111002428</v>
          </cell>
          <cell r="AI215">
            <v>6451.3995650616207</v>
          </cell>
          <cell r="AJ215">
            <v>2414.92910155257</v>
          </cell>
          <cell r="AK215">
            <v>37417.368000000009</v>
          </cell>
        </row>
        <row r="216">
          <cell r="B216">
            <v>38681</v>
          </cell>
          <cell r="C216">
            <v>0</v>
          </cell>
          <cell r="D216">
            <v>15251.786999999997</v>
          </cell>
          <cell r="E216">
            <v>21486</v>
          </cell>
          <cell r="F216">
            <v>36737.786999999997</v>
          </cell>
          <cell r="H216">
            <v>36216.5</v>
          </cell>
          <cell r="I216">
            <v>21486</v>
          </cell>
          <cell r="J216">
            <v>13505</v>
          </cell>
          <cell r="M216">
            <v>1679</v>
          </cell>
          <cell r="N216">
            <v>5900</v>
          </cell>
          <cell r="O216">
            <v>402</v>
          </cell>
          <cell r="P216">
            <v>21486</v>
          </cell>
          <cell r="Q216">
            <v>13505</v>
          </cell>
          <cell r="T216">
            <v>1679</v>
          </cell>
          <cell r="U216">
            <v>5900</v>
          </cell>
          <cell r="V216">
            <v>402</v>
          </cell>
          <cell r="W216">
            <v>21486</v>
          </cell>
          <cell r="X216">
            <v>13894.677838409432</v>
          </cell>
          <cell r="Y216">
            <v>10652.650528309836</v>
          </cell>
          <cell r="Z216">
            <v>1558.3313984562647</v>
          </cell>
          <cell r="AA216">
            <v>1552.3054875645889</v>
          </cell>
          <cell r="AB216">
            <v>6467.655248450641</v>
          </cell>
          <cell r="AC216">
            <v>2400.9484988092354</v>
          </cell>
          <cell r="AD216">
            <v>36526.568999999996</v>
          </cell>
          <cell r="AE216">
            <v>13973.256500029613</v>
          </cell>
          <cell r="AF216">
            <v>10716.831088256122</v>
          </cell>
          <cell r="AG216">
            <v>1567.1719241786279</v>
          </cell>
          <cell r="AH216">
            <v>1561.1460132869522</v>
          </cell>
          <cell r="AI216">
            <v>6504.6815878587458</v>
          </cell>
          <cell r="AJ216">
            <v>2414.6998863899335</v>
          </cell>
          <cell r="AK216">
            <v>36737.786999999997</v>
          </cell>
        </row>
        <row r="217">
          <cell r="B217">
            <v>38682</v>
          </cell>
          <cell r="C217">
            <v>0</v>
          </cell>
          <cell r="D217">
            <v>16092.765000000014</v>
          </cell>
          <cell r="E217">
            <v>21486</v>
          </cell>
          <cell r="F217">
            <v>37578.765000000014</v>
          </cell>
          <cell r="H217">
            <v>36726.800000000003</v>
          </cell>
          <cell r="I217">
            <v>21486</v>
          </cell>
          <cell r="J217">
            <v>13505</v>
          </cell>
          <cell r="M217">
            <v>1679</v>
          </cell>
          <cell r="N217">
            <v>5900</v>
          </cell>
          <cell r="O217">
            <v>402</v>
          </cell>
          <cell r="P217">
            <v>21486</v>
          </cell>
          <cell r="Q217">
            <v>13505</v>
          </cell>
          <cell r="T217">
            <v>1679</v>
          </cell>
          <cell r="U217">
            <v>5900</v>
          </cell>
          <cell r="V217">
            <v>402</v>
          </cell>
          <cell r="W217">
            <v>21486</v>
          </cell>
          <cell r="X217">
            <v>13704.674828337329</v>
          </cell>
          <cell r="Y217">
            <v>11315.542657835398</v>
          </cell>
          <cell r="Z217">
            <v>1536.7620385136747</v>
          </cell>
          <cell r="AA217">
            <v>1530.5664238593263</v>
          </cell>
          <cell r="AB217">
            <v>6374.9928848730569</v>
          </cell>
          <cell r="AC217">
            <v>2366.3901665812155</v>
          </cell>
          <cell r="AD217">
            <v>36828.929000000004</v>
          </cell>
          <cell r="AE217">
            <v>13981.826540044622</v>
          </cell>
          <cell r="AF217">
            <v>11546.768677012338</v>
          </cell>
          <cell r="AG217">
            <v>1567.9431096317892</v>
          </cell>
          <cell r="AH217">
            <v>1561.7474949774391</v>
          </cell>
          <cell r="AI217">
            <v>6505.5870326178165</v>
          </cell>
          <cell r="AJ217">
            <v>2414.8921457160127</v>
          </cell>
          <cell r="AK217">
            <v>37578.765000000014</v>
          </cell>
        </row>
        <row r="218">
          <cell r="B218">
            <v>38683</v>
          </cell>
          <cell r="C218">
            <v>0</v>
          </cell>
          <cell r="D218">
            <v>14404.488000000012</v>
          </cell>
          <cell r="E218">
            <v>21486</v>
          </cell>
          <cell r="F218">
            <v>35890.488000000012</v>
          </cell>
          <cell r="H218">
            <v>36064.5</v>
          </cell>
          <cell r="I218">
            <v>21486</v>
          </cell>
          <cell r="J218">
            <v>13505</v>
          </cell>
          <cell r="M218">
            <v>1679</v>
          </cell>
          <cell r="N218">
            <v>5900</v>
          </cell>
          <cell r="O218">
            <v>402</v>
          </cell>
          <cell r="P218">
            <v>21486</v>
          </cell>
          <cell r="Q218">
            <v>13505</v>
          </cell>
          <cell r="T218">
            <v>1679</v>
          </cell>
          <cell r="U218">
            <v>5900</v>
          </cell>
          <cell r="V218">
            <v>402</v>
          </cell>
          <cell r="W218">
            <v>21486</v>
          </cell>
          <cell r="X218">
            <v>14042.497536641135</v>
          </cell>
          <cell r="Y218">
            <v>10391.712503122339</v>
          </cell>
          <cell r="Z218">
            <v>1574.8016178411956</v>
          </cell>
          <cell r="AA218">
            <v>1568.6347504360365</v>
          </cell>
          <cell r="AB218">
            <v>6094.9512910327749</v>
          </cell>
          <cell r="AC218">
            <v>2376.0433009265162</v>
          </cell>
          <cell r="AD218">
            <v>36048.640999999996</v>
          </cell>
          <cell r="AE218">
            <v>13980.374803960534</v>
          </cell>
          <cell r="AF218">
            <v>10347.033744420922</v>
          </cell>
          <cell r="AG218">
            <v>1567.8124733981278</v>
          </cell>
          <cell r="AH218">
            <v>1561.6456059929669</v>
          </cell>
          <cell r="AI218">
            <v>6067.9899711267472</v>
          </cell>
          <cell r="AJ218">
            <v>2365.6314011007116</v>
          </cell>
          <cell r="AK218">
            <v>35890.488000000012</v>
          </cell>
        </row>
        <row r="219">
          <cell r="B219">
            <v>38684</v>
          </cell>
          <cell r="C219">
            <v>0</v>
          </cell>
          <cell r="D219">
            <v>15844.256999999998</v>
          </cell>
          <cell r="E219">
            <v>21486</v>
          </cell>
          <cell r="F219">
            <v>37330.256999999998</v>
          </cell>
          <cell r="H219">
            <v>37409.800000000003</v>
          </cell>
          <cell r="I219">
            <v>21486</v>
          </cell>
          <cell r="J219">
            <v>13505</v>
          </cell>
          <cell r="M219">
            <v>1679</v>
          </cell>
          <cell r="N219">
            <v>5900</v>
          </cell>
          <cell r="O219">
            <v>402</v>
          </cell>
          <cell r="P219">
            <v>21486</v>
          </cell>
          <cell r="Q219">
            <v>13505</v>
          </cell>
          <cell r="T219">
            <v>1679</v>
          </cell>
          <cell r="U219">
            <v>5900</v>
          </cell>
          <cell r="V219">
            <v>402</v>
          </cell>
          <cell r="W219">
            <v>21486</v>
          </cell>
          <cell r="X219">
            <v>13497.995796428599</v>
          </cell>
          <cell r="Y219">
            <v>11518.154370214424</v>
          </cell>
          <cell r="Z219">
            <v>1555.6163154689721</v>
          </cell>
          <cell r="AA219">
            <v>1551.6295463938245</v>
          </cell>
          <cell r="AB219">
            <v>6734.7790739854545</v>
          </cell>
          <cell r="AC219">
            <v>2358.3248975087226</v>
          </cell>
          <cell r="AD219">
            <v>37216.5</v>
          </cell>
          <cell r="AE219">
            <v>13542.171979882753</v>
          </cell>
          <cell r="AF219">
            <v>11562.433723644031</v>
          </cell>
          <cell r="AG219">
            <v>1557.9054442782008</v>
          </cell>
          <cell r="AH219">
            <v>1553.9186752030535</v>
          </cell>
          <cell r="AI219">
            <v>6750.8470463923313</v>
          </cell>
          <cell r="AJ219">
            <v>2362.980130599632</v>
          </cell>
          <cell r="AK219">
            <v>37330.256999999998</v>
          </cell>
        </row>
        <row r="220">
          <cell r="B220">
            <v>38685</v>
          </cell>
          <cell r="C220">
            <v>0</v>
          </cell>
          <cell r="D220">
            <v>21372.930999999997</v>
          </cell>
          <cell r="E220">
            <v>21084</v>
          </cell>
          <cell r="F220">
            <v>42456.930999999997</v>
          </cell>
          <cell r="H220">
            <v>43866.3</v>
          </cell>
          <cell r="I220">
            <v>21059</v>
          </cell>
          <cell r="J220">
            <v>13505</v>
          </cell>
          <cell r="M220">
            <v>1679</v>
          </cell>
          <cell r="N220">
            <v>5900</v>
          </cell>
          <cell r="O220">
            <v>0</v>
          </cell>
          <cell r="P220">
            <v>21084</v>
          </cell>
          <cell r="Q220">
            <v>13505</v>
          </cell>
          <cell r="T220">
            <v>1654</v>
          </cell>
          <cell r="U220">
            <v>5900</v>
          </cell>
          <cell r="W220">
            <v>21059</v>
          </cell>
          <cell r="X220">
            <v>16602.61765856007</v>
          </cell>
          <cell r="Y220">
            <v>13580.143414897946</v>
          </cell>
          <cell r="Z220">
            <v>1753.2529279471423</v>
          </cell>
          <cell r="AA220">
            <v>1748.9538989443806</v>
          </cell>
          <cell r="AB220">
            <v>7257.8363588049306</v>
          </cell>
          <cell r="AC220">
            <v>2628.0987408455308</v>
          </cell>
          <cell r="AD220">
            <v>43570.903000000006</v>
          </cell>
          <cell r="AE220">
            <v>16174.919076221428</v>
          </cell>
          <cell r="AF220">
            <v>13231.35150759116</v>
          </cell>
          <cell r="AG220">
            <v>1710.4437108487432</v>
          </cell>
          <cell r="AH220">
            <v>1706.144681845981</v>
          </cell>
          <cell r="AI220">
            <v>7072.335891544446</v>
          </cell>
          <cell r="AJ220">
            <v>2561.7361319482375</v>
          </cell>
          <cell r="AK220">
            <v>42456.930999999997</v>
          </cell>
        </row>
        <row r="221">
          <cell r="B221">
            <v>38686</v>
          </cell>
          <cell r="C221">
            <v>0</v>
          </cell>
          <cell r="D221">
            <v>17209.142999999996</v>
          </cell>
          <cell r="E221">
            <v>21084</v>
          </cell>
          <cell r="F221">
            <v>38293.142999999996</v>
          </cell>
          <cell r="H221">
            <v>37869</v>
          </cell>
          <cell r="I221">
            <v>21084</v>
          </cell>
          <cell r="J221">
            <v>13505</v>
          </cell>
          <cell r="M221">
            <v>1679</v>
          </cell>
          <cell r="N221">
            <v>5900</v>
          </cell>
          <cell r="O221">
            <v>0</v>
          </cell>
          <cell r="P221">
            <v>21084</v>
          </cell>
          <cell r="Q221">
            <v>13505</v>
          </cell>
          <cell r="T221">
            <v>1679</v>
          </cell>
          <cell r="U221">
            <v>5900</v>
          </cell>
          <cell r="W221">
            <v>21084</v>
          </cell>
          <cell r="X221">
            <v>13711.952429882522</v>
          </cell>
          <cell r="Y221">
            <v>11160.293668470529</v>
          </cell>
          <cell r="Z221">
            <v>1535.9553359444628</v>
          </cell>
          <cell r="AA221">
            <v>1534.0087887402433</v>
          </cell>
          <cell r="AB221">
            <v>7702.9652507290984</v>
          </cell>
          <cell r="AC221">
            <v>2337.3655262331431</v>
          </cell>
          <cell r="AD221">
            <v>37982.540999999997</v>
          </cell>
          <cell r="AE221">
            <v>13825.805690385481</v>
          </cell>
          <cell r="AF221">
            <v>11252.522869650762</v>
          </cell>
          <cell r="AG221">
            <v>1548.6340562824671</v>
          </cell>
          <cell r="AH221">
            <v>1546.6875090782478</v>
          </cell>
          <cell r="AI221">
            <v>7763.4442400909202</v>
          </cell>
          <cell r="AJ221">
            <v>2356.0486345121176</v>
          </cell>
          <cell r="AK221">
            <v>38293.142999999996</v>
          </cell>
        </row>
        <row r="222">
          <cell r="B222">
            <v>38687</v>
          </cell>
          <cell r="C222">
            <v>0</v>
          </cell>
          <cell r="D222">
            <v>16180.160000000003</v>
          </cell>
          <cell r="E222">
            <v>21189</v>
          </cell>
          <cell r="F222">
            <v>37369.160000000003</v>
          </cell>
          <cell r="H222">
            <v>38636.5</v>
          </cell>
          <cell r="I222">
            <v>21184</v>
          </cell>
          <cell r="J222">
            <v>13505</v>
          </cell>
          <cell r="M222">
            <v>1684</v>
          </cell>
          <cell r="N222">
            <v>6000</v>
          </cell>
          <cell r="O222">
            <v>0</v>
          </cell>
          <cell r="P222">
            <v>21189</v>
          </cell>
          <cell r="Q222">
            <v>13505</v>
          </cell>
          <cell r="R222">
            <v>0</v>
          </cell>
          <cell r="S222">
            <v>0</v>
          </cell>
          <cell r="T222">
            <v>1679</v>
          </cell>
          <cell r="U222">
            <v>6000</v>
          </cell>
          <cell r="V222">
            <v>0</v>
          </cell>
          <cell r="W222">
            <v>21184</v>
          </cell>
          <cell r="X222">
            <v>13758.01126288068</v>
          </cell>
          <cell r="Y222">
            <v>13015.946623827935</v>
          </cell>
          <cell r="Z222">
            <v>1508.9146612204336</v>
          </cell>
          <cell r="AA222">
            <v>1509.8939232919906</v>
          </cell>
          <cell r="AB222">
            <v>6526.5514684777254</v>
          </cell>
          <cell r="AC222">
            <v>2317.1820603012366</v>
          </cell>
          <cell r="AD222">
            <v>38636.500000000007</v>
          </cell>
          <cell r="AE222">
            <v>13306.726131103753</v>
          </cell>
          <cell r="AF222">
            <v>12589.002418368274</v>
          </cell>
          <cell r="AG222">
            <v>1459.4198077334172</v>
          </cell>
          <cell r="AH222">
            <v>1460.3669484173288</v>
          </cell>
          <cell r="AI222">
            <v>6312.4699720155568</v>
          </cell>
          <cell r="AJ222">
            <v>2241.1747223616671</v>
          </cell>
          <cell r="AK222">
            <v>37369.160000000003</v>
          </cell>
        </row>
        <row r="223">
          <cell r="B223">
            <v>38688</v>
          </cell>
          <cell r="C223">
            <v>0</v>
          </cell>
          <cell r="D223">
            <v>9705.93</v>
          </cell>
          <cell r="E223">
            <v>14979</v>
          </cell>
          <cell r="F223">
            <v>24684.93</v>
          </cell>
          <cell r="H223">
            <v>24557.3</v>
          </cell>
          <cell r="I223">
            <v>14979</v>
          </cell>
          <cell r="J223">
            <v>9300</v>
          </cell>
          <cell r="M223">
            <v>1679</v>
          </cell>
          <cell r="N223">
            <v>4000</v>
          </cell>
          <cell r="O223">
            <v>0</v>
          </cell>
          <cell r="P223">
            <v>14979</v>
          </cell>
          <cell r="Q223">
            <v>9300</v>
          </cell>
          <cell r="R223">
            <v>0</v>
          </cell>
          <cell r="S223">
            <v>0</v>
          </cell>
          <cell r="T223">
            <v>1679</v>
          </cell>
          <cell r="U223">
            <v>4000</v>
          </cell>
          <cell r="V223">
            <v>0</v>
          </cell>
          <cell r="W223">
            <v>14979</v>
          </cell>
          <cell r="X223">
            <v>9275.2643249286357</v>
          </cell>
          <cell r="Y223">
            <v>7586.4192370768515</v>
          </cell>
          <cell r="Z223">
            <v>1039.8258767952454</v>
          </cell>
          <cell r="AA223">
            <v>1035.3626802984634</v>
          </cell>
          <cell r="AB223">
            <v>4026.0714276681806</v>
          </cell>
          <cell r="AC223">
            <v>1594.3564532326227</v>
          </cell>
          <cell r="AD223">
            <v>24557.3</v>
          </cell>
          <cell r="AE223">
            <v>9323.4700310034332</v>
          </cell>
          <cell r="AF223">
            <v>7625.8476224135175</v>
          </cell>
          <cell r="AG223">
            <v>1045.2300937350303</v>
          </cell>
          <cell r="AH223">
            <v>1040.7437009679381</v>
          </cell>
          <cell r="AI223">
            <v>4046.9958573210047</v>
          </cell>
          <cell r="AJ223">
            <v>1602.6426945590747</v>
          </cell>
          <cell r="AK223">
            <v>24684.93</v>
          </cell>
        </row>
        <row r="224">
          <cell r="B224">
            <v>38689</v>
          </cell>
          <cell r="C224">
            <v>0</v>
          </cell>
          <cell r="D224">
            <v>0</v>
          </cell>
          <cell r="E224">
            <v>0</v>
          </cell>
          <cell r="F224">
            <v>0</v>
          </cell>
          <cell r="H224">
            <v>9.3000000000000007</v>
          </cell>
          <cell r="I224">
            <v>0</v>
          </cell>
          <cell r="J224">
            <v>0</v>
          </cell>
          <cell r="M224">
            <v>0</v>
          </cell>
          <cell r="N224">
            <v>0</v>
          </cell>
          <cell r="O224">
            <v>0</v>
          </cell>
          <cell r="P224">
            <v>0</v>
          </cell>
          <cell r="W224">
            <v>0</v>
          </cell>
          <cell r="X224">
            <v>3.5355345000000002</v>
          </cell>
          <cell r="Y224">
            <v>2.8822281000000003</v>
          </cell>
          <cell r="Z224">
            <v>0.39060000000000006</v>
          </cell>
          <cell r="AA224">
            <v>0.38429459999999999</v>
          </cell>
          <cell r="AB224">
            <v>1.5371877</v>
          </cell>
          <cell r="AC224">
            <v>0.57015510000000003</v>
          </cell>
          <cell r="AD224">
            <v>9.3000000000000007</v>
          </cell>
          <cell r="AE224">
            <v>0</v>
          </cell>
          <cell r="AF224">
            <v>0</v>
          </cell>
          <cell r="AG224">
            <v>0</v>
          </cell>
          <cell r="AH224">
            <v>0</v>
          </cell>
          <cell r="AI224">
            <v>0</v>
          </cell>
          <cell r="AJ224">
            <v>0</v>
          </cell>
          <cell r="AK224">
            <v>0</v>
          </cell>
        </row>
        <row r="225">
          <cell r="B225">
            <v>38690</v>
          </cell>
          <cell r="C225">
            <v>0</v>
          </cell>
          <cell r="D225">
            <v>0</v>
          </cell>
          <cell r="E225">
            <v>0</v>
          </cell>
          <cell r="F225">
            <v>0</v>
          </cell>
          <cell r="H225">
            <v>73.2</v>
          </cell>
          <cell r="I225">
            <v>0</v>
          </cell>
          <cell r="J225">
            <v>0</v>
          </cell>
          <cell r="M225">
            <v>0</v>
          </cell>
          <cell r="N225">
            <v>0</v>
          </cell>
          <cell r="O225">
            <v>0</v>
          </cell>
          <cell r="P225">
            <v>0</v>
          </cell>
          <cell r="W225">
            <v>0</v>
          </cell>
          <cell r="X225">
            <v>27.828077999999998</v>
          </cell>
          <cell r="Y225">
            <v>22.685924400000001</v>
          </cell>
          <cell r="Z225">
            <v>3.0744000000000002</v>
          </cell>
          <cell r="AA225">
            <v>3.0247704</v>
          </cell>
          <cell r="AB225">
            <v>12.099154799999999</v>
          </cell>
          <cell r="AC225">
            <v>4.4876724000000001</v>
          </cell>
          <cell r="AD225">
            <v>73.199999999999989</v>
          </cell>
          <cell r="AE225">
            <v>0</v>
          </cell>
          <cell r="AF225">
            <v>0</v>
          </cell>
          <cell r="AG225">
            <v>0</v>
          </cell>
          <cell r="AH225">
            <v>0</v>
          </cell>
          <cell r="AI225">
            <v>0</v>
          </cell>
          <cell r="AJ225">
            <v>0</v>
          </cell>
          <cell r="AK225">
            <v>0</v>
          </cell>
        </row>
        <row r="226">
          <cell r="B226">
            <v>38691</v>
          </cell>
          <cell r="C226">
            <v>0</v>
          </cell>
          <cell r="D226">
            <v>9448</v>
          </cell>
          <cell r="E226">
            <v>10672</v>
          </cell>
          <cell r="F226">
            <v>20120</v>
          </cell>
          <cell r="H226">
            <v>22140.1</v>
          </cell>
          <cell r="I226">
            <v>10672</v>
          </cell>
          <cell r="J226">
            <v>7672</v>
          </cell>
          <cell r="M226">
            <v>0</v>
          </cell>
          <cell r="N226">
            <v>3000</v>
          </cell>
          <cell r="O226">
            <v>0</v>
          </cell>
          <cell r="P226">
            <v>10672</v>
          </cell>
          <cell r="Q226">
            <v>7672</v>
          </cell>
          <cell r="R226">
            <v>0</v>
          </cell>
          <cell r="S226">
            <v>0</v>
          </cell>
          <cell r="T226">
            <v>0</v>
          </cell>
          <cell r="U226">
            <v>3000</v>
          </cell>
          <cell r="V226">
            <v>0</v>
          </cell>
          <cell r="W226">
            <v>10672</v>
          </cell>
          <cell r="X226">
            <v>8377.1884146206212</v>
          </cell>
          <cell r="Y226">
            <v>6904.8138554050938</v>
          </cell>
          <cell r="Z226">
            <v>920.51285382621131</v>
          </cell>
          <cell r="AA226">
            <v>916.78684817429894</v>
          </cell>
          <cell r="AB226">
            <v>3689.7826908947695</v>
          </cell>
          <cell r="AC226">
            <v>1331.0153370790003</v>
          </cell>
          <cell r="AD226">
            <v>22140.099999999991</v>
          </cell>
          <cell r="AE226">
            <v>7612.8396394852316</v>
          </cell>
          <cell r="AF226">
            <v>6274.8070140040263</v>
          </cell>
          <cell r="AG226">
            <v>836.52371122909915</v>
          </cell>
          <cell r="AH226">
            <v>833.13767260612656</v>
          </cell>
          <cell r="AI226">
            <v>3353.1207059047965</v>
          </cell>
          <cell r="AJ226">
            <v>1209.5712567707235</v>
          </cell>
          <cell r="AK226">
            <v>20120.000000000004</v>
          </cell>
        </row>
        <row r="227">
          <cell r="B227">
            <v>38692</v>
          </cell>
          <cell r="C227">
            <v>0</v>
          </cell>
          <cell r="D227">
            <v>16818.120000000003</v>
          </cell>
          <cell r="E227">
            <v>22386</v>
          </cell>
          <cell r="F227">
            <v>39204.120000000003</v>
          </cell>
          <cell r="H227">
            <v>38467.300000000003</v>
          </cell>
          <cell r="I227">
            <v>22375</v>
          </cell>
          <cell r="J227">
            <v>13505</v>
          </cell>
          <cell r="M227">
            <v>1679</v>
          </cell>
          <cell r="N227">
            <v>6300</v>
          </cell>
          <cell r="O227">
            <v>902</v>
          </cell>
          <cell r="P227">
            <v>22386</v>
          </cell>
          <cell r="Q227">
            <v>13505</v>
          </cell>
          <cell r="R227">
            <v>0</v>
          </cell>
          <cell r="S227">
            <v>0</v>
          </cell>
          <cell r="T227">
            <v>1679</v>
          </cell>
          <cell r="U227">
            <v>6300</v>
          </cell>
          <cell r="V227">
            <v>891</v>
          </cell>
          <cell r="W227">
            <v>22375</v>
          </cell>
          <cell r="X227">
            <v>13887.894567903435</v>
          </cell>
          <cell r="Y227">
            <v>12703.648272348686</v>
          </cell>
          <cell r="Z227">
            <v>1525.3957008150021</v>
          </cell>
          <cell r="AA227">
            <v>1520.8415405348117</v>
          </cell>
          <cell r="AB227">
            <v>6404.2996044591209</v>
          </cell>
          <cell r="AC227">
            <v>2425.2203139389471</v>
          </cell>
          <cell r="AD227">
            <v>38467.300000000003</v>
          </cell>
          <cell r="AE227">
            <v>14153.909559221323</v>
          </cell>
          <cell r="AF227">
            <v>12946.979676425186</v>
          </cell>
          <cell r="AG227">
            <v>1554.6138175082588</v>
          </cell>
          <cell r="AH227">
            <v>1549.9724247896686</v>
          </cell>
          <cell r="AI227">
            <v>6526.9704452656651</v>
          </cell>
          <cell r="AJ227">
            <v>2471.6740767899009</v>
          </cell>
          <cell r="AK227">
            <v>39204.120000000003</v>
          </cell>
        </row>
        <row r="228">
          <cell r="B228">
            <v>38693</v>
          </cell>
          <cell r="C228">
            <v>0</v>
          </cell>
          <cell r="D228">
            <v>16330.300000000003</v>
          </cell>
          <cell r="E228">
            <v>21484</v>
          </cell>
          <cell r="F228">
            <v>37814.300000000003</v>
          </cell>
          <cell r="H228">
            <v>38168.699999999997</v>
          </cell>
          <cell r="I228">
            <v>21484</v>
          </cell>
          <cell r="J228">
            <v>13505</v>
          </cell>
          <cell r="M228">
            <v>1679</v>
          </cell>
          <cell r="N228">
            <v>6300</v>
          </cell>
          <cell r="O228">
            <v>0</v>
          </cell>
          <cell r="P228">
            <v>21484</v>
          </cell>
          <cell r="Q228">
            <v>13505</v>
          </cell>
          <cell r="R228">
            <v>0</v>
          </cell>
          <cell r="S228">
            <v>0</v>
          </cell>
          <cell r="T228">
            <v>1679</v>
          </cell>
          <cell r="U228">
            <v>6300</v>
          </cell>
          <cell r="V228">
            <v>0</v>
          </cell>
          <cell r="W228">
            <v>21484</v>
          </cell>
          <cell r="X228">
            <v>14002.205253883883</v>
          </cell>
          <cell r="Y228">
            <v>12138.015974557446</v>
          </cell>
          <cell r="Z228">
            <v>1538.4518546146528</v>
          </cell>
          <cell r="AA228">
            <v>1532.6298360848823</v>
          </cell>
          <cell r="AB228">
            <v>6479.2677015522004</v>
          </cell>
          <cell r="AC228">
            <v>2478.1293793069308</v>
          </cell>
          <cell r="AD228">
            <v>38168.699999999997</v>
          </cell>
          <cell r="AE228">
            <v>13872.193449919472</v>
          </cell>
          <cell r="AF228">
            <v>12025.313344879645</v>
          </cell>
          <cell r="AG228">
            <v>1524.1671832143843</v>
          </cell>
          <cell r="AH228">
            <v>1518.3992226789114</v>
          </cell>
          <cell r="AI228">
            <v>6419.1070863509995</v>
          </cell>
          <cell r="AJ228">
            <v>2455.1197129565867</v>
          </cell>
          <cell r="AK228">
            <v>37814.300000000003</v>
          </cell>
        </row>
        <row r="229">
          <cell r="B229">
            <v>38694</v>
          </cell>
          <cell r="C229">
            <v>0</v>
          </cell>
          <cell r="D229">
            <v>16942.620000000003</v>
          </cell>
          <cell r="E229">
            <v>21684</v>
          </cell>
          <cell r="F229">
            <v>38626.620000000003</v>
          </cell>
          <cell r="H229">
            <v>38149.599999999999</v>
          </cell>
          <cell r="I229">
            <v>21684</v>
          </cell>
          <cell r="J229">
            <v>13505</v>
          </cell>
          <cell r="M229">
            <v>1679</v>
          </cell>
          <cell r="N229">
            <v>6500</v>
          </cell>
          <cell r="O229">
            <v>0</v>
          </cell>
          <cell r="P229">
            <v>21684</v>
          </cell>
          <cell r="Q229">
            <v>13505</v>
          </cell>
          <cell r="R229">
            <v>0</v>
          </cell>
          <cell r="S229">
            <v>0</v>
          </cell>
          <cell r="T229">
            <v>1679</v>
          </cell>
          <cell r="U229">
            <v>6500</v>
          </cell>
          <cell r="V229">
            <v>0</v>
          </cell>
          <cell r="W229">
            <v>21684</v>
          </cell>
          <cell r="X229">
            <v>14661.502074576065</v>
          </cell>
          <cell r="Y229">
            <v>11515.026748982376</v>
          </cell>
          <cell r="Z229">
            <v>1539.7553268512395</v>
          </cell>
          <cell r="AA229">
            <v>1534.0686127151664</v>
          </cell>
          <cell r="AB229">
            <v>6417.1938731501677</v>
          </cell>
          <cell r="AC229">
            <v>2482.053363724981</v>
          </cell>
          <cell r="AD229">
            <v>38149.599999999999</v>
          </cell>
          <cell r="AE229">
            <v>14844.828497909844</v>
          </cell>
          <cell r="AF229">
            <v>11659.009859153901</v>
          </cell>
          <cell r="AG229">
            <v>1559.0083225842113</v>
          </cell>
          <cell r="AH229">
            <v>1553.2505021619077</v>
          </cell>
          <cell r="AI229">
            <v>6497.4340282597914</v>
          </cell>
          <cell r="AJ229">
            <v>2513.0887899303434</v>
          </cell>
          <cell r="AK229">
            <v>38626.619999999995</v>
          </cell>
        </row>
        <row r="230">
          <cell r="B230">
            <v>38695</v>
          </cell>
          <cell r="C230">
            <v>0</v>
          </cell>
          <cell r="D230">
            <v>17017</v>
          </cell>
          <cell r="E230">
            <v>21584</v>
          </cell>
          <cell r="F230">
            <v>38601</v>
          </cell>
          <cell r="H230">
            <v>38856.400000000001</v>
          </cell>
          <cell r="I230">
            <v>21584</v>
          </cell>
          <cell r="J230">
            <v>13505</v>
          </cell>
          <cell r="M230">
            <v>1679</v>
          </cell>
          <cell r="N230">
            <v>6400</v>
          </cell>
          <cell r="O230">
            <v>0</v>
          </cell>
          <cell r="P230">
            <v>21584</v>
          </cell>
          <cell r="Q230">
            <v>13505</v>
          </cell>
          <cell r="R230">
            <v>0</v>
          </cell>
          <cell r="S230">
            <v>0</v>
          </cell>
          <cell r="T230">
            <v>1679</v>
          </cell>
          <cell r="U230">
            <v>6400</v>
          </cell>
          <cell r="V230">
            <v>0</v>
          </cell>
          <cell r="W230">
            <v>21584</v>
          </cell>
          <cell r="X230">
            <v>14520.731753993854</v>
          </cell>
          <cell r="Y230">
            <v>11975.842806484026</v>
          </cell>
          <cell r="Z230">
            <v>1524.2463978729641</v>
          </cell>
          <cell r="AA230">
            <v>1519.8102899955338</v>
          </cell>
          <cell r="AB230">
            <v>6844.0164873038475</v>
          </cell>
          <cell r="AC230">
            <v>2471.7522643497769</v>
          </cell>
          <cell r="AD230">
            <v>38856.400000000001</v>
          </cell>
          <cell r="AE230">
            <v>14425.288149080119</v>
          </cell>
          <cell r="AF230">
            <v>11897.126552462139</v>
          </cell>
          <cell r="AG230">
            <v>1514.227648580267</v>
          </cell>
          <cell r="AH230">
            <v>1509.8206988840345</v>
          </cell>
          <cell r="AI230">
            <v>6799.031315984389</v>
          </cell>
          <cell r="AJ230">
            <v>2455.5056350090522</v>
          </cell>
          <cell r="AK230">
            <v>38601</v>
          </cell>
        </row>
        <row r="231">
          <cell r="B231">
            <v>38696</v>
          </cell>
          <cell r="C231">
            <v>0</v>
          </cell>
          <cell r="D231">
            <v>16517</v>
          </cell>
          <cell r="E231">
            <v>22084</v>
          </cell>
          <cell r="F231">
            <v>38601</v>
          </cell>
          <cell r="H231">
            <v>37751.800000000003</v>
          </cell>
          <cell r="I231">
            <v>22084</v>
          </cell>
          <cell r="J231">
            <v>13505</v>
          </cell>
          <cell r="M231">
            <v>1679</v>
          </cell>
          <cell r="N231">
            <v>6900</v>
          </cell>
          <cell r="O231">
            <v>0</v>
          </cell>
          <cell r="P231">
            <v>22084</v>
          </cell>
          <cell r="Q231">
            <v>13505</v>
          </cell>
          <cell r="R231">
            <v>0</v>
          </cell>
          <cell r="S231">
            <v>0</v>
          </cell>
          <cell r="T231">
            <v>1679</v>
          </cell>
          <cell r="U231">
            <v>6900</v>
          </cell>
          <cell r="V231">
            <v>0</v>
          </cell>
          <cell r="W231">
            <v>22084</v>
          </cell>
          <cell r="X231">
            <v>13941.81904409727</v>
          </cell>
          <cell r="Y231">
            <v>11459.17473075542</v>
          </cell>
          <cell r="Z231">
            <v>1531.8668804001798</v>
          </cell>
          <cell r="AA231">
            <v>1525.933752289654</v>
          </cell>
          <cell r="AB231">
            <v>6827.406866091872</v>
          </cell>
          <cell r="AC231">
            <v>2465.5987263656029</v>
          </cell>
          <cell r="AD231">
            <v>37751.800000000003</v>
          </cell>
          <cell r="AE231">
            <v>14255.430387986764</v>
          </cell>
          <cell r="AF231">
            <v>11716.940749365327</v>
          </cell>
          <cell r="AG231">
            <v>1566.3251407966595</v>
          </cell>
          <cell r="AH231">
            <v>1560.2585511719421</v>
          </cell>
          <cell r="AI231">
            <v>6980.9845474391241</v>
          </cell>
          <cell r="AJ231">
            <v>2521.0606232401801</v>
          </cell>
          <cell r="AK231">
            <v>38600.999999999993</v>
          </cell>
        </row>
        <row r="232">
          <cell r="B232">
            <v>38697</v>
          </cell>
          <cell r="C232">
            <v>0</v>
          </cell>
          <cell r="D232">
            <v>16553.769999999997</v>
          </cell>
          <cell r="E232">
            <v>21684</v>
          </cell>
          <cell r="F232">
            <v>38237.769999999997</v>
          </cell>
          <cell r="H232">
            <v>37786.5</v>
          </cell>
          <cell r="I232">
            <v>21684</v>
          </cell>
          <cell r="J232">
            <v>13505</v>
          </cell>
          <cell r="M232">
            <v>1679</v>
          </cell>
          <cell r="N232">
            <v>6500</v>
          </cell>
          <cell r="O232">
            <v>0</v>
          </cell>
          <cell r="P232">
            <v>21684</v>
          </cell>
          <cell r="Q232">
            <v>13505</v>
          </cell>
          <cell r="R232">
            <v>0</v>
          </cell>
          <cell r="S232">
            <v>0</v>
          </cell>
          <cell r="T232">
            <v>1679</v>
          </cell>
          <cell r="U232">
            <v>6500</v>
          </cell>
          <cell r="V232">
            <v>0</v>
          </cell>
          <cell r="W232">
            <v>21684</v>
          </cell>
          <cell r="X232">
            <v>14261.700864758124</v>
          </cell>
          <cell r="Y232">
            <v>11287.121755757178</v>
          </cell>
          <cell r="Z232">
            <v>1685.8856375793771</v>
          </cell>
          <cell r="AA232">
            <v>1530.0038055956759</v>
          </cell>
          <cell r="AB232">
            <v>6548.8822843990138</v>
          </cell>
          <cell r="AC232">
            <v>2472.905651910643</v>
          </cell>
          <cell r="AD232">
            <v>37786.500000000015</v>
          </cell>
          <cell r="AE232">
            <v>14432.023010213225</v>
          </cell>
          <cell r="AF232">
            <v>11421.919618346208</v>
          </cell>
          <cell r="AG232">
            <v>1706.0195375613923</v>
          </cell>
          <cell r="AH232">
            <v>1548.2760673121918</v>
          </cell>
          <cell r="AI232">
            <v>6627.0931297665566</v>
          </cell>
          <cell r="AJ232">
            <v>2502.438636800423</v>
          </cell>
          <cell r="AK232">
            <v>38237.76999999999</v>
          </cell>
        </row>
        <row r="233">
          <cell r="B233">
            <v>38698</v>
          </cell>
          <cell r="C233">
            <v>0</v>
          </cell>
          <cell r="D233">
            <v>12777.230000000003</v>
          </cell>
          <cell r="E233">
            <v>21684</v>
          </cell>
          <cell r="F233">
            <v>34461.230000000003</v>
          </cell>
          <cell r="H233">
            <v>38341.800000000003</v>
          </cell>
          <cell r="I233">
            <v>21684</v>
          </cell>
          <cell r="J233">
            <v>13505</v>
          </cell>
          <cell r="M233">
            <v>1679</v>
          </cell>
          <cell r="N233">
            <v>6500</v>
          </cell>
          <cell r="O233">
            <v>0</v>
          </cell>
          <cell r="P233">
            <v>21684</v>
          </cell>
          <cell r="Q233">
            <v>13505</v>
          </cell>
          <cell r="R233">
            <v>0</v>
          </cell>
          <cell r="S233">
            <v>0</v>
          </cell>
          <cell r="T233">
            <v>1679</v>
          </cell>
          <cell r="U233">
            <v>6500</v>
          </cell>
          <cell r="V233">
            <v>0</v>
          </cell>
          <cell r="W233">
            <v>21684</v>
          </cell>
          <cell r="X233">
            <v>14586.918422525105</v>
          </cell>
          <cell r="Y233">
            <v>11612.219368445805</v>
          </cell>
          <cell r="Z233">
            <v>1696.5809004665382</v>
          </cell>
          <cell r="AA233">
            <v>1539.5368718850793</v>
          </cell>
          <cell r="AB233">
            <v>6417.9569094142544</v>
          </cell>
          <cell r="AC233">
            <v>2488.5875272632288</v>
          </cell>
          <cell r="AD233">
            <v>38341.80000000001</v>
          </cell>
          <cell r="AE233">
            <v>13110.577770210964</v>
          </cell>
          <cell r="AF233">
            <v>10436.94772980052</v>
          </cell>
          <cell r="AG233">
            <v>1524.870105852737</v>
          </cell>
          <cell r="AH233">
            <v>1383.7204887488915</v>
          </cell>
          <cell r="AI233">
            <v>5768.3960895266719</v>
          </cell>
          <cell r="AJ233">
            <v>2236.7178158602201</v>
          </cell>
          <cell r="AK233">
            <v>34461.230000000003</v>
          </cell>
        </row>
        <row r="234">
          <cell r="B234">
            <v>38699</v>
          </cell>
          <cell r="C234">
            <v>0</v>
          </cell>
          <cell r="D234">
            <v>18077.75</v>
          </cell>
          <cell r="E234">
            <v>21784</v>
          </cell>
          <cell r="F234">
            <v>39861.75</v>
          </cell>
          <cell r="H234">
            <v>38233.5</v>
          </cell>
          <cell r="I234">
            <v>21784</v>
          </cell>
          <cell r="J234">
            <v>13505</v>
          </cell>
          <cell r="M234">
            <v>1679</v>
          </cell>
          <cell r="N234">
            <v>6600</v>
          </cell>
          <cell r="O234">
            <v>0</v>
          </cell>
          <cell r="P234">
            <v>21784</v>
          </cell>
          <cell r="Q234">
            <v>13505</v>
          </cell>
          <cell r="R234">
            <v>0</v>
          </cell>
          <cell r="S234">
            <v>0</v>
          </cell>
          <cell r="T234">
            <v>1679</v>
          </cell>
          <cell r="U234">
            <v>6600</v>
          </cell>
          <cell r="V234">
            <v>0</v>
          </cell>
          <cell r="W234">
            <v>21784</v>
          </cell>
          <cell r="X234">
            <v>14686.502687216935</v>
          </cell>
          <cell r="Y234">
            <v>11304.521864062748</v>
          </cell>
          <cell r="Z234">
            <v>1684.5338313978507</v>
          </cell>
          <cell r="AA234">
            <v>1527.5556549193866</v>
          </cell>
          <cell r="AB234">
            <v>6506.8012273498935</v>
          </cell>
          <cell r="AC234">
            <v>2523.5847350531863</v>
          </cell>
          <cell r="AD234">
            <v>38233.5</v>
          </cell>
          <cell r="AE234">
            <v>15311.956752381278</v>
          </cell>
          <cell r="AF234">
            <v>11785.947517616834</v>
          </cell>
          <cell r="AG234">
            <v>1756.2730708337785</v>
          </cell>
          <cell r="AH234">
            <v>1592.6096650184488</v>
          </cell>
          <cell r="AI234">
            <v>6783.9063602420547</v>
          </cell>
          <cell r="AJ234">
            <v>2631.0566339076031</v>
          </cell>
          <cell r="AK234">
            <v>39861.75</v>
          </cell>
        </row>
        <row r="235">
          <cell r="B235">
            <v>38700</v>
          </cell>
          <cell r="C235">
            <v>0</v>
          </cell>
          <cell r="D235">
            <v>18110.93</v>
          </cell>
          <cell r="E235">
            <v>21884</v>
          </cell>
          <cell r="F235">
            <v>39994.93</v>
          </cell>
          <cell r="H235">
            <v>39477.5</v>
          </cell>
          <cell r="I235">
            <v>21884</v>
          </cell>
          <cell r="J235">
            <v>13505</v>
          </cell>
          <cell r="M235">
            <v>1679</v>
          </cell>
          <cell r="N235">
            <v>6700</v>
          </cell>
          <cell r="O235">
            <v>0</v>
          </cell>
          <cell r="P235">
            <v>21884</v>
          </cell>
          <cell r="Q235">
            <v>13505</v>
          </cell>
          <cell r="R235">
            <v>0</v>
          </cell>
          <cell r="S235">
            <v>0</v>
          </cell>
          <cell r="T235">
            <v>1679</v>
          </cell>
          <cell r="U235">
            <v>6700</v>
          </cell>
          <cell r="V235">
            <v>0</v>
          </cell>
          <cell r="W235">
            <v>21884</v>
          </cell>
          <cell r="X235">
            <v>14957.555224106152</v>
          </cell>
          <cell r="Y235">
            <v>12021.784780872953</v>
          </cell>
          <cell r="Z235">
            <v>1694.562925045547</v>
          </cell>
          <cell r="AA235">
            <v>1608.7990394039527</v>
          </cell>
          <cell r="AB235">
            <v>6656.9348583989367</v>
          </cell>
          <cell r="AC235">
            <v>2537.8631721724623</v>
          </cell>
          <cell r="AD235">
            <v>39477.5</v>
          </cell>
          <cell r="AE235">
            <v>15153.603297049202</v>
          </cell>
          <cell r="AF235">
            <v>12179.353829043863</v>
          </cell>
          <cell r="AG235">
            <v>1716.7734929464098</v>
          </cell>
          <cell r="AH235">
            <v>1629.8855035153779</v>
          </cell>
          <cell r="AI235">
            <v>6744.187035050988</v>
          </cell>
          <cell r="AJ235">
            <v>2571.1268423941633</v>
          </cell>
          <cell r="AK235">
            <v>39994.930000000008</v>
          </cell>
        </row>
        <row r="236">
          <cell r="B236">
            <v>38701</v>
          </cell>
          <cell r="C236">
            <v>0</v>
          </cell>
          <cell r="D236">
            <v>17328.5</v>
          </cell>
          <cell r="E236">
            <v>22786</v>
          </cell>
          <cell r="F236">
            <v>40114.5</v>
          </cell>
          <cell r="H236">
            <v>39992.9</v>
          </cell>
          <cell r="I236">
            <v>22786</v>
          </cell>
          <cell r="J236">
            <v>13505</v>
          </cell>
          <cell r="M236">
            <v>1679</v>
          </cell>
          <cell r="N236">
            <v>6700</v>
          </cell>
          <cell r="O236">
            <v>902</v>
          </cell>
          <cell r="P236">
            <v>22786</v>
          </cell>
          <cell r="Q236">
            <v>13505</v>
          </cell>
          <cell r="R236">
            <v>0</v>
          </cell>
          <cell r="S236">
            <v>0</v>
          </cell>
          <cell r="T236">
            <v>1679</v>
          </cell>
          <cell r="U236">
            <v>6700</v>
          </cell>
          <cell r="V236">
            <v>902</v>
          </cell>
          <cell r="W236">
            <v>22786</v>
          </cell>
          <cell r="X236">
            <v>15069.327649174653</v>
          </cell>
          <cell r="Y236">
            <v>12398.697424677062</v>
          </cell>
          <cell r="Z236">
            <v>1698.0321179714563</v>
          </cell>
          <cell r="AA236">
            <v>1611.8657497608222</v>
          </cell>
          <cell r="AB236">
            <v>6671.8217947031781</v>
          </cell>
          <cell r="AC236">
            <v>2543.1552637128307</v>
          </cell>
          <cell r="AD236">
            <v>39992.9</v>
          </cell>
          <cell r="AE236">
            <v>15115.146538080924</v>
          </cell>
          <cell r="AF236">
            <v>12436.396156372955</v>
          </cell>
          <cell r="AG236">
            <v>1703.1950520308849</v>
          </cell>
          <cell r="AH236">
            <v>1616.7666915572638</v>
          </cell>
          <cell r="AI236">
            <v>6692.1077337132492</v>
          </cell>
          <cell r="AJ236">
            <v>2550.8878282447217</v>
          </cell>
          <cell r="AK236">
            <v>40114.499999999993</v>
          </cell>
        </row>
        <row r="237">
          <cell r="B237">
            <v>38702</v>
          </cell>
          <cell r="C237">
            <v>0</v>
          </cell>
          <cell r="D237">
            <v>18762.79</v>
          </cell>
          <cell r="E237">
            <v>20086</v>
          </cell>
          <cell r="F237">
            <v>38848.79</v>
          </cell>
          <cell r="H237">
            <v>40249</v>
          </cell>
          <cell r="I237">
            <v>20086</v>
          </cell>
          <cell r="J237">
            <v>13505</v>
          </cell>
          <cell r="M237">
            <v>1679</v>
          </cell>
          <cell r="N237">
            <v>4000</v>
          </cell>
          <cell r="O237">
            <v>902</v>
          </cell>
          <cell r="P237">
            <v>20086</v>
          </cell>
          <cell r="Q237">
            <v>13505</v>
          </cell>
          <cell r="R237">
            <v>0</v>
          </cell>
          <cell r="S237">
            <v>0</v>
          </cell>
          <cell r="T237">
            <v>1679</v>
          </cell>
          <cell r="U237">
            <v>4000</v>
          </cell>
          <cell r="V237">
            <v>902</v>
          </cell>
          <cell r="W237">
            <v>20086</v>
          </cell>
          <cell r="X237">
            <v>14236.072693152571</v>
          </cell>
          <cell r="Y237">
            <v>13366.789596690347</v>
          </cell>
          <cell r="Z237">
            <v>1679.0223696907681</v>
          </cell>
          <cell r="AA237">
            <v>1490.1918319513152</v>
          </cell>
          <cell r="AB237">
            <v>6924.2049552780718</v>
          </cell>
          <cell r="AC237">
            <v>2552.718553236929</v>
          </cell>
          <cell r="AD237">
            <v>40249</v>
          </cell>
          <cell r="AE237">
            <v>13740.818367686617</v>
          </cell>
          <cell r="AF237">
            <v>12901.776491739123</v>
          </cell>
          <cell r="AG237">
            <v>1620.6113802931507</v>
          </cell>
          <cell r="AH237">
            <v>1438.350009669605</v>
          </cell>
          <cell r="AI237">
            <v>6683.3209328072053</v>
          </cell>
          <cell r="AJ237">
            <v>2463.9128178043002</v>
          </cell>
          <cell r="AK237">
            <v>38848.790000000008</v>
          </cell>
        </row>
        <row r="238">
          <cell r="B238">
            <v>38703</v>
          </cell>
          <cell r="C238">
            <v>0</v>
          </cell>
          <cell r="D238">
            <v>20655.199999999997</v>
          </cell>
          <cell r="E238">
            <v>19631</v>
          </cell>
          <cell r="F238">
            <v>40286.199999999997</v>
          </cell>
          <cell r="H238">
            <v>39515.5</v>
          </cell>
          <cell r="I238">
            <v>19631</v>
          </cell>
          <cell r="J238">
            <v>13505</v>
          </cell>
          <cell r="M238">
            <v>1679</v>
          </cell>
          <cell r="N238">
            <v>4000</v>
          </cell>
          <cell r="O238">
            <v>447</v>
          </cell>
          <cell r="P238">
            <v>19631</v>
          </cell>
          <cell r="Q238">
            <v>13505</v>
          </cell>
          <cell r="R238">
            <v>0</v>
          </cell>
          <cell r="S238">
            <v>0</v>
          </cell>
          <cell r="T238">
            <v>1679</v>
          </cell>
          <cell r="U238">
            <v>4000</v>
          </cell>
          <cell r="V238">
            <v>447</v>
          </cell>
          <cell r="W238">
            <v>19631</v>
          </cell>
          <cell r="X238">
            <v>13704.45683155565</v>
          </cell>
          <cell r="Y238">
            <v>13108.042754847849</v>
          </cell>
          <cell r="Z238">
            <v>1686.8139511242475</v>
          </cell>
          <cell r="AA238">
            <v>1500.9155304444669</v>
          </cell>
          <cell r="AB238">
            <v>6952.3476650008506</v>
          </cell>
          <cell r="AC238">
            <v>2562.9232670269394</v>
          </cell>
          <cell r="AD238">
            <v>39515.500000000007</v>
          </cell>
          <cell r="AE238">
            <v>13971.744981271073</v>
          </cell>
          <cell r="AF238">
            <v>13363.69860005191</v>
          </cell>
          <cell r="AG238">
            <v>1719.7131302345065</v>
          </cell>
          <cell r="AH238">
            <v>1530.1889952700046</v>
          </cell>
          <cell r="AI238">
            <v>7087.9444395681994</v>
          </cell>
          <cell r="AJ238">
            <v>2612.9098536042984</v>
          </cell>
          <cell r="AK238">
            <v>40286.199999999997</v>
          </cell>
        </row>
        <row r="239">
          <cell r="B239">
            <v>38704</v>
          </cell>
          <cell r="C239">
            <v>0</v>
          </cell>
          <cell r="D239">
            <v>20061.980000000003</v>
          </cell>
          <cell r="E239">
            <v>19631</v>
          </cell>
          <cell r="F239">
            <v>39692.980000000003</v>
          </cell>
          <cell r="H239">
            <v>38914.699999999997</v>
          </cell>
          <cell r="I239">
            <v>19631</v>
          </cell>
          <cell r="J239">
            <v>13505</v>
          </cell>
          <cell r="M239">
            <v>1679</v>
          </cell>
          <cell r="N239">
            <v>4000</v>
          </cell>
          <cell r="O239">
            <v>447</v>
          </cell>
          <cell r="P239">
            <v>19631</v>
          </cell>
          <cell r="Q239">
            <v>13505</v>
          </cell>
          <cell r="R239">
            <v>0</v>
          </cell>
          <cell r="S239">
            <v>0</v>
          </cell>
          <cell r="T239">
            <v>1679</v>
          </cell>
          <cell r="U239">
            <v>4000</v>
          </cell>
          <cell r="V239">
            <v>447</v>
          </cell>
          <cell r="W239">
            <v>19631</v>
          </cell>
          <cell r="X239">
            <v>14181.73096885272</v>
          </cell>
          <cell r="Y239">
            <v>12019.04208036954</v>
          </cell>
          <cell r="Z239">
            <v>1689.1276960591335</v>
          </cell>
          <cell r="AA239">
            <v>1512.0613012230081</v>
          </cell>
          <cell r="AB239">
            <v>6950.7644773866396</v>
          </cell>
          <cell r="AC239">
            <v>2561.9734761089467</v>
          </cell>
          <cell r="AD239">
            <v>38914.699999999997</v>
          </cell>
          <cell r="AE239">
            <v>14465.360486192922</v>
          </cell>
          <cell r="AF239">
            <v>12259.418597991673</v>
          </cell>
          <cell r="AG239">
            <v>1722.9096422976736</v>
          </cell>
          <cell r="AH239">
            <v>1542.3019832664481</v>
          </cell>
          <cell r="AI239">
            <v>7089.7772663188562</v>
          </cell>
          <cell r="AJ239">
            <v>2613.212023932419</v>
          </cell>
          <cell r="AK239">
            <v>39692.979999999989</v>
          </cell>
        </row>
        <row r="240">
          <cell r="B240">
            <v>38705</v>
          </cell>
          <cell r="C240">
            <v>0</v>
          </cell>
          <cell r="D240">
            <v>18750.349999999999</v>
          </cell>
          <cell r="E240">
            <v>20131</v>
          </cell>
          <cell r="F240">
            <v>38881.35</v>
          </cell>
          <cell r="H240">
            <v>38278.5</v>
          </cell>
          <cell r="I240">
            <v>20131</v>
          </cell>
          <cell r="J240">
            <v>13505</v>
          </cell>
          <cell r="M240">
            <v>1679</v>
          </cell>
          <cell r="N240">
            <v>4000</v>
          </cell>
          <cell r="O240">
            <v>947</v>
          </cell>
          <cell r="P240">
            <v>20131</v>
          </cell>
          <cell r="Q240">
            <v>13505</v>
          </cell>
          <cell r="R240">
            <v>0</v>
          </cell>
          <cell r="S240">
            <v>0</v>
          </cell>
          <cell r="T240">
            <v>1679</v>
          </cell>
          <cell r="U240">
            <v>4000</v>
          </cell>
          <cell r="V240">
            <v>947</v>
          </cell>
          <cell r="W240">
            <v>20131</v>
          </cell>
          <cell r="X240">
            <v>14323.683297237674</v>
          </cell>
          <cell r="Y240">
            <v>11177.322522972267</v>
          </cell>
          <cell r="Z240">
            <v>1698.1565050792087</v>
          </cell>
          <cell r="AA240">
            <v>1525.9348616494235</v>
          </cell>
          <cell r="AB240">
            <v>6980.6447587177045</v>
          </cell>
          <cell r="AC240">
            <v>2572.7580543437252</v>
          </cell>
          <cell r="AD240">
            <v>38278.5</v>
          </cell>
          <cell r="AE240">
            <v>14549.267697769035</v>
          </cell>
          <cell r="AF240">
            <v>11353.354731208583</v>
          </cell>
          <cell r="AG240">
            <v>1724.90085632304</v>
          </cell>
          <cell r="AH240">
            <v>1549.966885666701</v>
          </cell>
          <cell r="AI240">
            <v>7090.5832801538363</v>
          </cell>
          <cell r="AJ240">
            <v>2613.2765488788068</v>
          </cell>
          <cell r="AK240">
            <v>38881.350000000006</v>
          </cell>
        </row>
        <row r="241">
          <cell r="B241">
            <v>38706</v>
          </cell>
          <cell r="C241">
            <v>0</v>
          </cell>
          <cell r="D241">
            <v>18248.160000000003</v>
          </cell>
          <cell r="E241">
            <v>20131</v>
          </cell>
          <cell r="F241">
            <v>38379.160000000003</v>
          </cell>
          <cell r="H241">
            <v>25360.9</v>
          </cell>
          <cell r="I241">
            <v>20268</v>
          </cell>
          <cell r="J241">
            <v>13505</v>
          </cell>
          <cell r="M241">
            <v>1679</v>
          </cell>
          <cell r="N241">
            <v>4000</v>
          </cell>
          <cell r="O241">
            <v>947</v>
          </cell>
          <cell r="P241">
            <v>20131</v>
          </cell>
          <cell r="Q241">
            <v>13619</v>
          </cell>
          <cell r="R241">
            <v>0</v>
          </cell>
          <cell r="S241">
            <v>0</v>
          </cell>
          <cell r="T241">
            <v>1702</v>
          </cell>
          <cell r="U241">
            <v>4000</v>
          </cell>
          <cell r="V241">
            <v>947</v>
          </cell>
          <cell r="W241">
            <v>20268</v>
          </cell>
          <cell r="X241">
            <v>9483.9460872352356</v>
          </cell>
          <cell r="Y241">
            <v>7603.6948013045949</v>
          </cell>
          <cell r="Z241">
            <v>1152.893602739653</v>
          </cell>
          <cell r="AA241">
            <v>1037.4207505809125</v>
          </cell>
          <cell r="AB241">
            <v>4337.0022151875673</v>
          </cell>
          <cell r="AC241">
            <v>1745.9425429520331</v>
          </cell>
          <cell r="AD241">
            <v>25360.899999999998</v>
          </cell>
          <cell r="AE241">
            <v>14352.246344308567</v>
          </cell>
          <cell r="AF241">
            <v>11506.824259802977</v>
          </cell>
          <cell r="AG241">
            <v>1744.6970747300604</v>
          </cell>
          <cell r="AH241">
            <v>1569.9496852976408</v>
          </cell>
          <cell r="AI241">
            <v>6563.2726731716184</v>
          </cell>
          <cell r="AJ241">
            <v>2642.1699626891382</v>
          </cell>
          <cell r="AK241">
            <v>38379.160000000003</v>
          </cell>
        </row>
        <row r="242">
          <cell r="B242">
            <v>38707</v>
          </cell>
          <cell r="C242">
            <v>0</v>
          </cell>
          <cell r="D242">
            <v>19146.599999999999</v>
          </cell>
          <cell r="E242">
            <v>19184</v>
          </cell>
          <cell r="F242">
            <v>38330.6</v>
          </cell>
          <cell r="H242">
            <v>20</v>
          </cell>
          <cell r="I242">
            <v>4000</v>
          </cell>
          <cell r="J242">
            <v>13505</v>
          </cell>
          <cell r="M242">
            <v>1679</v>
          </cell>
          <cell r="N242">
            <v>4000</v>
          </cell>
          <cell r="O242">
            <v>0</v>
          </cell>
          <cell r="P242">
            <v>19184</v>
          </cell>
          <cell r="Q242">
            <v>0</v>
          </cell>
          <cell r="R242">
            <v>0</v>
          </cell>
          <cell r="S242">
            <v>0</v>
          </cell>
          <cell r="T242">
            <v>0</v>
          </cell>
          <cell r="U242">
            <v>4000</v>
          </cell>
          <cell r="V242">
            <v>0</v>
          </cell>
          <cell r="W242">
            <v>4000</v>
          </cell>
          <cell r="X242">
            <v>7.6032999999999991</v>
          </cell>
          <cell r="Y242">
            <v>6.19834</v>
          </cell>
          <cell r="Z242">
            <v>0.84</v>
          </cell>
          <cell r="AA242">
            <v>0.82643999999999995</v>
          </cell>
          <cell r="AB242">
            <v>3.3057799999999999</v>
          </cell>
          <cell r="AC242">
            <v>1.22614</v>
          </cell>
          <cell r="AD242">
            <v>20</v>
          </cell>
          <cell r="AE242">
            <v>14571.952548999998</v>
          </cell>
          <cell r="AF242">
            <v>11879.3045602</v>
          </cell>
          <cell r="AG242">
            <v>1609.8851999999997</v>
          </cell>
          <cell r="AH242">
            <v>1583.8970531999998</v>
          </cell>
          <cell r="AI242">
            <v>6335.6265433999997</v>
          </cell>
          <cell r="AJ242">
            <v>2349.9340941999999</v>
          </cell>
          <cell r="AK242">
            <v>38330.6</v>
          </cell>
        </row>
        <row r="243">
          <cell r="B243">
            <v>38708</v>
          </cell>
          <cell r="C243">
            <v>0</v>
          </cell>
          <cell r="D243">
            <v>0</v>
          </cell>
          <cell r="E243">
            <v>0</v>
          </cell>
          <cell r="F243">
            <v>0</v>
          </cell>
          <cell r="H243">
            <v>20.7</v>
          </cell>
          <cell r="I243">
            <v>0</v>
          </cell>
          <cell r="J243">
            <v>0</v>
          </cell>
          <cell r="M243">
            <v>0</v>
          </cell>
          <cell r="N243">
            <v>0</v>
          </cell>
          <cell r="O243">
            <v>0</v>
          </cell>
          <cell r="P243">
            <v>0</v>
          </cell>
          <cell r="W243">
            <v>0</v>
          </cell>
          <cell r="X243">
            <v>7.8694154999999988</v>
          </cell>
          <cell r="Y243">
            <v>6.4152819000000001</v>
          </cell>
          <cell r="Z243">
            <v>0.86940000000000006</v>
          </cell>
          <cell r="AA243">
            <v>0.85536539999999994</v>
          </cell>
          <cell r="AB243">
            <v>3.4214822999999996</v>
          </cell>
          <cell r="AC243">
            <v>1.2690549</v>
          </cell>
          <cell r="AD243">
            <v>20.7</v>
          </cell>
          <cell r="AE243">
            <v>0</v>
          </cell>
          <cell r="AF243">
            <v>0</v>
          </cell>
          <cell r="AG243">
            <v>0</v>
          </cell>
          <cell r="AH243">
            <v>0</v>
          </cell>
          <cell r="AI243">
            <v>0</v>
          </cell>
          <cell r="AJ243">
            <v>0</v>
          </cell>
          <cell r="AK243">
            <v>0</v>
          </cell>
        </row>
        <row r="244">
          <cell r="B244">
            <v>38709</v>
          </cell>
          <cell r="C244">
            <v>0</v>
          </cell>
          <cell r="D244">
            <v>0</v>
          </cell>
          <cell r="E244">
            <v>0</v>
          </cell>
          <cell r="F244">
            <v>0</v>
          </cell>
          <cell r="H244">
            <v>21.6</v>
          </cell>
          <cell r="I244">
            <v>0</v>
          </cell>
          <cell r="J244">
            <v>0</v>
          </cell>
          <cell r="M244">
            <v>0</v>
          </cell>
          <cell r="N244">
            <v>0</v>
          </cell>
          <cell r="O244">
            <v>0</v>
          </cell>
          <cell r="P244">
            <v>0</v>
          </cell>
          <cell r="W244">
            <v>0</v>
          </cell>
          <cell r="X244">
            <v>8.2115639999999992</v>
          </cell>
          <cell r="Y244">
            <v>6.6942072000000001</v>
          </cell>
          <cell r="Z244">
            <v>0.90720000000000012</v>
          </cell>
          <cell r="AA244">
            <v>0.89255519999999999</v>
          </cell>
          <cell r="AB244">
            <v>3.5702424000000001</v>
          </cell>
          <cell r="AC244">
            <v>1.3242312000000001</v>
          </cell>
          <cell r="AD244">
            <v>21.6</v>
          </cell>
          <cell r="AE244">
            <v>0</v>
          </cell>
          <cell r="AF244">
            <v>0</v>
          </cell>
          <cell r="AG244">
            <v>0</v>
          </cell>
          <cell r="AH244">
            <v>0</v>
          </cell>
          <cell r="AI244">
            <v>0</v>
          </cell>
          <cell r="AJ244">
            <v>0</v>
          </cell>
          <cell r="AK244">
            <v>0</v>
          </cell>
        </row>
        <row r="245">
          <cell r="B245">
            <v>38710</v>
          </cell>
          <cell r="C245">
            <v>0</v>
          </cell>
          <cell r="D245">
            <v>0</v>
          </cell>
          <cell r="E245">
            <v>0</v>
          </cell>
          <cell r="F245">
            <v>0</v>
          </cell>
          <cell r="H245">
            <v>19.8</v>
          </cell>
          <cell r="I245">
            <v>0</v>
          </cell>
          <cell r="J245">
            <v>0</v>
          </cell>
          <cell r="M245">
            <v>0</v>
          </cell>
          <cell r="N245">
            <v>0</v>
          </cell>
          <cell r="O245">
            <v>0</v>
          </cell>
          <cell r="P245">
            <v>0</v>
          </cell>
          <cell r="W245">
            <v>0</v>
          </cell>
          <cell r="X245">
            <v>7.5272670000000002</v>
          </cell>
          <cell r="Y245">
            <v>6.1363566</v>
          </cell>
          <cell r="Z245">
            <v>0.83160000000000012</v>
          </cell>
          <cell r="AA245">
            <v>0.8181756</v>
          </cell>
          <cell r="AB245">
            <v>3.2727222</v>
          </cell>
          <cell r="AC245">
            <v>1.2138786000000001</v>
          </cell>
          <cell r="AD245">
            <v>19.8</v>
          </cell>
          <cell r="AE245">
            <v>0</v>
          </cell>
          <cell r="AF245">
            <v>0</v>
          </cell>
          <cell r="AG245">
            <v>0</v>
          </cell>
          <cell r="AH245">
            <v>0</v>
          </cell>
          <cell r="AI245">
            <v>0</v>
          </cell>
          <cell r="AJ245">
            <v>0</v>
          </cell>
          <cell r="AK245">
            <v>0</v>
          </cell>
        </row>
        <row r="246">
          <cell r="B246">
            <v>38711</v>
          </cell>
          <cell r="C246">
            <v>0</v>
          </cell>
          <cell r="D246">
            <v>0</v>
          </cell>
          <cell r="E246">
            <v>0</v>
          </cell>
          <cell r="F246">
            <v>0</v>
          </cell>
          <cell r="H246">
            <v>19.100000000000001</v>
          </cell>
          <cell r="I246">
            <v>0</v>
          </cell>
          <cell r="J246">
            <v>0</v>
          </cell>
          <cell r="M246">
            <v>0</v>
          </cell>
          <cell r="N246">
            <v>0</v>
          </cell>
          <cell r="O246">
            <v>0</v>
          </cell>
          <cell r="P246">
            <v>0</v>
          </cell>
          <cell r="W246">
            <v>0</v>
          </cell>
          <cell r="X246">
            <v>7.2611515000000004</v>
          </cell>
          <cell r="Y246">
            <v>5.9194147000000008</v>
          </cell>
          <cell r="Z246">
            <v>0.80220000000000014</v>
          </cell>
          <cell r="AA246">
            <v>0.78925020000000001</v>
          </cell>
          <cell r="AB246">
            <v>3.1570198999999999</v>
          </cell>
          <cell r="AC246">
            <v>1.1709637000000002</v>
          </cell>
          <cell r="AD246">
            <v>19.100000000000001</v>
          </cell>
          <cell r="AE246">
            <v>0</v>
          </cell>
          <cell r="AF246">
            <v>0</v>
          </cell>
          <cell r="AG246">
            <v>0</v>
          </cell>
          <cell r="AH246">
            <v>0</v>
          </cell>
          <cell r="AI246">
            <v>0</v>
          </cell>
          <cell r="AJ246">
            <v>0</v>
          </cell>
          <cell r="AK246">
            <v>0</v>
          </cell>
        </row>
        <row r="247">
          <cell r="B247">
            <v>38712</v>
          </cell>
          <cell r="C247">
            <v>0</v>
          </cell>
          <cell r="D247">
            <v>0</v>
          </cell>
          <cell r="E247">
            <v>0</v>
          </cell>
          <cell r="F247">
            <v>0</v>
          </cell>
          <cell r="H247">
            <v>23.5</v>
          </cell>
          <cell r="I247">
            <v>0</v>
          </cell>
          <cell r="J247">
            <v>0</v>
          </cell>
          <cell r="M247">
            <v>0</v>
          </cell>
          <cell r="N247">
            <v>0</v>
          </cell>
          <cell r="O247">
            <v>0</v>
          </cell>
          <cell r="P247">
            <v>0</v>
          </cell>
          <cell r="W247">
            <v>0</v>
          </cell>
          <cell r="X247">
            <v>8.9338774999999995</v>
          </cell>
          <cell r="Y247">
            <v>7.2830494999999997</v>
          </cell>
          <cell r="Z247">
            <v>0.9870000000000001</v>
          </cell>
          <cell r="AA247">
            <v>0.9710669999999999</v>
          </cell>
          <cell r="AB247">
            <v>3.8842914999999998</v>
          </cell>
          <cell r="AC247">
            <v>1.4407144999999999</v>
          </cell>
          <cell r="AD247">
            <v>23.5</v>
          </cell>
          <cell r="AE247">
            <v>0</v>
          </cell>
          <cell r="AF247">
            <v>0</v>
          </cell>
          <cell r="AG247">
            <v>0</v>
          </cell>
          <cell r="AH247">
            <v>0</v>
          </cell>
          <cell r="AI247">
            <v>0</v>
          </cell>
          <cell r="AJ247">
            <v>0</v>
          </cell>
          <cell r="AK247">
            <v>0</v>
          </cell>
        </row>
        <row r="248">
          <cell r="B248">
            <v>38713</v>
          </cell>
          <cell r="C248">
            <v>0</v>
          </cell>
          <cell r="D248">
            <v>0</v>
          </cell>
          <cell r="E248">
            <v>0</v>
          </cell>
          <cell r="F248">
            <v>0</v>
          </cell>
          <cell r="H248">
            <v>1949.9</v>
          </cell>
          <cell r="I248">
            <v>0</v>
          </cell>
          <cell r="J248">
            <v>0</v>
          </cell>
          <cell r="M248">
            <v>0</v>
          </cell>
          <cell r="N248">
            <v>0</v>
          </cell>
          <cell r="O248">
            <v>0</v>
          </cell>
          <cell r="P248">
            <v>0</v>
          </cell>
          <cell r="W248">
            <v>0</v>
          </cell>
          <cell r="X248">
            <v>743.43569743589296</v>
          </cell>
          <cell r="Y248">
            <v>605.25860432120135</v>
          </cell>
          <cell r="Z248">
            <v>81.438719077405267</v>
          </cell>
          <cell r="AA248">
            <v>78.44093683577907</v>
          </cell>
          <cell r="AB248">
            <v>322.67759456181443</v>
          </cell>
          <cell r="AC248">
            <v>118.64844776790724</v>
          </cell>
          <cell r="AD248">
            <v>1949.9000000000003</v>
          </cell>
          <cell r="AE248">
            <v>0</v>
          </cell>
          <cell r="AF248">
            <v>0</v>
          </cell>
          <cell r="AG248">
            <v>0</v>
          </cell>
          <cell r="AH248">
            <v>0</v>
          </cell>
          <cell r="AI248">
            <v>0</v>
          </cell>
          <cell r="AJ248">
            <v>0</v>
          </cell>
          <cell r="AK248">
            <v>0</v>
          </cell>
        </row>
        <row r="249">
          <cell r="B249">
            <v>38714</v>
          </cell>
          <cell r="C249">
            <v>0</v>
          </cell>
          <cell r="D249">
            <v>14838.160000000003</v>
          </cell>
          <cell r="E249">
            <v>23356</v>
          </cell>
          <cell r="F249">
            <v>38194.160000000003</v>
          </cell>
          <cell r="H249">
            <v>26.3</v>
          </cell>
          <cell r="I249">
            <v>14016</v>
          </cell>
          <cell r="J249">
            <v>14000</v>
          </cell>
          <cell r="M249">
            <v>1709</v>
          </cell>
          <cell r="N249">
            <v>6700</v>
          </cell>
          <cell r="O249">
            <v>947</v>
          </cell>
          <cell r="P249">
            <v>23356</v>
          </cell>
          <cell r="Q249">
            <v>4662</v>
          </cell>
          <cell r="R249">
            <v>0</v>
          </cell>
          <cell r="S249">
            <v>0</v>
          </cell>
          <cell r="T249">
            <v>1707</v>
          </cell>
          <cell r="U249">
            <v>6700</v>
          </cell>
          <cell r="V249">
            <v>947</v>
          </cell>
          <cell r="W249">
            <v>14016</v>
          </cell>
          <cell r="X249">
            <v>9.9983395000000002</v>
          </cell>
          <cell r="Y249">
            <v>8.1508170999999994</v>
          </cell>
          <cell r="Z249">
            <v>1.1046</v>
          </cell>
          <cell r="AA249">
            <v>1.0867685999999999</v>
          </cell>
          <cell r="AB249">
            <v>4.3471006999999995</v>
          </cell>
          <cell r="AC249">
            <v>1.6123741</v>
          </cell>
          <cell r="AD249">
            <v>26.299999999999997</v>
          </cell>
          <cell r="AE249">
            <v>14520.082836400003</v>
          </cell>
          <cell r="AF249">
            <v>11837.019484720002</v>
          </cell>
          <cell r="AG249">
            <v>1604.1547200000002</v>
          </cell>
          <cell r="AH249">
            <v>1578.2590795200001</v>
          </cell>
          <cell r="AI249">
            <v>6313.0745122400003</v>
          </cell>
          <cell r="AJ249">
            <v>2341.5693671200006</v>
          </cell>
          <cell r="AK249">
            <v>38194.160000000003</v>
          </cell>
        </row>
        <row r="250">
          <cell r="B250">
            <v>38715</v>
          </cell>
          <cell r="C250">
            <v>0</v>
          </cell>
          <cell r="D250">
            <v>15538.160000000003</v>
          </cell>
          <cell r="E250">
            <v>22656</v>
          </cell>
          <cell r="F250">
            <v>38194.160000000003</v>
          </cell>
          <cell r="H250">
            <v>27.3</v>
          </cell>
          <cell r="I250">
            <v>13316</v>
          </cell>
          <cell r="J250">
            <v>14000</v>
          </cell>
          <cell r="M250">
            <v>1709</v>
          </cell>
          <cell r="N250">
            <v>6000</v>
          </cell>
          <cell r="O250">
            <v>947</v>
          </cell>
          <cell r="P250">
            <v>22656</v>
          </cell>
          <cell r="Q250">
            <v>4662</v>
          </cell>
          <cell r="R250">
            <v>0</v>
          </cell>
          <cell r="S250">
            <v>0</v>
          </cell>
          <cell r="T250">
            <v>1707</v>
          </cell>
          <cell r="U250">
            <v>6000</v>
          </cell>
          <cell r="V250">
            <v>947</v>
          </cell>
          <cell r="W250">
            <v>13316</v>
          </cell>
          <cell r="X250">
            <v>10.3785045</v>
          </cell>
          <cell r="Y250">
            <v>8.4607340999999998</v>
          </cell>
          <cell r="Z250">
            <v>1.1466000000000001</v>
          </cell>
          <cell r="AA250">
            <v>1.1280905999999999</v>
          </cell>
          <cell r="AB250">
            <v>4.5123896999999999</v>
          </cell>
          <cell r="AC250">
            <v>1.6736811</v>
          </cell>
          <cell r="AD250">
            <v>27.3</v>
          </cell>
          <cell r="AE250">
            <v>14520.082836400001</v>
          </cell>
          <cell r="AF250">
            <v>11837.019484720002</v>
          </cell>
          <cell r="AG250">
            <v>1604.1547200000002</v>
          </cell>
          <cell r="AH250">
            <v>1578.2590795200001</v>
          </cell>
          <cell r="AI250">
            <v>6313.0745122400003</v>
          </cell>
          <cell r="AJ250">
            <v>2341.5693671200002</v>
          </cell>
          <cell r="AK250">
            <v>38194.160000000003</v>
          </cell>
        </row>
        <row r="251">
          <cell r="B251">
            <v>38716</v>
          </cell>
          <cell r="C251">
            <v>0</v>
          </cell>
          <cell r="D251">
            <v>0</v>
          </cell>
          <cell r="E251">
            <v>0</v>
          </cell>
          <cell r="F251">
            <v>0</v>
          </cell>
          <cell r="H251">
            <v>28.7</v>
          </cell>
          <cell r="I251">
            <v>0</v>
          </cell>
          <cell r="J251">
            <v>0</v>
          </cell>
          <cell r="M251">
            <v>0</v>
          </cell>
          <cell r="N251">
            <v>0</v>
          </cell>
          <cell r="O251">
            <v>0</v>
          </cell>
          <cell r="P251">
            <v>0</v>
          </cell>
          <cell r="W251">
            <v>0</v>
          </cell>
          <cell r="X251">
            <v>10.910735499999999</v>
          </cell>
          <cell r="Y251">
            <v>8.8946179000000001</v>
          </cell>
          <cell r="Z251">
            <v>1.2054</v>
          </cell>
          <cell r="AA251">
            <v>1.1859413999999999</v>
          </cell>
          <cell r="AB251">
            <v>4.7437942999999994</v>
          </cell>
          <cell r="AC251">
            <v>1.7595109</v>
          </cell>
          <cell r="AD251">
            <v>28.7</v>
          </cell>
          <cell r="AE251">
            <v>0</v>
          </cell>
          <cell r="AF251">
            <v>0</v>
          </cell>
          <cell r="AG251">
            <v>0</v>
          </cell>
          <cell r="AH251">
            <v>0</v>
          </cell>
          <cell r="AI251">
            <v>0</v>
          </cell>
          <cell r="AJ251">
            <v>0</v>
          </cell>
          <cell r="AK251">
            <v>0</v>
          </cell>
        </row>
        <row r="252">
          <cell r="B252">
            <v>38717</v>
          </cell>
          <cell r="C252">
            <v>0</v>
          </cell>
          <cell r="D252">
            <v>0</v>
          </cell>
          <cell r="E252">
            <v>0</v>
          </cell>
          <cell r="F252">
            <v>0</v>
          </cell>
          <cell r="H252">
            <v>26.8</v>
          </cell>
          <cell r="I252">
            <v>0</v>
          </cell>
          <cell r="J252">
            <v>0</v>
          </cell>
          <cell r="M252">
            <v>0</v>
          </cell>
          <cell r="N252">
            <v>0</v>
          </cell>
          <cell r="O252">
            <v>0</v>
          </cell>
          <cell r="P252">
            <v>0</v>
          </cell>
          <cell r="W252">
            <v>0</v>
          </cell>
          <cell r="X252">
            <v>10.188421999999999</v>
          </cell>
          <cell r="Y252">
            <v>8.3057756000000005</v>
          </cell>
          <cell r="Z252">
            <v>1.1256000000000002</v>
          </cell>
          <cell r="AA252">
            <v>1.1074295999999999</v>
          </cell>
          <cell r="AB252">
            <v>4.4297452000000002</v>
          </cell>
          <cell r="AC252">
            <v>1.6430276000000001</v>
          </cell>
          <cell r="AD252">
            <v>26.799999999999997</v>
          </cell>
          <cell r="AE252">
            <v>0</v>
          </cell>
          <cell r="AF252">
            <v>0</v>
          </cell>
          <cell r="AG252">
            <v>0</v>
          </cell>
          <cell r="AH252">
            <v>0</v>
          </cell>
          <cell r="AI252">
            <v>0</v>
          </cell>
          <cell r="AJ252">
            <v>0</v>
          </cell>
          <cell r="AK252">
            <v>0</v>
          </cell>
        </row>
        <row r="253">
          <cell r="B253">
            <v>38718</v>
          </cell>
          <cell r="C253">
            <v>0</v>
          </cell>
          <cell r="D253">
            <v>0</v>
          </cell>
          <cell r="E253">
            <v>0</v>
          </cell>
          <cell r="F253">
            <v>0</v>
          </cell>
          <cell r="H253">
            <v>23.2</v>
          </cell>
          <cell r="I253">
            <v>0</v>
          </cell>
          <cell r="J253">
            <v>0</v>
          </cell>
          <cell r="M253">
            <v>0</v>
          </cell>
          <cell r="N253">
            <v>0</v>
          </cell>
          <cell r="O253">
            <v>0</v>
          </cell>
          <cell r="P253">
            <v>0</v>
          </cell>
          <cell r="W253">
            <v>0</v>
          </cell>
          <cell r="X253">
            <v>8.8198279999999993</v>
          </cell>
          <cell r="Y253">
            <v>7.1900743999999994</v>
          </cell>
          <cell r="Z253">
            <v>0.97440000000000004</v>
          </cell>
          <cell r="AA253">
            <v>0.95867039999999992</v>
          </cell>
          <cell r="AB253">
            <v>3.8347047999999995</v>
          </cell>
          <cell r="AC253">
            <v>1.4223223999999999</v>
          </cell>
          <cell r="AD253">
            <v>23.199999999999996</v>
          </cell>
          <cell r="AE253">
            <v>0</v>
          </cell>
          <cell r="AF253">
            <v>0</v>
          </cell>
          <cell r="AG253">
            <v>0</v>
          </cell>
          <cell r="AH253">
            <v>0</v>
          </cell>
          <cell r="AI253">
            <v>0</v>
          </cell>
          <cell r="AJ253">
            <v>0</v>
          </cell>
          <cell r="AK253">
            <v>0</v>
          </cell>
        </row>
        <row r="254">
          <cell r="B254">
            <v>38719</v>
          </cell>
          <cell r="C254">
            <v>0</v>
          </cell>
          <cell r="D254">
            <v>0</v>
          </cell>
          <cell r="E254">
            <v>0</v>
          </cell>
          <cell r="F254">
            <v>0</v>
          </cell>
          <cell r="G254">
            <v>0</v>
          </cell>
          <cell r="H254">
            <v>25.6</v>
          </cell>
          <cell r="I254">
            <v>0</v>
          </cell>
          <cell r="J254">
            <v>0</v>
          </cell>
          <cell r="M254">
            <v>0</v>
          </cell>
          <cell r="N254">
            <v>0</v>
          </cell>
          <cell r="O254">
            <v>0</v>
          </cell>
          <cell r="P254">
            <v>0</v>
          </cell>
          <cell r="V254">
            <v>0</v>
          </cell>
          <cell r="W254">
            <v>0</v>
          </cell>
          <cell r="X254">
            <v>9.7322240000000004</v>
          </cell>
          <cell r="Y254">
            <v>7.9338752000000001</v>
          </cell>
          <cell r="Z254">
            <v>1.0752000000000002</v>
          </cell>
          <cell r="AA254">
            <v>1.0578432</v>
          </cell>
          <cell r="AB254">
            <v>4.2313983999999998</v>
          </cell>
          <cell r="AC254">
            <v>1.5694592000000001</v>
          </cell>
          <cell r="AD254">
            <v>25.6</v>
          </cell>
          <cell r="AE254">
            <v>0</v>
          </cell>
          <cell r="AF254">
            <v>0</v>
          </cell>
          <cell r="AG254">
            <v>0</v>
          </cell>
          <cell r="AH254">
            <v>0</v>
          </cell>
          <cell r="AI254">
            <v>0</v>
          </cell>
          <cell r="AJ254">
            <v>0</v>
          </cell>
          <cell r="AK254">
            <v>0</v>
          </cell>
        </row>
        <row r="255">
          <cell r="B255">
            <v>38720</v>
          </cell>
          <cell r="C255">
            <v>0</v>
          </cell>
          <cell r="D255">
            <v>9426.4000000000015</v>
          </cell>
          <cell r="E255">
            <v>12500</v>
          </cell>
          <cell r="F255">
            <v>21926.400000000001</v>
          </cell>
          <cell r="G255">
            <v>21926.400000000001</v>
          </cell>
          <cell r="H255">
            <v>24685.5</v>
          </cell>
          <cell r="I255">
            <v>12500</v>
          </cell>
          <cell r="J255">
            <v>8100</v>
          </cell>
          <cell r="M255">
            <v>0</v>
          </cell>
          <cell r="N255">
            <v>3900</v>
          </cell>
          <cell r="O255">
            <v>500</v>
          </cell>
          <cell r="P255">
            <v>12500</v>
          </cell>
          <cell r="Q255">
            <v>8100</v>
          </cell>
          <cell r="T255">
            <v>0</v>
          </cell>
          <cell r="U255">
            <v>3900</v>
          </cell>
          <cell r="V255">
            <v>500</v>
          </cell>
          <cell r="W255">
            <v>12500</v>
          </cell>
          <cell r="X255">
            <v>9083.3494735461663</v>
          </cell>
          <cell r="Y255">
            <v>7426.8316652015119</v>
          </cell>
          <cell r="Z255">
            <v>1019.1881413386604</v>
          </cell>
          <cell r="AA255">
            <v>1014.9866847667578</v>
          </cell>
          <cell r="AB255">
            <v>4458.4936627041407</v>
          </cell>
          <cell r="AC255">
            <v>1682.6503724427657</v>
          </cell>
          <cell r="AD255">
            <v>24685.500000000007</v>
          </cell>
          <cell r="AE255">
            <v>8126.72</v>
          </cell>
          <cell r="AF255">
            <v>6646.36</v>
          </cell>
          <cell r="AG255">
            <v>911.12</v>
          </cell>
          <cell r="AH255">
            <v>906.78</v>
          </cell>
          <cell r="AI255">
            <v>3962.22</v>
          </cell>
          <cell r="AJ255">
            <v>1494.9</v>
          </cell>
          <cell r="AK255">
            <v>22048.100000000002</v>
          </cell>
        </row>
        <row r="256">
          <cell r="B256">
            <v>38721</v>
          </cell>
          <cell r="C256">
            <v>0</v>
          </cell>
          <cell r="D256">
            <v>15825.36</v>
          </cell>
          <cell r="E256">
            <v>22221</v>
          </cell>
          <cell r="F256">
            <v>38046.36</v>
          </cell>
          <cell r="G256">
            <v>38046.36</v>
          </cell>
          <cell r="H256">
            <v>37928.5</v>
          </cell>
          <cell r="I256">
            <v>22221</v>
          </cell>
          <cell r="J256">
            <v>13619</v>
          </cell>
          <cell r="M256">
            <v>1702</v>
          </cell>
          <cell r="N256">
            <v>6900</v>
          </cell>
          <cell r="O256">
            <v>0</v>
          </cell>
          <cell r="P256">
            <v>22221</v>
          </cell>
          <cell r="Q256">
            <v>13619</v>
          </cell>
          <cell r="T256">
            <v>1702</v>
          </cell>
          <cell r="U256">
            <v>6900</v>
          </cell>
          <cell r="V256">
            <v>0</v>
          </cell>
          <cell r="W256">
            <v>22221</v>
          </cell>
          <cell r="X256">
            <v>13692.687120547025</v>
          </cell>
          <cell r="Y256">
            <v>11777.734154071359</v>
          </cell>
          <cell r="Z256">
            <v>1536.1520338848204</v>
          </cell>
          <cell r="AA256">
            <v>1530.5628565022205</v>
          </cell>
          <cell r="AB256">
            <v>6860.8630660433964</v>
          </cell>
          <cell r="AC256">
            <v>2530.5007689511717</v>
          </cell>
          <cell r="AD256">
            <v>37928.499999999993</v>
          </cell>
          <cell r="AE256">
            <v>13987.68</v>
          </cell>
          <cell r="AF256">
            <v>11994.19</v>
          </cell>
          <cell r="AG256">
            <v>1568.4</v>
          </cell>
          <cell r="AH256">
            <v>1562.16</v>
          </cell>
          <cell r="AI256">
            <v>6979.44</v>
          </cell>
          <cell r="AJ256">
            <v>2574</v>
          </cell>
          <cell r="AK256">
            <v>38665.870000000003</v>
          </cell>
        </row>
        <row r="257">
          <cell r="B257">
            <v>38722</v>
          </cell>
          <cell r="C257">
            <v>0</v>
          </cell>
          <cell r="D257">
            <v>14822.36</v>
          </cell>
          <cell r="E257">
            <v>23224</v>
          </cell>
          <cell r="F257">
            <v>38046.36</v>
          </cell>
          <cell r="G257">
            <v>38046.36</v>
          </cell>
          <cell r="H257">
            <v>37416.1</v>
          </cell>
          <cell r="I257">
            <v>23224</v>
          </cell>
          <cell r="J257">
            <v>13619</v>
          </cell>
          <cell r="M257">
            <v>1702</v>
          </cell>
          <cell r="N257">
            <v>6900</v>
          </cell>
          <cell r="O257">
            <v>1003</v>
          </cell>
          <cell r="P257">
            <v>23224</v>
          </cell>
          <cell r="Q257">
            <v>13619</v>
          </cell>
          <cell r="T257">
            <v>1702</v>
          </cell>
          <cell r="U257">
            <v>6900</v>
          </cell>
          <cell r="V257">
            <v>1003</v>
          </cell>
          <cell r="W257">
            <v>23224</v>
          </cell>
          <cell r="X257">
            <v>13727.29147413013</v>
          </cell>
          <cell r="Y257">
            <v>11227.119152463731</v>
          </cell>
          <cell r="Z257">
            <v>1539.4746949250957</v>
          </cell>
          <cell r="AA257">
            <v>1533.3708872118461</v>
          </cell>
          <cell r="AB257">
            <v>6859.0945785710428</v>
          </cell>
          <cell r="AC257">
            <v>2529.7492126981588</v>
          </cell>
          <cell r="AD257">
            <v>37416.100000000006</v>
          </cell>
          <cell r="AE257">
            <v>13987.68</v>
          </cell>
          <cell r="AF257">
            <v>11441.28</v>
          </cell>
          <cell r="AG257">
            <v>1568.4</v>
          </cell>
          <cell r="AH257">
            <v>1562.16</v>
          </cell>
          <cell r="AI257">
            <v>6979.44</v>
          </cell>
          <cell r="AJ257">
            <v>2574</v>
          </cell>
          <cell r="AK257">
            <v>38112.959999999999</v>
          </cell>
        </row>
        <row r="258">
          <cell r="B258">
            <v>38723</v>
          </cell>
          <cell r="C258">
            <v>0</v>
          </cell>
          <cell r="D258">
            <v>15629.400000000001</v>
          </cell>
          <cell r="E258">
            <v>23391</v>
          </cell>
          <cell r="F258">
            <v>39020.400000000001</v>
          </cell>
          <cell r="G258">
            <v>39020.400000000001</v>
          </cell>
          <cell r="H258">
            <v>38543.5</v>
          </cell>
          <cell r="I258">
            <v>23391</v>
          </cell>
          <cell r="J258">
            <v>13758</v>
          </cell>
          <cell r="M258">
            <v>1730</v>
          </cell>
          <cell r="N258">
            <v>6900</v>
          </cell>
          <cell r="O258">
            <v>1003</v>
          </cell>
          <cell r="P258">
            <v>23391</v>
          </cell>
          <cell r="Q258">
            <v>13758</v>
          </cell>
          <cell r="T258">
            <v>1730</v>
          </cell>
          <cell r="U258">
            <v>6900</v>
          </cell>
          <cell r="V258">
            <v>1003</v>
          </cell>
          <cell r="W258">
            <v>23391</v>
          </cell>
          <cell r="X258">
            <v>14702.658194656437</v>
          </cell>
          <cell r="Y258">
            <v>11382.174481068156</v>
          </cell>
          <cell r="Z258">
            <v>1536.181024346248</v>
          </cell>
          <cell r="AA258">
            <v>1530.5730984164579</v>
          </cell>
          <cell r="AB258">
            <v>6861.2591035523046</v>
          </cell>
          <cell r="AC258">
            <v>2530.6540979604101</v>
          </cell>
          <cell r="AD258">
            <v>38543.500000000015</v>
          </cell>
          <cell r="AE258">
            <v>14975.76</v>
          </cell>
          <cell r="AF258">
            <v>11615.24</v>
          </cell>
          <cell r="AG258">
            <v>1568.4</v>
          </cell>
          <cell r="AH258">
            <v>1562.16</v>
          </cell>
          <cell r="AI258">
            <v>6979.44</v>
          </cell>
          <cell r="AJ258">
            <v>2574</v>
          </cell>
          <cell r="AK258">
            <v>39275</v>
          </cell>
        </row>
        <row r="259">
          <cell r="B259">
            <v>38724</v>
          </cell>
          <cell r="C259">
            <v>0</v>
          </cell>
          <cell r="D259">
            <v>16018.623333333329</v>
          </cell>
          <cell r="E259">
            <v>21991</v>
          </cell>
          <cell r="F259">
            <v>38009.623333333329</v>
          </cell>
          <cell r="G259">
            <v>37188.379999999997</v>
          </cell>
          <cell r="H259">
            <v>37818</v>
          </cell>
          <cell r="I259">
            <v>21991</v>
          </cell>
          <cell r="J259">
            <v>13758</v>
          </cell>
          <cell r="M259">
            <v>1730</v>
          </cell>
          <cell r="N259">
            <v>6000</v>
          </cell>
          <cell r="O259">
            <v>503</v>
          </cell>
          <cell r="P259">
            <v>21991</v>
          </cell>
          <cell r="Q259">
            <v>13758</v>
          </cell>
          <cell r="T259">
            <v>1730</v>
          </cell>
          <cell r="U259">
            <v>6000</v>
          </cell>
          <cell r="V259">
            <v>503</v>
          </cell>
          <cell r="W259">
            <v>21991</v>
          </cell>
          <cell r="X259">
            <v>13594.232229550595</v>
          </cell>
          <cell r="Y259">
            <v>12752.34608986505</v>
          </cell>
          <cell r="Z259">
            <v>1526.2496696919432</v>
          </cell>
          <cell r="AA259">
            <v>1521.6774100544301</v>
          </cell>
          <cell r="AB259">
            <v>5896.0857418287014</v>
          </cell>
          <cell r="AC259">
            <v>2527.408859009282</v>
          </cell>
          <cell r="AD259">
            <v>37818.000000000007</v>
          </cell>
          <cell r="AE259">
            <v>13987.68</v>
          </cell>
          <cell r="AF259">
            <v>12971.92</v>
          </cell>
          <cell r="AG259">
            <v>1568.4</v>
          </cell>
          <cell r="AH259">
            <v>1562.16</v>
          </cell>
          <cell r="AI259">
            <v>6071.52</v>
          </cell>
          <cell r="AJ259">
            <v>2574</v>
          </cell>
          <cell r="AK259">
            <v>38735.68</v>
          </cell>
        </row>
        <row r="260">
          <cell r="B260">
            <v>38725</v>
          </cell>
          <cell r="C260">
            <v>0</v>
          </cell>
          <cell r="D260">
            <v>16018.623333333329</v>
          </cell>
          <cell r="E260">
            <v>21991</v>
          </cell>
          <cell r="F260">
            <v>38009.623333333329</v>
          </cell>
          <cell r="G260">
            <v>37901.26</v>
          </cell>
          <cell r="H260">
            <v>37428.699999999997</v>
          </cell>
          <cell r="I260">
            <v>21991</v>
          </cell>
          <cell r="J260">
            <v>13758</v>
          </cell>
          <cell r="M260">
            <v>1730</v>
          </cell>
          <cell r="N260">
            <v>6000</v>
          </cell>
          <cell r="O260">
            <v>503</v>
          </cell>
          <cell r="P260">
            <v>21991</v>
          </cell>
          <cell r="Q260">
            <v>13758</v>
          </cell>
          <cell r="T260">
            <v>1730</v>
          </cell>
          <cell r="U260">
            <v>6000</v>
          </cell>
          <cell r="V260">
            <v>503</v>
          </cell>
          <cell r="W260">
            <v>21991</v>
          </cell>
          <cell r="X260">
            <v>14459.801586753178</v>
          </cell>
          <cell r="Y260">
            <v>11425.668751567606</v>
          </cell>
          <cell r="Z260">
            <v>1537.234623171134</v>
          </cell>
          <cell r="AA260">
            <v>1531.1268929111484</v>
          </cell>
          <cell r="AB260">
            <v>5948.9398124082145</v>
          </cell>
          <cell r="AC260">
            <v>2525.9283331887086</v>
          </cell>
          <cell r="AD260">
            <v>37428.699999999983</v>
          </cell>
          <cell r="AE260">
            <v>14728.74</v>
          </cell>
          <cell r="AF260">
            <v>11649.6</v>
          </cell>
          <cell r="AG260">
            <v>1568.4</v>
          </cell>
          <cell r="AH260">
            <v>1562.16</v>
          </cell>
          <cell r="AI260">
            <v>6071.52</v>
          </cell>
          <cell r="AJ260">
            <v>2574</v>
          </cell>
          <cell r="AK260">
            <v>38154.42</v>
          </cell>
        </row>
        <row r="261">
          <cell r="B261">
            <v>38726</v>
          </cell>
          <cell r="C261">
            <v>0</v>
          </cell>
          <cell r="D261">
            <v>14618.623333333329</v>
          </cell>
          <cell r="E261">
            <v>23391</v>
          </cell>
          <cell r="F261">
            <v>38009.623333333329</v>
          </cell>
          <cell r="G261">
            <v>38939.230000000003</v>
          </cell>
          <cell r="H261">
            <v>39826.199999999997</v>
          </cell>
          <cell r="I261">
            <v>23391</v>
          </cell>
          <cell r="J261">
            <v>13758</v>
          </cell>
          <cell r="M261">
            <v>1730</v>
          </cell>
          <cell r="N261">
            <v>6900</v>
          </cell>
          <cell r="O261">
            <v>1003</v>
          </cell>
          <cell r="P261">
            <v>23391</v>
          </cell>
          <cell r="Q261">
            <v>13758</v>
          </cell>
          <cell r="T261">
            <v>1730</v>
          </cell>
          <cell r="U261">
            <v>6900</v>
          </cell>
          <cell r="V261">
            <v>1003</v>
          </cell>
          <cell r="W261">
            <v>23391</v>
          </cell>
          <cell r="X261">
            <v>14402.464055765902</v>
          </cell>
          <cell r="Y261">
            <v>13214.000538063023</v>
          </cell>
          <cell r="Z261">
            <v>1467.0445964728224</v>
          </cell>
          <cell r="AA261">
            <v>1468.0463042040835</v>
          </cell>
          <cell r="AB261">
            <v>6774.5624923124751</v>
          </cell>
          <cell r="AC261">
            <v>2500.0820131816881</v>
          </cell>
          <cell r="AD261">
            <v>39826.19999999999</v>
          </cell>
          <cell r="AE261">
            <v>14893.42</v>
          </cell>
          <cell r="AF261">
            <v>13558.36</v>
          </cell>
          <cell r="AG261">
            <v>1568.4</v>
          </cell>
          <cell r="AH261">
            <v>1562.16</v>
          </cell>
          <cell r="AI261">
            <v>6979.44</v>
          </cell>
          <cell r="AJ261">
            <v>2574</v>
          </cell>
          <cell r="AK261">
            <v>41135.78</v>
          </cell>
        </row>
        <row r="262">
          <cell r="B262">
            <v>38727</v>
          </cell>
          <cell r="C262">
            <v>0</v>
          </cell>
          <cell r="D262">
            <v>16059</v>
          </cell>
          <cell r="E262">
            <v>23391</v>
          </cell>
          <cell r="F262">
            <v>39450</v>
          </cell>
          <cell r="G262">
            <v>39450</v>
          </cell>
          <cell r="H262">
            <v>38335.199999999997</v>
          </cell>
          <cell r="I262">
            <v>23391</v>
          </cell>
          <cell r="J262">
            <v>13758</v>
          </cell>
          <cell r="M262">
            <v>1730</v>
          </cell>
          <cell r="N262">
            <v>6900</v>
          </cell>
          <cell r="O262">
            <v>1003</v>
          </cell>
          <cell r="P262">
            <v>23391</v>
          </cell>
          <cell r="Q262">
            <v>13758</v>
          </cell>
          <cell r="T262">
            <v>1730</v>
          </cell>
          <cell r="U262">
            <v>6900</v>
          </cell>
          <cell r="V262">
            <v>1003</v>
          </cell>
          <cell r="W262">
            <v>23391</v>
          </cell>
          <cell r="X262">
            <v>14902.828961909121</v>
          </cell>
          <cell r="Y262">
            <v>11092.938137760562</v>
          </cell>
          <cell r="Z262">
            <v>1521.7032635471264</v>
          </cell>
          <cell r="AA262">
            <v>1516.1152051714166</v>
          </cell>
          <cell r="AB262">
            <v>6795.2980006410035</v>
          </cell>
          <cell r="AC262">
            <v>2506.3164309707558</v>
          </cell>
          <cell r="AD262">
            <v>38335.19999999999</v>
          </cell>
          <cell r="AE262">
            <v>15305.12</v>
          </cell>
          <cell r="AF262">
            <v>11441.28</v>
          </cell>
          <cell r="AG262">
            <v>1568.4</v>
          </cell>
          <cell r="AH262">
            <v>1562.16</v>
          </cell>
          <cell r="AI262">
            <v>6979.44</v>
          </cell>
          <cell r="AJ262">
            <v>2574</v>
          </cell>
          <cell r="AK262">
            <v>39430.400000000001</v>
          </cell>
        </row>
        <row r="263">
          <cell r="B263">
            <v>38728</v>
          </cell>
          <cell r="C263">
            <v>0</v>
          </cell>
          <cell r="D263">
            <v>16361.400000000001</v>
          </cell>
          <cell r="E263">
            <v>22388</v>
          </cell>
          <cell r="F263">
            <v>38749.4</v>
          </cell>
          <cell r="G263">
            <v>38749.4</v>
          </cell>
          <cell r="H263">
            <v>37814.9</v>
          </cell>
          <cell r="I263">
            <v>22388</v>
          </cell>
          <cell r="J263">
            <v>13758</v>
          </cell>
          <cell r="M263">
            <v>1730</v>
          </cell>
          <cell r="N263">
            <v>6900</v>
          </cell>
          <cell r="O263">
            <v>0</v>
          </cell>
          <cell r="P263">
            <v>22388</v>
          </cell>
          <cell r="Q263">
            <v>13758</v>
          </cell>
          <cell r="T263">
            <v>1730</v>
          </cell>
          <cell r="U263">
            <v>6900</v>
          </cell>
          <cell r="V263">
            <v>0</v>
          </cell>
          <cell r="W263">
            <v>22388</v>
          </cell>
          <cell r="X263">
            <v>14847.59581223548</v>
          </cell>
          <cell r="Y263">
            <v>11281.193674443137</v>
          </cell>
          <cell r="Z263">
            <v>1517.7932733090231</v>
          </cell>
          <cell r="AA263">
            <v>1512.1920474149197</v>
          </cell>
          <cell r="AB263">
            <v>6156.4195029894681</v>
          </cell>
          <cell r="AC263">
            <v>2499.705689607973</v>
          </cell>
          <cell r="AD263">
            <v>37814.9</v>
          </cell>
          <cell r="AE263">
            <v>15305.12</v>
          </cell>
          <cell r="AF263">
            <v>11633.84</v>
          </cell>
          <cell r="AG263">
            <v>1568.4</v>
          </cell>
          <cell r="AH263">
            <v>1562.16</v>
          </cell>
          <cell r="AI263">
            <v>6358.08</v>
          </cell>
          <cell r="AJ263">
            <v>2574</v>
          </cell>
          <cell r="AK263">
            <v>39001.599999999999</v>
          </cell>
        </row>
        <row r="264">
          <cell r="B264">
            <v>38729</v>
          </cell>
          <cell r="C264">
            <v>0</v>
          </cell>
          <cell r="D264">
            <v>16258.400000000001</v>
          </cell>
          <cell r="E264">
            <v>22491</v>
          </cell>
          <cell r="F264">
            <v>38749.4</v>
          </cell>
          <cell r="G264">
            <v>38749.4</v>
          </cell>
          <cell r="H264">
            <v>38166</v>
          </cell>
          <cell r="I264">
            <v>22491</v>
          </cell>
          <cell r="J264">
            <v>13758</v>
          </cell>
          <cell r="M264">
            <v>1730</v>
          </cell>
          <cell r="N264">
            <v>6000</v>
          </cell>
          <cell r="O264">
            <v>1003</v>
          </cell>
          <cell r="P264">
            <v>22491</v>
          </cell>
          <cell r="Q264">
            <v>13758</v>
          </cell>
          <cell r="T264">
            <v>1730</v>
          </cell>
          <cell r="U264">
            <v>6000</v>
          </cell>
          <cell r="V264">
            <v>1003</v>
          </cell>
          <cell r="W264">
            <v>22491</v>
          </cell>
          <cell r="X264">
            <v>15042.980423888777</v>
          </cell>
          <cell r="Y264">
            <v>11281.431870040273</v>
          </cell>
          <cell r="Z264">
            <v>1538.8786893724093</v>
          </cell>
          <cell r="AA264">
            <v>1532.8881392651074</v>
          </cell>
          <cell r="AB264">
            <v>6239.7571594273959</v>
          </cell>
          <cell r="AC264">
            <v>2530.0637180060289</v>
          </cell>
          <cell r="AD264">
            <v>38165.999999999993</v>
          </cell>
          <cell r="AE264">
            <v>15305.12</v>
          </cell>
          <cell r="AF264">
            <v>11501.58</v>
          </cell>
          <cell r="AG264">
            <v>1568.4</v>
          </cell>
          <cell r="AH264">
            <v>1562.16</v>
          </cell>
          <cell r="AI264">
            <v>6358.08</v>
          </cell>
          <cell r="AJ264">
            <v>2574</v>
          </cell>
          <cell r="AK264">
            <v>38869.340000000004</v>
          </cell>
        </row>
        <row r="265">
          <cell r="B265">
            <v>38730</v>
          </cell>
          <cell r="C265">
            <v>0</v>
          </cell>
          <cell r="D265">
            <v>15647.89</v>
          </cell>
          <cell r="E265">
            <v>22491</v>
          </cell>
          <cell r="F265">
            <v>38138.89</v>
          </cell>
          <cell r="G265">
            <v>38138.89</v>
          </cell>
          <cell r="H265">
            <v>37486.9</v>
          </cell>
          <cell r="I265">
            <v>22491</v>
          </cell>
          <cell r="J265">
            <v>13758</v>
          </cell>
          <cell r="M265">
            <v>1730</v>
          </cell>
          <cell r="N265">
            <v>6000</v>
          </cell>
          <cell r="O265">
            <v>1003</v>
          </cell>
          <cell r="P265">
            <v>22491</v>
          </cell>
          <cell r="Q265">
            <v>13758</v>
          </cell>
          <cell r="T265">
            <v>1730</v>
          </cell>
          <cell r="U265">
            <v>6000</v>
          </cell>
          <cell r="V265">
            <v>1003</v>
          </cell>
          <cell r="W265">
            <v>22491</v>
          </cell>
          <cell r="X265">
            <v>14692.470146801641</v>
          </cell>
          <cell r="Y265">
            <v>11258.659952021406</v>
          </cell>
          <cell r="Z265">
            <v>1536.2017703578165</v>
          </cell>
          <cell r="AA265">
            <v>1530.146853194246</v>
          </cell>
          <cell r="AB265">
            <v>5944.6652682849599</v>
          </cell>
          <cell r="AC265">
            <v>2524.7560093399325</v>
          </cell>
          <cell r="AD265">
            <v>37486.9</v>
          </cell>
          <cell r="AE265">
            <v>14975.76</v>
          </cell>
          <cell r="AF265">
            <v>11497.21</v>
          </cell>
          <cell r="AG265">
            <v>1568.4</v>
          </cell>
          <cell r="AH265">
            <v>1562.16</v>
          </cell>
          <cell r="AI265">
            <v>6071.52</v>
          </cell>
          <cell r="AJ265">
            <v>2574</v>
          </cell>
          <cell r="AK265">
            <v>38249.050000000003</v>
          </cell>
        </row>
        <row r="266">
          <cell r="B266">
            <v>38731</v>
          </cell>
          <cell r="C266">
            <v>0</v>
          </cell>
          <cell r="D266">
            <v>15619.829999999994</v>
          </cell>
          <cell r="E266">
            <v>21991</v>
          </cell>
          <cell r="F266">
            <v>37610.829999999994</v>
          </cell>
          <cell r="G266">
            <v>37188.379999999997</v>
          </cell>
          <cell r="H266">
            <v>36428.1</v>
          </cell>
          <cell r="I266">
            <v>21991</v>
          </cell>
          <cell r="J266">
            <v>13758</v>
          </cell>
          <cell r="M266">
            <v>1730</v>
          </cell>
          <cell r="N266">
            <v>6000</v>
          </cell>
          <cell r="O266">
            <v>503</v>
          </cell>
          <cell r="P266">
            <v>21991</v>
          </cell>
          <cell r="Q266">
            <v>13758</v>
          </cell>
          <cell r="T266">
            <v>1730</v>
          </cell>
          <cell r="U266">
            <v>6000</v>
          </cell>
          <cell r="V266">
            <v>503</v>
          </cell>
          <cell r="W266">
            <v>21991</v>
          </cell>
          <cell r="X266">
            <v>13696.523033354446</v>
          </cell>
          <cell r="Y266">
            <v>11202.565053006349</v>
          </cell>
          <cell r="Z266">
            <v>1535.6434401588649</v>
          </cell>
          <cell r="AA266">
            <v>1529.2157878374812</v>
          </cell>
          <cell r="AB266">
            <v>5944.9686654662355</v>
          </cell>
          <cell r="AC266">
            <v>2519.1840201766258</v>
          </cell>
          <cell r="AD266">
            <v>36428.1</v>
          </cell>
          <cell r="AE266">
            <v>13987.68</v>
          </cell>
          <cell r="AF266">
            <v>11441.28</v>
          </cell>
          <cell r="AG266">
            <v>1568.4</v>
          </cell>
          <cell r="AH266">
            <v>1562.16</v>
          </cell>
          <cell r="AI266">
            <v>6071.52</v>
          </cell>
          <cell r="AJ266">
            <v>2574</v>
          </cell>
          <cell r="AK266">
            <v>37205.040000000001</v>
          </cell>
        </row>
        <row r="267">
          <cell r="B267">
            <v>38732</v>
          </cell>
          <cell r="C267">
            <v>0</v>
          </cell>
          <cell r="D267">
            <v>15619.829999999994</v>
          </cell>
          <cell r="E267">
            <v>21991</v>
          </cell>
          <cell r="F267">
            <v>37610.829999999994</v>
          </cell>
          <cell r="G267">
            <v>37584.43</v>
          </cell>
          <cell r="H267">
            <v>36699.800000000003</v>
          </cell>
          <cell r="I267">
            <v>21991</v>
          </cell>
          <cell r="J267">
            <v>13758</v>
          </cell>
          <cell r="M267">
            <v>1730</v>
          </cell>
          <cell r="N267">
            <v>6000</v>
          </cell>
          <cell r="O267">
            <v>503</v>
          </cell>
          <cell r="P267">
            <v>21991</v>
          </cell>
          <cell r="Q267">
            <v>13758</v>
          </cell>
          <cell r="T267">
            <v>1730</v>
          </cell>
          <cell r="U267">
            <v>6000</v>
          </cell>
          <cell r="V267">
            <v>503</v>
          </cell>
          <cell r="W267">
            <v>21991</v>
          </cell>
          <cell r="X267">
            <v>14052.476126083468</v>
          </cell>
          <cell r="Y267">
            <v>11159.866643144931</v>
          </cell>
          <cell r="Z267">
            <v>1529.9809347973026</v>
          </cell>
          <cell r="AA267">
            <v>1523.7097947108707</v>
          </cell>
          <cell r="AB267">
            <v>5922.119033903482</v>
          </cell>
          <cell r="AC267">
            <v>2511.6474673599487</v>
          </cell>
          <cell r="AD267">
            <v>36699.800000000003</v>
          </cell>
          <cell r="AE267">
            <v>14399.38</v>
          </cell>
          <cell r="AF267">
            <v>11441.28</v>
          </cell>
          <cell r="AG267">
            <v>1568.4</v>
          </cell>
          <cell r="AH267">
            <v>1562.16</v>
          </cell>
          <cell r="AI267">
            <v>6071.52</v>
          </cell>
          <cell r="AJ267">
            <v>2574</v>
          </cell>
          <cell r="AK267">
            <v>37616.740000000005</v>
          </cell>
        </row>
        <row r="268">
          <cell r="B268">
            <v>38733</v>
          </cell>
          <cell r="C268">
            <v>0</v>
          </cell>
          <cell r="D268">
            <v>15119.829999999994</v>
          </cell>
          <cell r="E268">
            <v>22491</v>
          </cell>
          <cell r="F268">
            <v>37610.829999999994</v>
          </cell>
          <cell r="G268">
            <v>38059.68</v>
          </cell>
          <cell r="H268">
            <v>38502.9</v>
          </cell>
          <cell r="I268">
            <v>22491</v>
          </cell>
          <cell r="J268">
            <v>13758</v>
          </cell>
          <cell r="M268">
            <v>1730</v>
          </cell>
          <cell r="N268">
            <v>6000</v>
          </cell>
          <cell r="O268">
            <v>1003</v>
          </cell>
          <cell r="P268">
            <v>22491</v>
          </cell>
          <cell r="Q268">
            <v>13758</v>
          </cell>
          <cell r="T268">
            <v>1730</v>
          </cell>
          <cell r="U268">
            <v>6000</v>
          </cell>
          <cell r="V268">
            <v>1003</v>
          </cell>
          <cell r="W268">
            <v>22491</v>
          </cell>
          <cell r="X268">
            <v>14735.119262231836</v>
          </cell>
          <cell r="Y268">
            <v>12143.771367987569</v>
          </cell>
          <cell r="Z268">
            <v>1547.7130842464728</v>
          </cell>
          <cell r="AA268">
            <v>1541.8946856953701</v>
          </cell>
          <cell r="AB268">
            <v>5987.5079905204957</v>
          </cell>
          <cell r="AC268">
            <v>2546.8936093182583</v>
          </cell>
          <cell r="AD268">
            <v>38502.9</v>
          </cell>
          <cell r="AE268">
            <v>14893.42</v>
          </cell>
          <cell r="AF268">
            <v>12274.56</v>
          </cell>
          <cell r="AG268">
            <v>1568.4</v>
          </cell>
          <cell r="AH268">
            <v>1562.16</v>
          </cell>
          <cell r="AI268">
            <v>6071.52</v>
          </cell>
          <cell r="AJ268">
            <v>2574</v>
          </cell>
          <cell r="AK268">
            <v>38944.06</v>
          </cell>
        </row>
        <row r="269">
          <cell r="B269">
            <v>38734</v>
          </cell>
          <cell r="C269">
            <v>0</v>
          </cell>
          <cell r="D269">
            <v>15553.150000000001</v>
          </cell>
          <cell r="E269">
            <v>22491</v>
          </cell>
          <cell r="F269">
            <v>38044.15</v>
          </cell>
          <cell r="G269">
            <v>38044.15</v>
          </cell>
          <cell r="H269">
            <v>37381.199999999997</v>
          </cell>
          <cell r="I269">
            <v>22491</v>
          </cell>
          <cell r="J269">
            <v>13758</v>
          </cell>
          <cell r="M269">
            <v>1730</v>
          </cell>
          <cell r="N269">
            <v>6000</v>
          </cell>
          <cell r="O269">
            <v>1003</v>
          </cell>
          <cell r="P269">
            <v>22491</v>
          </cell>
          <cell r="Q269">
            <v>13758</v>
          </cell>
          <cell r="T269">
            <v>1730</v>
          </cell>
          <cell r="U269">
            <v>6000</v>
          </cell>
          <cell r="V269">
            <v>1003</v>
          </cell>
          <cell r="W269">
            <v>22491</v>
          </cell>
          <cell r="X269">
            <v>14709.080104340588</v>
          </cell>
          <cell r="Y269">
            <v>11220.012368863399</v>
          </cell>
          <cell r="Z269">
            <v>1538.4769055642178</v>
          </cell>
          <cell r="AA269">
            <v>1532.3763466479813</v>
          </cell>
          <cell r="AB269">
            <v>5953.7874397291189</v>
          </cell>
          <cell r="AC269">
            <v>2427.4668348546811</v>
          </cell>
          <cell r="AD269">
            <v>37381.199999999983</v>
          </cell>
          <cell r="AE269">
            <v>14975.76</v>
          </cell>
          <cell r="AF269">
            <v>11441.28</v>
          </cell>
          <cell r="AG269">
            <v>1568.4</v>
          </cell>
          <cell r="AH269">
            <v>1562.16</v>
          </cell>
          <cell r="AI269">
            <v>6071.52</v>
          </cell>
          <cell r="AJ269">
            <v>2472</v>
          </cell>
          <cell r="AK269">
            <v>38091.120000000003</v>
          </cell>
        </row>
        <row r="270">
          <cell r="B270">
            <v>38735</v>
          </cell>
          <cell r="C270">
            <v>0</v>
          </cell>
          <cell r="D270">
            <v>16556.150000000001</v>
          </cell>
          <cell r="E270">
            <v>21488</v>
          </cell>
          <cell r="F270">
            <v>38044.15</v>
          </cell>
          <cell r="G270">
            <v>38044.15</v>
          </cell>
          <cell r="H270">
            <v>36896.1</v>
          </cell>
          <cell r="I270">
            <v>21488</v>
          </cell>
          <cell r="J270">
            <v>13758</v>
          </cell>
          <cell r="M270">
            <v>1730</v>
          </cell>
          <cell r="N270">
            <v>6000</v>
          </cell>
          <cell r="O270">
            <v>0</v>
          </cell>
          <cell r="P270">
            <v>21488</v>
          </cell>
          <cell r="Q270">
            <v>13758</v>
          </cell>
          <cell r="T270">
            <v>1730</v>
          </cell>
          <cell r="U270">
            <v>6000</v>
          </cell>
          <cell r="V270">
            <v>0</v>
          </cell>
          <cell r="W270">
            <v>21488</v>
          </cell>
          <cell r="X270">
            <v>14511.185289312354</v>
          </cell>
          <cell r="Y270">
            <v>11078.086131532213</v>
          </cell>
          <cell r="Z270">
            <v>1518.9701017004404</v>
          </cell>
          <cell r="AA270">
            <v>1512.8753614460247</v>
          </cell>
          <cell r="AB270">
            <v>5878.5199198208556</v>
          </cell>
          <cell r="AC270">
            <v>2396.463196188105</v>
          </cell>
          <cell r="AD270">
            <v>36896.099999999991</v>
          </cell>
          <cell r="AE270">
            <v>14975.76</v>
          </cell>
          <cell r="AF270">
            <v>11441.28</v>
          </cell>
          <cell r="AG270">
            <v>1568.4</v>
          </cell>
          <cell r="AH270">
            <v>1562.16</v>
          </cell>
          <cell r="AI270">
            <v>6071.52</v>
          </cell>
          <cell r="AJ270">
            <v>2472</v>
          </cell>
          <cell r="AK270">
            <v>38091.120000000003</v>
          </cell>
        </row>
        <row r="271">
          <cell r="B271">
            <v>38736</v>
          </cell>
          <cell r="C271">
            <v>0</v>
          </cell>
          <cell r="D271">
            <v>15353</v>
          </cell>
          <cell r="E271">
            <v>22691</v>
          </cell>
          <cell r="F271">
            <v>38044</v>
          </cell>
          <cell r="G271">
            <v>38044</v>
          </cell>
          <cell r="H271">
            <v>38023.1</v>
          </cell>
          <cell r="I271">
            <v>22691</v>
          </cell>
          <cell r="J271">
            <v>13758</v>
          </cell>
          <cell r="M271">
            <v>1730</v>
          </cell>
          <cell r="N271">
            <v>6700</v>
          </cell>
          <cell r="O271">
            <v>503</v>
          </cell>
          <cell r="P271">
            <v>22691</v>
          </cell>
          <cell r="Q271">
            <v>13758</v>
          </cell>
          <cell r="T271">
            <v>1730</v>
          </cell>
          <cell r="U271">
            <v>6700</v>
          </cell>
          <cell r="V271">
            <v>503</v>
          </cell>
          <cell r="W271">
            <v>22691</v>
          </cell>
          <cell r="X271">
            <v>14713.274757991821</v>
          </cell>
          <cell r="Y271">
            <v>11212.145608245546</v>
          </cell>
          <cell r="Z271">
            <v>1537.7246755820622</v>
          </cell>
          <cell r="AA271">
            <v>1531.8576491220247</v>
          </cell>
          <cell r="AB271">
            <v>6599.0736826191851</v>
          </cell>
          <cell r="AC271">
            <v>2429.0236264393543</v>
          </cell>
          <cell r="AD271">
            <v>38023.1</v>
          </cell>
          <cell r="AE271">
            <v>14975.76</v>
          </cell>
          <cell r="AF271">
            <v>11441.28</v>
          </cell>
          <cell r="AG271">
            <v>1568.4</v>
          </cell>
          <cell r="AH271">
            <v>1562.16</v>
          </cell>
          <cell r="AI271">
            <v>6714.63</v>
          </cell>
          <cell r="AJ271">
            <v>2472</v>
          </cell>
          <cell r="AK271">
            <v>38734.230000000003</v>
          </cell>
        </row>
        <row r="272">
          <cell r="B272">
            <v>38737</v>
          </cell>
          <cell r="C272">
            <v>0</v>
          </cell>
          <cell r="D272">
            <v>16300</v>
          </cell>
          <cell r="E272">
            <v>22491</v>
          </cell>
          <cell r="F272">
            <v>38791</v>
          </cell>
          <cell r="G272">
            <v>38791</v>
          </cell>
          <cell r="H272">
            <v>38333.300000000003</v>
          </cell>
          <cell r="I272">
            <v>22491</v>
          </cell>
          <cell r="J272">
            <v>13758</v>
          </cell>
          <cell r="M272">
            <v>1730</v>
          </cell>
          <cell r="N272">
            <v>6000</v>
          </cell>
          <cell r="O272">
            <v>1003</v>
          </cell>
          <cell r="P272">
            <v>22491</v>
          </cell>
          <cell r="Q272">
            <v>13758</v>
          </cell>
          <cell r="T272">
            <v>1730</v>
          </cell>
          <cell r="U272">
            <v>6000</v>
          </cell>
          <cell r="V272">
            <v>1003</v>
          </cell>
          <cell r="W272">
            <v>22491</v>
          </cell>
          <cell r="X272">
            <v>14884.359165700971</v>
          </cell>
          <cell r="Y272">
            <v>11277.563512724979</v>
          </cell>
          <cell r="Z272">
            <v>1546.7565803414827</v>
          </cell>
          <cell r="AA272">
            <v>1540.9171631060885</v>
          </cell>
          <cell r="AB272">
            <v>6639.6686731328646</v>
          </cell>
          <cell r="AC272">
            <v>2444.0349049936231</v>
          </cell>
          <cell r="AD272">
            <v>38333.300000000017</v>
          </cell>
          <cell r="AE272">
            <v>15058.1</v>
          </cell>
          <cell r="AF272">
            <v>11441.28</v>
          </cell>
          <cell r="AG272">
            <v>1568.4</v>
          </cell>
          <cell r="AH272">
            <v>1562.16</v>
          </cell>
          <cell r="AI272">
            <v>6714.63</v>
          </cell>
          <cell r="AJ272">
            <v>2472</v>
          </cell>
          <cell r="AK272">
            <v>38816.57</v>
          </cell>
        </row>
        <row r="273">
          <cell r="B273">
            <v>38738</v>
          </cell>
          <cell r="C273">
            <v>0</v>
          </cell>
          <cell r="D273">
            <v>15650.273333333338</v>
          </cell>
          <cell r="E273">
            <v>21991</v>
          </cell>
          <cell r="F273">
            <v>37641.273333333338</v>
          </cell>
          <cell r="G273">
            <v>37094.239999999998</v>
          </cell>
          <cell r="H273">
            <v>36481.9</v>
          </cell>
          <cell r="I273">
            <v>21991</v>
          </cell>
          <cell r="J273">
            <v>13758</v>
          </cell>
          <cell r="M273">
            <v>1730</v>
          </cell>
          <cell r="N273">
            <v>6000</v>
          </cell>
          <cell r="O273">
            <v>503</v>
          </cell>
          <cell r="P273">
            <v>21991</v>
          </cell>
          <cell r="Q273">
            <v>13758</v>
          </cell>
          <cell r="T273">
            <v>1730</v>
          </cell>
          <cell r="U273">
            <v>6000</v>
          </cell>
          <cell r="V273">
            <v>503</v>
          </cell>
          <cell r="W273">
            <v>21991</v>
          </cell>
          <cell r="X273">
            <v>13754.373417099889</v>
          </cell>
          <cell r="Y273">
            <v>11250.011339585597</v>
          </cell>
          <cell r="Z273">
            <v>1542.1282975881809</v>
          </cell>
          <cell r="AA273">
            <v>1535.6869746792388</v>
          </cell>
          <cell r="AB273">
            <v>5970.1676790688643</v>
          </cell>
          <cell r="AC273">
            <v>2429.5322919782325</v>
          </cell>
          <cell r="AD273">
            <v>36481.9</v>
          </cell>
          <cell r="AE273">
            <v>13987.68</v>
          </cell>
          <cell r="AF273">
            <v>11441.28</v>
          </cell>
          <cell r="AG273">
            <v>1568.4</v>
          </cell>
          <cell r="AH273">
            <v>1562.16</v>
          </cell>
          <cell r="AI273">
            <v>6071.52</v>
          </cell>
          <cell r="AJ273">
            <v>2472</v>
          </cell>
          <cell r="AK273">
            <v>37103.040000000001</v>
          </cell>
        </row>
        <row r="274">
          <cell r="B274">
            <v>38739</v>
          </cell>
          <cell r="C274">
            <v>0</v>
          </cell>
          <cell r="D274">
            <v>15650.273333333338</v>
          </cell>
          <cell r="E274">
            <v>21991</v>
          </cell>
          <cell r="F274">
            <v>37641.273333333338</v>
          </cell>
          <cell r="G274">
            <v>37490.29</v>
          </cell>
          <cell r="H274">
            <v>37069.9</v>
          </cell>
          <cell r="I274">
            <v>21991</v>
          </cell>
          <cell r="J274">
            <v>13758</v>
          </cell>
          <cell r="M274">
            <v>1730</v>
          </cell>
          <cell r="N274">
            <v>6000</v>
          </cell>
          <cell r="O274">
            <v>503</v>
          </cell>
          <cell r="P274">
            <v>21991</v>
          </cell>
          <cell r="Q274">
            <v>13758</v>
          </cell>
          <cell r="T274">
            <v>1730</v>
          </cell>
          <cell r="U274">
            <v>6000</v>
          </cell>
          <cell r="V274">
            <v>503</v>
          </cell>
          <cell r="W274">
            <v>21991</v>
          </cell>
          <cell r="X274">
            <v>14201.712436456222</v>
          </cell>
          <cell r="Y274">
            <v>11363.016694089732</v>
          </cell>
          <cell r="Z274">
            <v>1545.6304798105089</v>
          </cell>
          <cell r="AA274">
            <v>1539.3428804948535</v>
          </cell>
          <cell r="AB274">
            <v>5982.6453391790646</v>
          </cell>
          <cell r="AC274">
            <v>2437.5521699696174</v>
          </cell>
          <cell r="AD274">
            <v>37069.9</v>
          </cell>
          <cell r="AE274">
            <v>14399.38</v>
          </cell>
          <cell r="AF274">
            <v>11531.73</v>
          </cell>
          <cell r="AG274">
            <v>1568.4</v>
          </cell>
          <cell r="AH274">
            <v>1562.16</v>
          </cell>
          <cell r="AI274">
            <v>6071.52</v>
          </cell>
          <cell r="AJ274">
            <v>2472</v>
          </cell>
          <cell r="AK274">
            <v>37605.19</v>
          </cell>
        </row>
        <row r="275">
          <cell r="B275">
            <v>38740</v>
          </cell>
          <cell r="C275">
            <v>0</v>
          </cell>
          <cell r="D275">
            <v>15150.273333333338</v>
          </cell>
          <cell r="E275">
            <v>22491</v>
          </cell>
          <cell r="F275">
            <v>37641.273333333338</v>
          </cell>
          <cell r="G275">
            <v>38339.29</v>
          </cell>
          <cell r="H275">
            <v>36752.6</v>
          </cell>
          <cell r="I275">
            <v>22491</v>
          </cell>
          <cell r="J275">
            <v>13758</v>
          </cell>
          <cell r="M275">
            <v>1730</v>
          </cell>
          <cell r="N275">
            <v>6000</v>
          </cell>
          <cell r="O275">
            <v>1003</v>
          </cell>
          <cell r="P275">
            <v>22491</v>
          </cell>
          <cell r="Q275">
            <v>13758</v>
          </cell>
          <cell r="T275">
            <v>1730</v>
          </cell>
          <cell r="U275">
            <v>6000</v>
          </cell>
          <cell r="V275">
            <v>1003</v>
          </cell>
          <cell r="W275">
            <v>22491</v>
          </cell>
          <cell r="X275">
            <v>14339.44215512874</v>
          </cell>
          <cell r="Y275">
            <v>10948.041995295076</v>
          </cell>
          <cell r="Z275">
            <v>1501.2402788377192</v>
          </cell>
          <cell r="AA275">
            <v>1495.2440476114732</v>
          </cell>
          <cell r="AB275">
            <v>6100.908641492967</v>
          </cell>
          <cell r="AC275">
            <v>2367.7228816340348</v>
          </cell>
          <cell r="AD275">
            <v>36752.600000000006</v>
          </cell>
          <cell r="AE275">
            <v>14975.76</v>
          </cell>
          <cell r="AF275">
            <v>11441.28</v>
          </cell>
          <cell r="AG275">
            <v>1568.4</v>
          </cell>
          <cell r="AH275">
            <v>1562.16</v>
          </cell>
          <cell r="AI275">
            <v>6374.16</v>
          </cell>
          <cell r="AJ275">
            <v>2472</v>
          </cell>
          <cell r="AK275">
            <v>38393.760000000002</v>
          </cell>
        </row>
        <row r="276">
          <cell r="B276">
            <v>38741</v>
          </cell>
          <cell r="C276">
            <v>0</v>
          </cell>
          <cell r="D276">
            <v>16635.36</v>
          </cell>
          <cell r="E276">
            <v>21488</v>
          </cell>
          <cell r="F276">
            <v>38123.360000000001</v>
          </cell>
          <cell r="G276">
            <v>38123.360000000001</v>
          </cell>
          <cell r="H276">
            <v>37560.6</v>
          </cell>
          <cell r="I276">
            <v>21488</v>
          </cell>
          <cell r="J276">
            <v>13758</v>
          </cell>
          <cell r="M276">
            <v>1730</v>
          </cell>
          <cell r="N276">
            <v>6000</v>
          </cell>
          <cell r="O276">
            <v>0</v>
          </cell>
          <cell r="P276">
            <v>21488</v>
          </cell>
          <cell r="Q276">
            <v>13758</v>
          </cell>
          <cell r="T276">
            <v>1730</v>
          </cell>
          <cell r="U276">
            <v>6000</v>
          </cell>
          <cell r="V276">
            <v>0</v>
          </cell>
          <cell r="W276">
            <v>21488</v>
          </cell>
          <cell r="X276">
            <v>14832.984811383842</v>
          </cell>
          <cell r="Y276">
            <v>11246.684517141644</v>
          </cell>
          <cell r="Z276">
            <v>1542.1835079931211</v>
          </cell>
          <cell r="AA276">
            <v>1536.1122543775859</v>
          </cell>
          <cell r="AB276">
            <v>5967.8918645872336</v>
          </cell>
          <cell r="AC276">
            <v>2434.7430445165769</v>
          </cell>
          <cell r="AD276">
            <v>37560.600000000006</v>
          </cell>
          <cell r="AE276">
            <v>15058.1</v>
          </cell>
          <cell r="AF276">
            <v>11441.28</v>
          </cell>
          <cell r="AG276">
            <v>1568.4</v>
          </cell>
          <cell r="AH276">
            <v>1562.16</v>
          </cell>
          <cell r="AI276">
            <v>6071.52</v>
          </cell>
          <cell r="AJ276">
            <v>2472</v>
          </cell>
          <cell r="AK276">
            <v>38173.460000000006</v>
          </cell>
        </row>
        <row r="277">
          <cell r="B277">
            <v>38742</v>
          </cell>
          <cell r="C277">
            <v>0</v>
          </cell>
          <cell r="D277">
            <v>16229.18</v>
          </cell>
          <cell r="E277">
            <v>22491</v>
          </cell>
          <cell r="F277">
            <v>38720.18</v>
          </cell>
          <cell r="G277">
            <v>38720.18</v>
          </cell>
          <cell r="H277">
            <v>37624.5</v>
          </cell>
          <cell r="I277">
            <v>22491</v>
          </cell>
          <cell r="J277">
            <v>13758</v>
          </cell>
          <cell r="M277">
            <v>1730</v>
          </cell>
          <cell r="N277">
            <v>6000</v>
          </cell>
          <cell r="O277">
            <v>1003</v>
          </cell>
          <cell r="P277">
            <v>22491</v>
          </cell>
          <cell r="Q277">
            <v>13758</v>
          </cell>
          <cell r="T277">
            <v>1730</v>
          </cell>
          <cell r="U277">
            <v>6000</v>
          </cell>
          <cell r="V277">
            <v>1003</v>
          </cell>
          <cell r="W277">
            <v>22491</v>
          </cell>
          <cell r="X277">
            <v>14712.168280769336</v>
          </cell>
          <cell r="Y277">
            <v>11148.233335487226</v>
          </cell>
          <cell r="Z277">
            <v>1528.8515142770434</v>
          </cell>
          <cell r="AA277">
            <v>1522.929825614551</v>
          </cell>
          <cell r="AB277">
            <v>6297.1346319160848</v>
          </cell>
          <cell r="AC277">
            <v>2415.182411935758</v>
          </cell>
          <cell r="AD277">
            <v>37624.5</v>
          </cell>
          <cell r="AE277">
            <v>15058.1</v>
          </cell>
          <cell r="AF277">
            <v>11441.28</v>
          </cell>
          <cell r="AG277">
            <v>1568.4</v>
          </cell>
          <cell r="AH277">
            <v>1562.16</v>
          </cell>
          <cell r="AI277">
            <v>6449.82</v>
          </cell>
          <cell r="AJ277">
            <v>2472</v>
          </cell>
          <cell r="AK277">
            <v>38551.760000000002</v>
          </cell>
        </row>
        <row r="278">
          <cell r="B278">
            <v>38743</v>
          </cell>
          <cell r="C278">
            <v>0</v>
          </cell>
          <cell r="D278">
            <v>16226.599999999999</v>
          </cell>
          <cell r="E278">
            <v>22691</v>
          </cell>
          <cell r="F278">
            <v>38917.599999999999</v>
          </cell>
          <cell r="G278">
            <v>38917.599999999999</v>
          </cell>
          <cell r="H278">
            <v>38650.6</v>
          </cell>
          <cell r="I278">
            <v>22691</v>
          </cell>
          <cell r="J278">
            <v>13758</v>
          </cell>
          <cell r="M278">
            <v>1730</v>
          </cell>
          <cell r="N278">
            <v>6700</v>
          </cell>
          <cell r="O278">
            <v>503</v>
          </cell>
          <cell r="P278">
            <v>22691</v>
          </cell>
          <cell r="Q278">
            <v>13758</v>
          </cell>
          <cell r="T278">
            <v>1730</v>
          </cell>
          <cell r="U278">
            <v>6700</v>
          </cell>
          <cell r="V278">
            <v>503</v>
          </cell>
          <cell r="W278">
            <v>22691</v>
          </cell>
          <cell r="X278">
            <v>14810.950271929052</v>
          </cell>
          <cell r="Y278">
            <v>11860.634215573322</v>
          </cell>
          <cell r="Z278">
            <v>1523.0301353951527</v>
          </cell>
          <cell r="AA278">
            <v>1517.1065992833112</v>
          </cell>
          <cell r="AB278">
            <v>6532.9399510950852</v>
          </cell>
          <cell r="AC278">
            <v>2405.9388267240702</v>
          </cell>
          <cell r="AD278">
            <v>38650.599999999991</v>
          </cell>
          <cell r="AE278">
            <v>15222.78</v>
          </cell>
          <cell r="AF278">
            <v>12192.24</v>
          </cell>
          <cell r="AG278">
            <v>1568.4</v>
          </cell>
          <cell r="AH278">
            <v>1562.16</v>
          </cell>
          <cell r="AI278">
            <v>6714.63</v>
          </cell>
          <cell r="AJ278">
            <v>2472</v>
          </cell>
          <cell r="AK278">
            <v>39732.21</v>
          </cell>
        </row>
        <row r="279">
          <cell r="B279">
            <v>38744</v>
          </cell>
          <cell r="C279">
            <v>0</v>
          </cell>
          <cell r="D279">
            <v>14890.18</v>
          </cell>
          <cell r="E279">
            <v>23391</v>
          </cell>
          <cell r="F279">
            <v>38281.18</v>
          </cell>
          <cell r="G279">
            <v>38281.18</v>
          </cell>
          <cell r="H279">
            <v>38202</v>
          </cell>
          <cell r="I279">
            <v>23391</v>
          </cell>
          <cell r="J279">
            <v>13758</v>
          </cell>
          <cell r="M279">
            <v>1730</v>
          </cell>
          <cell r="N279">
            <v>6900</v>
          </cell>
          <cell r="O279">
            <v>1003</v>
          </cell>
          <cell r="P279">
            <v>23391</v>
          </cell>
          <cell r="Q279">
            <v>13758</v>
          </cell>
          <cell r="T279">
            <v>1730</v>
          </cell>
          <cell r="U279">
            <v>6900</v>
          </cell>
          <cell r="V279">
            <v>1003</v>
          </cell>
          <cell r="W279">
            <v>23391</v>
          </cell>
          <cell r="X279">
            <v>14707.916767549521</v>
          </cell>
          <cell r="Y279">
            <v>11205.81263266498</v>
          </cell>
          <cell r="Z279">
            <v>1528.2163515307911</v>
          </cell>
          <cell r="AA279">
            <v>1522.493729539674</v>
          </cell>
          <cell r="AB279">
            <v>6820.6370053536784</v>
          </cell>
          <cell r="AC279">
            <v>2416.9235133613493</v>
          </cell>
          <cell r="AD279">
            <v>38201.999999999993</v>
          </cell>
          <cell r="AE279">
            <v>15058.1</v>
          </cell>
          <cell r="AF279">
            <v>11503.86</v>
          </cell>
          <cell r="AG279">
            <v>1568.4</v>
          </cell>
          <cell r="AH279">
            <v>1562.16</v>
          </cell>
          <cell r="AI279">
            <v>6979.44</v>
          </cell>
          <cell r="AJ279">
            <v>2472</v>
          </cell>
          <cell r="AK279">
            <v>39143.96</v>
          </cell>
        </row>
        <row r="280">
          <cell r="B280">
            <v>38745</v>
          </cell>
          <cell r="C280">
            <v>0</v>
          </cell>
          <cell r="D280">
            <v>15877.909999999996</v>
          </cell>
          <cell r="E280">
            <v>21991</v>
          </cell>
          <cell r="F280">
            <v>37868.909999999996</v>
          </cell>
          <cell r="G280">
            <v>39003.75</v>
          </cell>
          <cell r="H280">
            <v>36691.300000000003</v>
          </cell>
          <cell r="I280">
            <v>21991</v>
          </cell>
          <cell r="J280">
            <v>13758</v>
          </cell>
          <cell r="M280">
            <v>1730</v>
          </cell>
          <cell r="N280">
            <v>6000</v>
          </cell>
          <cell r="O280">
            <v>503</v>
          </cell>
          <cell r="P280">
            <v>21991</v>
          </cell>
          <cell r="Q280">
            <v>13758</v>
          </cell>
          <cell r="T280">
            <v>1730</v>
          </cell>
          <cell r="U280">
            <v>6000</v>
          </cell>
          <cell r="V280">
            <v>503</v>
          </cell>
          <cell r="W280">
            <v>21991</v>
          </cell>
          <cell r="X280">
            <v>13793.909298775809</v>
          </cell>
          <cell r="Y280">
            <v>11428.831319945488</v>
          </cell>
          <cell r="Z280">
            <v>1540.8384996604593</v>
          </cell>
          <cell r="AA280">
            <v>1534.4645201549411</v>
          </cell>
          <cell r="AB280">
            <v>5964.7501713526563</v>
          </cell>
          <cell r="AC280">
            <v>2428.5061901106533</v>
          </cell>
          <cell r="AD280">
            <v>36691.30000000001</v>
          </cell>
          <cell r="AE280">
            <v>14041.44</v>
          </cell>
          <cell r="AF280">
            <v>11629.02</v>
          </cell>
          <cell r="AG280">
            <v>1568.4</v>
          </cell>
          <cell r="AH280">
            <v>1562.16</v>
          </cell>
          <cell r="AI280">
            <v>6071.52</v>
          </cell>
          <cell r="AJ280">
            <v>2472</v>
          </cell>
          <cell r="AK280">
            <v>37344.54</v>
          </cell>
        </row>
        <row r="281">
          <cell r="B281">
            <v>38746</v>
          </cell>
          <cell r="C281">
            <v>0</v>
          </cell>
          <cell r="D281">
            <v>15877.909999999996</v>
          </cell>
          <cell r="E281">
            <v>21991</v>
          </cell>
          <cell r="F281">
            <v>37868.909999999996</v>
          </cell>
          <cell r="G281">
            <v>37147.74</v>
          </cell>
          <cell r="H281">
            <v>36893.699999999997</v>
          </cell>
          <cell r="I281">
            <v>21991</v>
          </cell>
          <cell r="J281">
            <v>13758</v>
          </cell>
          <cell r="M281">
            <v>1730</v>
          </cell>
          <cell r="N281">
            <v>6000</v>
          </cell>
          <cell r="O281">
            <v>503</v>
          </cell>
          <cell r="P281">
            <v>21991</v>
          </cell>
          <cell r="Q281">
            <v>13758</v>
          </cell>
          <cell r="T281">
            <v>1730</v>
          </cell>
          <cell r="U281">
            <v>6000</v>
          </cell>
          <cell r="V281">
            <v>503</v>
          </cell>
          <cell r="W281">
            <v>21991</v>
          </cell>
          <cell r="X281">
            <v>14007.464258229124</v>
          </cell>
          <cell r="Y281">
            <v>11251.100415256318</v>
          </cell>
          <cell r="Z281">
            <v>1542.4510523223171</v>
          </cell>
          <cell r="AA281">
            <v>1536.1157177511573</v>
          </cell>
          <cell r="AB281">
            <v>6123.8795463212364</v>
          </cell>
          <cell r="AC281">
            <v>2432.6890101198278</v>
          </cell>
          <cell r="AD281">
            <v>36893.699999999983</v>
          </cell>
          <cell r="AE281">
            <v>14234.7</v>
          </cell>
          <cell r="AF281">
            <v>11441.28</v>
          </cell>
          <cell r="AG281">
            <v>1568.4</v>
          </cell>
          <cell r="AH281">
            <v>1562.16</v>
          </cell>
          <cell r="AI281">
            <v>6222.84</v>
          </cell>
          <cell r="AJ281">
            <v>2472</v>
          </cell>
          <cell r="AK281">
            <v>37501.380000000005</v>
          </cell>
        </row>
        <row r="282">
          <cell r="B282">
            <v>38747</v>
          </cell>
          <cell r="C282">
            <v>0</v>
          </cell>
          <cell r="D282">
            <v>15377.909999999996</v>
          </cell>
          <cell r="E282">
            <v>22491</v>
          </cell>
          <cell r="F282">
            <v>37868.909999999996</v>
          </cell>
          <cell r="G282">
            <v>37455.24</v>
          </cell>
          <cell r="H282">
            <v>36702</v>
          </cell>
          <cell r="I282">
            <v>22491</v>
          </cell>
          <cell r="J282">
            <v>13758</v>
          </cell>
          <cell r="M282">
            <v>1730</v>
          </cell>
          <cell r="N282">
            <v>6000</v>
          </cell>
          <cell r="O282">
            <v>1003</v>
          </cell>
          <cell r="P282">
            <v>22491</v>
          </cell>
          <cell r="Q282">
            <v>13758</v>
          </cell>
          <cell r="T282">
            <v>1730</v>
          </cell>
          <cell r="U282">
            <v>6000</v>
          </cell>
          <cell r="V282">
            <v>1003</v>
          </cell>
          <cell r="W282">
            <v>22491</v>
          </cell>
          <cell r="X282">
            <v>14059.301064351326</v>
          </cell>
          <cell r="Y282">
            <v>11207.173910994989</v>
          </cell>
          <cell r="Z282">
            <v>1536.2710940475995</v>
          </cell>
          <cell r="AA282">
            <v>1529.8464420450109</v>
          </cell>
          <cell r="AB282">
            <v>5947.4189974302635</v>
          </cell>
          <cell r="AC282">
            <v>2421.9884911308045</v>
          </cell>
          <cell r="AD282">
            <v>36701.999999999993</v>
          </cell>
          <cell r="AE282">
            <v>14352.08</v>
          </cell>
          <cell r="AF282">
            <v>11441.28</v>
          </cell>
          <cell r="AG282">
            <v>1568.4</v>
          </cell>
          <cell r="AH282">
            <v>1562.16</v>
          </cell>
          <cell r="AI282">
            <v>6071.52</v>
          </cell>
          <cell r="AJ282">
            <v>2472</v>
          </cell>
          <cell r="AK282">
            <v>37467.440000000002</v>
          </cell>
        </row>
        <row r="283">
          <cell r="B283">
            <v>38748</v>
          </cell>
          <cell r="C283">
            <v>0</v>
          </cell>
          <cell r="D283">
            <v>15895.04</v>
          </cell>
          <cell r="E283">
            <v>21488</v>
          </cell>
          <cell r="F283">
            <v>37383.040000000001</v>
          </cell>
          <cell r="G283">
            <v>37383.040000000001</v>
          </cell>
          <cell r="H283">
            <v>36478.400000000001</v>
          </cell>
          <cell r="I283">
            <v>21488</v>
          </cell>
          <cell r="J283">
            <v>13758</v>
          </cell>
          <cell r="M283">
            <v>1730</v>
          </cell>
          <cell r="N283">
            <v>6000</v>
          </cell>
          <cell r="O283">
            <v>0</v>
          </cell>
          <cell r="P283">
            <v>21488</v>
          </cell>
          <cell r="Q283">
            <v>13758</v>
          </cell>
          <cell r="T283">
            <v>1730</v>
          </cell>
          <cell r="U283">
            <v>6000</v>
          </cell>
          <cell r="V283">
            <v>0</v>
          </cell>
          <cell r="W283">
            <v>21488</v>
          </cell>
          <cell r="X283">
            <v>13930.131052590345</v>
          </cell>
          <cell r="Y283">
            <v>11161.180126778661</v>
          </cell>
          <cell r="Z283">
            <v>1529.9238948812019</v>
          </cell>
          <cell r="AA283">
            <v>1523.469339212425</v>
          </cell>
          <cell r="AB283">
            <v>5923.0522053039222</v>
          </cell>
          <cell r="AC283">
            <v>2410.6433812334562</v>
          </cell>
          <cell r="AD283">
            <v>36478.400000000009</v>
          </cell>
          <cell r="AE283">
            <v>14279.2</v>
          </cell>
          <cell r="AF283">
            <v>11441.28</v>
          </cell>
          <cell r="AG283">
            <v>1568.4</v>
          </cell>
          <cell r="AH283">
            <v>1562.16</v>
          </cell>
          <cell r="AI283">
            <v>6071.52</v>
          </cell>
          <cell r="AJ283">
            <v>2472</v>
          </cell>
          <cell r="AK283">
            <v>37394.560000000005</v>
          </cell>
        </row>
        <row r="284">
          <cell r="B284">
            <v>38749</v>
          </cell>
          <cell r="C284">
            <v>0</v>
          </cell>
          <cell r="D284">
            <v>21580.480000000003</v>
          </cell>
          <cell r="E284">
            <v>16346</v>
          </cell>
          <cell r="F284">
            <v>37926.480000000003</v>
          </cell>
          <cell r="G284">
            <v>37926.480000000003</v>
          </cell>
          <cell r="H284">
            <v>1565.4</v>
          </cell>
          <cell r="I284">
            <v>16346</v>
          </cell>
          <cell r="J284">
            <v>13668</v>
          </cell>
          <cell r="M284">
            <v>1711</v>
          </cell>
          <cell r="N284">
            <v>0</v>
          </cell>
          <cell r="O284">
            <v>967</v>
          </cell>
          <cell r="P284">
            <v>16346</v>
          </cell>
          <cell r="Q284">
            <v>13668</v>
          </cell>
          <cell r="T284">
            <v>1711</v>
          </cell>
          <cell r="U284">
            <v>0</v>
          </cell>
          <cell r="V284">
            <v>967</v>
          </cell>
          <cell r="W284">
            <v>16346</v>
          </cell>
          <cell r="X284">
            <v>595.11029099999996</v>
          </cell>
          <cell r="Y284">
            <v>485.14407180000001</v>
          </cell>
          <cell r="Z284">
            <v>65.746800000000007</v>
          </cell>
          <cell r="AA284">
            <v>64.685458800000006</v>
          </cell>
          <cell r="AB284">
            <v>258.74340060000003</v>
          </cell>
          <cell r="AC284">
            <v>95.969977800000009</v>
          </cell>
          <cell r="AE284">
            <v>14811.05</v>
          </cell>
          <cell r="AF284">
            <v>11441.23</v>
          </cell>
          <cell r="AG284">
            <v>1568.47</v>
          </cell>
          <cell r="AH284">
            <v>1562.16</v>
          </cell>
          <cell r="AI284">
            <v>6071.52</v>
          </cell>
          <cell r="AJ284">
            <v>2472.0500000000002</v>
          </cell>
          <cell r="AK284">
            <v>37926.480000000003</v>
          </cell>
        </row>
        <row r="285">
          <cell r="B285">
            <v>38750</v>
          </cell>
          <cell r="C285">
            <v>0</v>
          </cell>
          <cell r="D285">
            <v>-967</v>
          </cell>
          <cell r="E285">
            <v>967</v>
          </cell>
          <cell r="F285">
            <v>0</v>
          </cell>
          <cell r="H285">
            <v>17.7</v>
          </cell>
          <cell r="I285">
            <v>967</v>
          </cell>
          <cell r="J285">
            <v>0</v>
          </cell>
          <cell r="M285">
            <v>0</v>
          </cell>
          <cell r="N285">
            <v>0</v>
          </cell>
          <cell r="O285">
            <v>967</v>
          </cell>
          <cell r="P285">
            <v>967</v>
          </cell>
          <cell r="Q285">
            <v>0</v>
          </cell>
          <cell r="T285">
            <v>0</v>
          </cell>
          <cell r="U285">
            <v>0</v>
          </cell>
          <cell r="V285">
            <v>967</v>
          </cell>
          <cell r="W285">
            <v>967</v>
          </cell>
          <cell r="X285">
            <v>6.7289204999999992</v>
          </cell>
          <cell r="Y285">
            <v>5.4855308999999997</v>
          </cell>
          <cell r="Z285">
            <v>0.74340000000000006</v>
          </cell>
          <cell r="AA285">
            <v>0.73139939999999992</v>
          </cell>
          <cell r="AB285">
            <v>2.9256152999999996</v>
          </cell>
          <cell r="AC285">
            <v>1.0851339</v>
          </cell>
        </row>
        <row r="286">
          <cell r="B286">
            <v>38751</v>
          </cell>
          <cell r="C286">
            <v>0</v>
          </cell>
          <cell r="D286">
            <v>8666.01</v>
          </cell>
          <cell r="E286">
            <v>0</v>
          </cell>
          <cell r="F286">
            <v>8666.01</v>
          </cell>
          <cell r="G286">
            <v>8666.01</v>
          </cell>
          <cell r="H286">
            <v>8.6999999999999993</v>
          </cell>
          <cell r="J286">
            <v>0</v>
          </cell>
          <cell r="M286">
            <v>0</v>
          </cell>
          <cell r="N286">
            <v>0</v>
          </cell>
          <cell r="O286">
            <v>0</v>
          </cell>
          <cell r="P286">
            <v>0</v>
          </cell>
          <cell r="Q286">
            <v>0</v>
          </cell>
          <cell r="T286">
            <v>0</v>
          </cell>
          <cell r="U286">
            <v>0</v>
          </cell>
          <cell r="V286">
            <v>0</v>
          </cell>
          <cell r="W286">
            <v>0</v>
          </cell>
          <cell r="X286">
            <v>3.3074354999999995</v>
          </cell>
          <cell r="Y286">
            <v>2.6962778999999997</v>
          </cell>
          <cell r="Z286">
            <v>0.3654</v>
          </cell>
          <cell r="AA286">
            <v>0.35950139999999997</v>
          </cell>
          <cell r="AB286">
            <v>1.4380142999999999</v>
          </cell>
          <cell r="AC286">
            <v>0.53337089999999998</v>
          </cell>
          <cell r="AE286">
            <v>3325.78</v>
          </cell>
          <cell r="AF286">
            <v>2730.81</v>
          </cell>
          <cell r="AG286">
            <v>326.77</v>
          </cell>
          <cell r="AH286">
            <v>325.45</v>
          </cell>
          <cell r="AI286">
            <v>1454.07</v>
          </cell>
          <cell r="AJ286">
            <v>503.13</v>
          </cell>
          <cell r="AK286">
            <v>8666.01</v>
          </cell>
        </row>
        <row r="287">
          <cell r="B287">
            <v>38752</v>
          </cell>
          <cell r="C287">
            <v>0</v>
          </cell>
          <cell r="D287">
            <v>0</v>
          </cell>
          <cell r="E287">
            <v>0</v>
          </cell>
          <cell r="F287">
            <v>0</v>
          </cell>
          <cell r="G287">
            <v>0</v>
          </cell>
          <cell r="H287">
            <v>0</v>
          </cell>
          <cell r="J287">
            <v>0</v>
          </cell>
          <cell r="M287">
            <v>0</v>
          </cell>
          <cell r="N287">
            <v>0</v>
          </cell>
          <cell r="O287">
            <v>0</v>
          </cell>
          <cell r="P287">
            <v>0</v>
          </cell>
          <cell r="Q287">
            <v>0</v>
          </cell>
          <cell r="T287">
            <v>0</v>
          </cell>
          <cell r="U287">
            <v>0</v>
          </cell>
          <cell r="V287">
            <v>0</v>
          </cell>
          <cell r="W287">
            <v>0</v>
          </cell>
          <cell r="X287">
            <v>0</v>
          </cell>
          <cell r="Y287">
            <v>0</v>
          </cell>
          <cell r="Z287">
            <v>0</v>
          </cell>
          <cell r="AA287">
            <v>0</v>
          </cell>
          <cell r="AB287">
            <v>0</v>
          </cell>
          <cell r="AC287">
            <v>0</v>
          </cell>
        </row>
        <row r="288">
          <cell r="B288">
            <v>38753</v>
          </cell>
          <cell r="C288">
            <v>0</v>
          </cell>
          <cell r="D288">
            <v>0</v>
          </cell>
          <cell r="E288">
            <v>0</v>
          </cell>
          <cell r="F288">
            <v>0</v>
          </cell>
          <cell r="G288">
            <v>0</v>
          </cell>
          <cell r="H288">
            <v>0</v>
          </cell>
          <cell r="J288">
            <v>0</v>
          </cell>
          <cell r="M288">
            <v>0</v>
          </cell>
          <cell r="N288">
            <v>0</v>
          </cell>
          <cell r="O288">
            <v>0</v>
          </cell>
          <cell r="P288">
            <v>0</v>
          </cell>
          <cell r="Q288">
            <v>0</v>
          </cell>
          <cell r="T288">
            <v>0</v>
          </cell>
          <cell r="U288">
            <v>0</v>
          </cell>
          <cell r="V288">
            <v>0</v>
          </cell>
          <cell r="W288">
            <v>0</v>
          </cell>
          <cell r="X288">
            <v>0</v>
          </cell>
          <cell r="Y288">
            <v>0</v>
          </cell>
          <cell r="Z288">
            <v>0</v>
          </cell>
          <cell r="AA288">
            <v>0</v>
          </cell>
          <cell r="AB288">
            <v>0</v>
          </cell>
          <cell r="AC288">
            <v>0</v>
          </cell>
        </row>
        <row r="289">
          <cell r="B289">
            <v>38754</v>
          </cell>
          <cell r="C289">
            <v>0</v>
          </cell>
          <cell r="D289">
            <v>0</v>
          </cell>
          <cell r="E289">
            <v>0</v>
          </cell>
          <cell r="F289">
            <v>0</v>
          </cell>
          <cell r="G289">
            <v>0</v>
          </cell>
          <cell r="H289">
            <v>0</v>
          </cell>
          <cell r="J289">
            <v>0</v>
          </cell>
          <cell r="M289">
            <v>0</v>
          </cell>
          <cell r="N289">
            <v>0</v>
          </cell>
          <cell r="O289">
            <v>0</v>
          </cell>
          <cell r="P289">
            <v>0</v>
          </cell>
          <cell r="Q289">
            <v>0</v>
          </cell>
          <cell r="T289">
            <v>0</v>
          </cell>
          <cell r="U289">
            <v>0</v>
          </cell>
          <cell r="V289">
            <v>0</v>
          </cell>
          <cell r="W289">
            <v>0</v>
          </cell>
          <cell r="X289">
            <v>0</v>
          </cell>
          <cell r="Y289">
            <v>0</v>
          </cell>
          <cell r="Z289">
            <v>0</v>
          </cell>
          <cell r="AA289">
            <v>0</v>
          </cell>
          <cell r="AB289">
            <v>0</v>
          </cell>
          <cell r="AC289">
            <v>0</v>
          </cell>
        </row>
        <row r="290">
          <cell r="B290">
            <v>38755</v>
          </cell>
          <cell r="C290">
            <v>0</v>
          </cell>
          <cell r="D290">
            <v>0</v>
          </cell>
          <cell r="E290">
            <v>0</v>
          </cell>
          <cell r="F290">
            <v>0</v>
          </cell>
          <cell r="G290">
            <v>0</v>
          </cell>
          <cell r="H290">
            <v>0</v>
          </cell>
          <cell r="J290">
            <v>0</v>
          </cell>
          <cell r="M290">
            <v>0</v>
          </cell>
          <cell r="N290">
            <v>0</v>
          </cell>
          <cell r="O290">
            <v>0</v>
          </cell>
          <cell r="P290">
            <v>0</v>
          </cell>
          <cell r="Q290">
            <v>0</v>
          </cell>
          <cell r="T290">
            <v>0</v>
          </cell>
          <cell r="U290">
            <v>0</v>
          </cell>
          <cell r="V290">
            <v>0</v>
          </cell>
          <cell r="W290">
            <v>0</v>
          </cell>
          <cell r="X290">
            <v>0</v>
          </cell>
          <cell r="Y290">
            <v>0</v>
          </cell>
          <cell r="Z290">
            <v>0</v>
          </cell>
          <cell r="AA290">
            <v>0</v>
          </cell>
          <cell r="AB290">
            <v>0</v>
          </cell>
          <cell r="AC290">
            <v>0</v>
          </cell>
        </row>
        <row r="291">
          <cell r="B291">
            <v>38756</v>
          </cell>
          <cell r="C291">
            <v>0</v>
          </cell>
          <cell r="D291">
            <v>0</v>
          </cell>
          <cell r="E291">
            <v>0</v>
          </cell>
          <cell r="F291">
            <v>0</v>
          </cell>
          <cell r="G291">
            <v>0</v>
          </cell>
          <cell r="H291">
            <v>0</v>
          </cell>
          <cell r="J291">
            <v>0</v>
          </cell>
          <cell r="M291">
            <v>0</v>
          </cell>
          <cell r="N291">
            <v>0</v>
          </cell>
          <cell r="O291">
            <v>0</v>
          </cell>
          <cell r="P291">
            <v>0</v>
          </cell>
          <cell r="Q291">
            <v>0</v>
          </cell>
          <cell r="T291">
            <v>0</v>
          </cell>
          <cell r="U291">
            <v>0</v>
          </cell>
          <cell r="V291">
            <v>0</v>
          </cell>
          <cell r="W291">
            <v>0</v>
          </cell>
          <cell r="X291">
            <v>0</v>
          </cell>
          <cell r="Y291">
            <v>0</v>
          </cell>
          <cell r="Z291">
            <v>0</v>
          </cell>
          <cell r="AA291">
            <v>0</v>
          </cell>
          <cell r="AB291">
            <v>0</v>
          </cell>
          <cell r="AC291">
            <v>0</v>
          </cell>
        </row>
        <row r="292">
          <cell r="B292">
            <v>38757</v>
          </cell>
          <cell r="C292">
            <v>0</v>
          </cell>
          <cell r="D292">
            <v>0</v>
          </cell>
          <cell r="E292">
            <v>0</v>
          </cell>
          <cell r="F292">
            <v>0</v>
          </cell>
          <cell r="G292">
            <v>0</v>
          </cell>
          <cell r="H292">
            <v>11.2</v>
          </cell>
          <cell r="J292">
            <v>0</v>
          </cell>
          <cell r="M292">
            <v>0</v>
          </cell>
          <cell r="N292">
            <v>0</v>
          </cell>
          <cell r="O292">
            <v>0</v>
          </cell>
          <cell r="P292">
            <v>0</v>
          </cell>
          <cell r="Q292">
            <v>0</v>
          </cell>
          <cell r="T292">
            <v>0</v>
          </cell>
          <cell r="U292">
            <v>0</v>
          </cell>
          <cell r="V292">
            <v>0</v>
          </cell>
          <cell r="W292">
            <v>0</v>
          </cell>
          <cell r="X292">
            <v>4.2578479999999992</v>
          </cell>
          <cell r="Y292">
            <v>3.4710703999999999</v>
          </cell>
          <cell r="Z292">
            <v>0.47039999999999998</v>
          </cell>
          <cell r="AA292">
            <v>0.46280639999999995</v>
          </cell>
          <cell r="AB292">
            <v>1.8512367999999997</v>
          </cell>
          <cell r="AC292">
            <v>0.68663839999999998</v>
          </cell>
        </row>
        <row r="293">
          <cell r="B293">
            <v>38758</v>
          </cell>
          <cell r="C293">
            <v>0</v>
          </cell>
          <cell r="D293">
            <v>0</v>
          </cell>
          <cell r="E293">
            <v>0</v>
          </cell>
          <cell r="F293">
            <v>0</v>
          </cell>
          <cell r="G293">
            <v>0</v>
          </cell>
          <cell r="H293">
            <v>20.399999999999999</v>
          </cell>
          <cell r="J293">
            <v>0</v>
          </cell>
          <cell r="M293">
            <v>0</v>
          </cell>
          <cell r="N293">
            <v>0</v>
          </cell>
          <cell r="O293">
            <v>0</v>
          </cell>
          <cell r="P293">
            <v>0</v>
          </cell>
          <cell r="Q293">
            <v>0</v>
          </cell>
          <cell r="T293">
            <v>0</v>
          </cell>
          <cell r="U293">
            <v>0</v>
          </cell>
          <cell r="V293">
            <v>0</v>
          </cell>
          <cell r="W293">
            <v>0</v>
          </cell>
          <cell r="X293">
            <v>7.7553659999999986</v>
          </cell>
          <cell r="Y293">
            <v>6.3223067999999998</v>
          </cell>
          <cell r="Z293">
            <v>0.85680000000000001</v>
          </cell>
          <cell r="AA293">
            <v>0.84296879999999985</v>
          </cell>
          <cell r="AB293">
            <v>3.3718955999999998</v>
          </cell>
          <cell r="AC293">
            <v>1.2506628</v>
          </cell>
        </row>
        <row r="294">
          <cell r="B294">
            <v>38759</v>
          </cell>
          <cell r="C294">
            <v>0</v>
          </cell>
          <cell r="D294">
            <v>0</v>
          </cell>
          <cell r="E294">
            <v>0</v>
          </cell>
          <cell r="F294">
            <v>0</v>
          </cell>
          <cell r="G294">
            <v>0</v>
          </cell>
          <cell r="H294">
            <v>19.5</v>
          </cell>
          <cell r="J294">
            <v>0</v>
          </cell>
          <cell r="M294">
            <v>0</v>
          </cell>
          <cell r="N294">
            <v>0</v>
          </cell>
          <cell r="O294">
            <v>0</v>
          </cell>
          <cell r="P294">
            <v>0</v>
          </cell>
          <cell r="Q294">
            <v>0</v>
          </cell>
          <cell r="T294">
            <v>0</v>
          </cell>
          <cell r="U294">
            <v>0</v>
          </cell>
          <cell r="V294">
            <v>0</v>
          </cell>
          <cell r="W294">
            <v>0</v>
          </cell>
          <cell r="X294">
            <v>7.4132174999999991</v>
          </cell>
          <cell r="Y294">
            <v>6.0433814999999997</v>
          </cell>
          <cell r="Z294">
            <v>0.81900000000000006</v>
          </cell>
          <cell r="AA294">
            <v>0.80577899999999991</v>
          </cell>
          <cell r="AB294">
            <v>3.2231354999999997</v>
          </cell>
          <cell r="AC294">
            <v>1.1954864999999999</v>
          </cell>
        </row>
        <row r="295">
          <cell r="B295">
            <v>38760</v>
          </cell>
          <cell r="C295">
            <v>0</v>
          </cell>
          <cell r="D295">
            <v>0</v>
          </cell>
          <cell r="E295">
            <v>0</v>
          </cell>
          <cell r="F295">
            <v>0</v>
          </cell>
          <cell r="G295">
            <v>0</v>
          </cell>
          <cell r="H295">
            <v>16.5</v>
          </cell>
          <cell r="J295">
            <v>0</v>
          </cell>
          <cell r="M295">
            <v>0</v>
          </cell>
          <cell r="N295">
            <v>0</v>
          </cell>
          <cell r="O295">
            <v>0</v>
          </cell>
          <cell r="P295">
            <v>0</v>
          </cell>
          <cell r="Q295">
            <v>0</v>
          </cell>
          <cell r="T295">
            <v>0</v>
          </cell>
          <cell r="U295">
            <v>0</v>
          </cell>
          <cell r="V295">
            <v>0</v>
          </cell>
          <cell r="W295">
            <v>0</v>
          </cell>
          <cell r="X295">
            <v>6.2727224999999995</v>
          </cell>
          <cell r="Y295">
            <v>5.1136305000000002</v>
          </cell>
          <cell r="Z295">
            <v>0.69300000000000006</v>
          </cell>
          <cell r="AA295">
            <v>0.681813</v>
          </cell>
          <cell r="AB295">
            <v>2.7272684999999997</v>
          </cell>
          <cell r="AC295">
            <v>1.0115655000000001</v>
          </cell>
        </row>
        <row r="296">
          <cell r="B296">
            <v>38761</v>
          </cell>
          <cell r="C296">
            <v>0</v>
          </cell>
          <cell r="D296">
            <v>0</v>
          </cell>
          <cell r="E296">
            <v>0</v>
          </cell>
          <cell r="F296">
            <v>0</v>
          </cell>
          <cell r="G296">
            <v>0</v>
          </cell>
          <cell r="H296">
            <v>20</v>
          </cell>
          <cell r="J296">
            <v>0</v>
          </cell>
          <cell r="M296">
            <v>0</v>
          </cell>
          <cell r="N296">
            <v>0</v>
          </cell>
          <cell r="O296">
            <v>0</v>
          </cell>
          <cell r="P296">
            <v>0</v>
          </cell>
          <cell r="Q296">
            <v>0</v>
          </cell>
          <cell r="T296">
            <v>0</v>
          </cell>
          <cell r="U296">
            <v>0</v>
          </cell>
          <cell r="V296">
            <v>0</v>
          </cell>
          <cell r="W296">
            <v>0</v>
          </cell>
          <cell r="X296">
            <v>7.6032999999999991</v>
          </cell>
          <cell r="Y296">
            <v>6.19834</v>
          </cell>
          <cell r="Z296">
            <v>0.84</v>
          </cell>
          <cell r="AA296">
            <v>0.82643999999999995</v>
          </cell>
          <cell r="AB296">
            <v>3.3057799999999999</v>
          </cell>
          <cell r="AC296">
            <v>1.22614</v>
          </cell>
        </row>
        <row r="297">
          <cell r="B297">
            <v>38762</v>
          </cell>
          <cell r="C297">
            <v>0</v>
          </cell>
          <cell r="D297">
            <v>0</v>
          </cell>
          <cell r="E297">
            <v>0</v>
          </cell>
          <cell r="F297">
            <v>0</v>
          </cell>
          <cell r="G297">
            <v>0</v>
          </cell>
          <cell r="H297">
            <v>31.8</v>
          </cell>
          <cell r="J297">
            <v>0</v>
          </cell>
          <cell r="M297">
            <v>0</v>
          </cell>
          <cell r="N297">
            <v>0</v>
          </cell>
          <cell r="O297">
            <v>0</v>
          </cell>
          <cell r="P297">
            <v>0</v>
          </cell>
          <cell r="Q297">
            <v>0</v>
          </cell>
          <cell r="T297">
            <v>0</v>
          </cell>
          <cell r="U297">
            <v>0</v>
          </cell>
          <cell r="V297">
            <v>0</v>
          </cell>
          <cell r="W297">
            <v>0</v>
          </cell>
          <cell r="X297">
            <v>12.089247</v>
          </cell>
          <cell r="Y297">
            <v>9.8553606000000009</v>
          </cell>
          <cell r="Z297">
            <v>1.3356000000000001</v>
          </cell>
          <cell r="AA297">
            <v>1.3140395999999999</v>
          </cell>
          <cell r="AB297">
            <v>5.2561901999999998</v>
          </cell>
          <cell r="AC297">
            <v>1.9495626000000001</v>
          </cell>
        </row>
        <row r="298">
          <cell r="B298">
            <v>38763</v>
          </cell>
          <cell r="C298">
            <v>0</v>
          </cell>
          <cell r="D298">
            <v>0</v>
          </cell>
          <cell r="E298">
            <v>0</v>
          </cell>
          <cell r="F298">
            <v>0</v>
          </cell>
          <cell r="G298">
            <v>0</v>
          </cell>
          <cell r="H298">
            <v>31.5</v>
          </cell>
          <cell r="J298">
            <v>0</v>
          </cell>
          <cell r="M298">
            <v>0</v>
          </cell>
          <cell r="N298">
            <v>0</v>
          </cell>
          <cell r="O298">
            <v>0</v>
          </cell>
          <cell r="P298">
            <v>0</v>
          </cell>
          <cell r="Q298">
            <v>0</v>
          </cell>
          <cell r="T298">
            <v>0</v>
          </cell>
          <cell r="U298">
            <v>0</v>
          </cell>
          <cell r="V298">
            <v>0</v>
          </cell>
          <cell r="W298">
            <v>0</v>
          </cell>
          <cell r="X298">
            <v>11.975197499999998</v>
          </cell>
          <cell r="Y298">
            <v>9.7623855000000006</v>
          </cell>
          <cell r="Z298">
            <v>1.3230000000000002</v>
          </cell>
          <cell r="AA298">
            <v>1.3016429999999999</v>
          </cell>
          <cell r="AB298">
            <v>5.2066034999999999</v>
          </cell>
          <cell r="AC298">
            <v>1.9311704999999999</v>
          </cell>
        </row>
        <row r="299">
          <cell r="B299">
            <v>38764</v>
          </cell>
          <cell r="C299">
            <v>0</v>
          </cell>
          <cell r="D299">
            <v>0</v>
          </cell>
          <cell r="E299">
            <v>0</v>
          </cell>
          <cell r="F299">
            <v>0</v>
          </cell>
          <cell r="G299">
            <v>0</v>
          </cell>
          <cell r="H299">
            <v>25.6</v>
          </cell>
          <cell r="J299">
            <v>0</v>
          </cell>
          <cell r="M299">
            <v>0</v>
          </cell>
          <cell r="N299">
            <v>0</v>
          </cell>
          <cell r="O299">
            <v>0</v>
          </cell>
          <cell r="P299">
            <v>0</v>
          </cell>
          <cell r="Q299">
            <v>0</v>
          </cell>
          <cell r="T299">
            <v>0</v>
          </cell>
          <cell r="U299">
            <v>0</v>
          </cell>
          <cell r="V299">
            <v>0</v>
          </cell>
          <cell r="W299">
            <v>0</v>
          </cell>
          <cell r="X299">
            <v>9.7322240000000004</v>
          </cell>
          <cell r="Y299">
            <v>7.9338752000000001</v>
          </cell>
          <cell r="Z299">
            <v>1.0752000000000002</v>
          </cell>
          <cell r="AA299">
            <v>1.0578432</v>
          </cell>
          <cell r="AB299">
            <v>4.2313983999999998</v>
          </cell>
          <cell r="AC299">
            <v>1.5694592000000001</v>
          </cell>
        </row>
        <row r="300">
          <cell r="B300">
            <v>38765</v>
          </cell>
          <cell r="C300">
            <v>0</v>
          </cell>
          <cell r="D300">
            <v>0</v>
          </cell>
          <cell r="E300">
            <v>0</v>
          </cell>
          <cell r="F300">
            <v>0</v>
          </cell>
          <cell r="G300">
            <v>0</v>
          </cell>
          <cell r="H300">
            <v>19.899999999999999</v>
          </cell>
          <cell r="J300">
            <v>0</v>
          </cell>
          <cell r="M300">
            <v>0</v>
          </cell>
          <cell r="N300">
            <v>0</v>
          </cell>
          <cell r="O300">
            <v>0</v>
          </cell>
          <cell r="P300">
            <v>0</v>
          </cell>
          <cell r="Q300">
            <v>0</v>
          </cell>
          <cell r="T300">
            <v>0</v>
          </cell>
          <cell r="U300">
            <v>0</v>
          </cell>
          <cell r="V300">
            <v>0</v>
          </cell>
          <cell r="W300">
            <v>0</v>
          </cell>
          <cell r="X300">
            <v>7.5652834999999987</v>
          </cell>
          <cell r="Y300">
            <v>6.1673482999999996</v>
          </cell>
          <cell r="Z300">
            <v>0.83579999999999999</v>
          </cell>
          <cell r="AA300">
            <v>0.82230779999999992</v>
          </cell>
          <cell r="AB300">
            <v>3.2892510999999995</v>
          </cell>
          <cell r="AC300">
            <v>1.2200092999999999</v>
          </cell>
        </row>
        <row r="301">
          <cell r="B301">
            <v>38766</v>
          </cell>
          <cell r="C301">
            <v>0</v>
          </cell>
          <cell r="D301">
            <v>0</v>
          </cell>
          <cell r="E301">
            <v>0</v>
          </cell>
          <cell r="F301">
            <v>0</v>
          </cell>
          <cell r="G301">
            <v>0</v>
          </cell>
          <cell r="H301">
            <v>18.7</v>
          </cell>
          <cell r="J301">
            <v>0</v>
          </cell>
          <cell r="M301">
            <v>0</v>
          </cell>
          <cell r="N301">
            <v>0</v>
          </cell>
          <cell r="O301">
            <v>0</v>
          </cell>
          <cell r="P301">
            <v>0</v>
          </cell>
          <cell r="Q301">
            <v>0</v>
          </cell>
          <cell r="T301">
            <v>0</v>
          </cell>
          <cell r="U301">
            <v>0</v>
          </cell>
          <cell r="V301">
            <v>0</v>
          </cell>
          <cell r="W301">
            <v>0</v>
          </cell>
          <cell r="X301">
            <v>7.1090854999999991</v>
          </cell>
          <cell r="Y301">
            <v>5.7954479000000001</v>
          </cell>
          <cell r="Z301">
            <v>0.78539999999999999</v>
          </cell>
          <cell r="AA301">
            <v>0.77272139999999989</v>
          </cell>
          <cell r="AB301">
            <v>3.0909042999999996</v>
          </cell>
          <cell r="AC301">
            <v>1.1464409</v>
          </cell>
        </row>
        <row r="302">
          <cell r="B302">
            <v>38767</v>
          </cell>
          <cell r="C302">
            <v>0</v>
          </cell>
          <cell r="D302">
            <v>0</v>
          </cell>
          <cell r="E302">
            <v>0</v>
          </cell>
          <cell r="F302">
            <v>0</v>
          </cell>
          <cell r="G302">
            <v>0</v>
          </cell>
          <cell r="H302">
            <v>14.4</v>
          </cell>
          <cell r="J302">
            <v>0</v>
          </cell>
          <cell r="M302">
            <v>0</v>
          </cell>
          <cell r="N302">
            <v>0</v>
          </cell>
          <cell r="O302">
            <v>0</v>
          </cell>
          <cell r="P302">
            <v>0</v>
          </cell>
          <cell r="Q302">
            <v>0</v>
          </cell>
          <cell r="T302">
            <v>0</v>
          </cell>
          <cell r="U302">
            <v>0</v>
          </cell>
          <cell r="V302">
            <v>0</v>
          </cell>
          <cell r="W302">
            <v>0</v>
          </cell>
          <cell r="X302">
            <v>5.4743759999999995</v>
          </cell>
          <cell r="Y302">
            <v>4.4628047999999998</v>
          </cell>
          <cell r="Z302">
            <v>0.6048</v>
          </cell>
          <cell r="AA302">
            <v>0.59503680000000003</v>
          </cell>
          <cell r="AB302">
            <v>2.3801616000000001</v>
          </cell>
          <cell r="AC302">
            <v>0.88282080000000007</v>
          </cell>
        </row>
        <row r="303">
          <cell r="B303">
            <v>38768</v>
          </cell>
          <cell r="C303">
            <v>0</v>
          </cell>
          <cell r="D303">
            <v>0</v>
          </cell>
          <cell r="E303">
            <v>0</v>
          </cell>
          <cell r="F303">
            <v>0</v>
          </cell>
          <cell r="G303">
            <v>0</v>
          </cell>
          <cell r="H303">
            <v>18.7</v>
          </cell>
          <cell r="J303">
            <v>0</v>
          </cell>
          <cell r="M303">
            <v>0</v>
          </cell>
          <cell r="N303">
            <v>0</v>
          </cell>
          <cell r="O303">
            <v>0</v>
          </cell>
          <cell r="P303">
            <v>0</v>
          </cell>
          <cell r="Q303">
            <v>0</v>
          </cell>
          <cell r="T303">
            <v>0</v>
          </cell>
          <cell r="U303">
            <v>0</v>
          </cell>
          <cell r="V303">
            <v>0</v>
          </cell>
          <cell r="W303">
            <v>0</v>
          </cell>
          <cell r="X303">
            <v>7.1090854999999991</v>
          </cell>
          <cell r="Y303">
            <v>5.7954479000000001</v>
          </cell>
          <cell r="Z303">
            <v>0.78539999999999999</v>
          </cell>
          <cell r="AA303">
            <v>0.77272139999999989</v>
          </cell>
          <cell r="AB303">
            <v>3.0909042999999996</v>
          </cell>
          <cell r="AC303">
            <v>1.1464409</v>
          </cell>
        </row>
        <row r="304">
          <cell r="B304">
            <v>38769</v>
          </cell>
          <cell r="C304">
            <v>0</v>
          </cell>
          <cell r="D304">
            <v>0</v>
          </cell>
          <cell r="E304">
            <v>0</v>
          </cell>
          <cell r="F304">
            <v>0</v>
          </cell>
          <cell r="G304">
            <v>0</v>
          </cell>
          <cell r="H304">
            <v>19</v>
          </cell>
          <cell r="J304">
            <v>0</v>
          </cell>
          <cell r="M304">
            <v>0</v>
          </cell>
          <cell r="N304">
            <v>0</v>
          </cell>
          <cell r="O304">
            <v>0</v>
          </cell>
          <cell r="P304">
            <v>0</v>
          </cell>
          <cell r="Q304">
            <v>0</v>
          </cell>
          <cell r="T304">
            <v>0</v>
          </cell>
          <cell r="U304">
            <v>0</v>
          </cell>
          <cell r="V304">
            <v>0</v>
          </cell>
          <cell r="W304">
            <v>0</v>
          </cell>
          <cell r="X304">
            <v>7.2231349999999992</v>
          </cell>
          <cell r="Y304">
            <v>5.8884229999999995</v>
          </cell>
          <cell r="Z304">
            <v>0.79800000000000004</v>
          </cell>
          <cell r="AA304">
            <v>0.78511799999999998</v>
          </cell>
          <cell r="AB304">
            <v>3.1404909999999999</v>
          </cell>
          <cell r="AC304">
            <v>1.164833</v>
          </cell>
        </row>
        <row r="305">
          <cell r="B305">
            <v>38770</v>
          </cell>
          <cell r="C305">
            <v>0</v>
          </cell>
          <cell r="D305">
            <v>0</v>
          </cell>
          <cell r="E305">
            <v>0</v>
          </cell>
          <cell r="F305">
            <v>0</v>
          </cell>
          <cell r="G305">
            <v>0</v>
          </cell>
          <cell r="H305">
            <v>17.7</v>
          </cell>
          <cell r="J305">
            <v>0</v>
          </cell>
          <cell r="M305">
            <v>0</v>
          </cell>
          <cell r="N305">
            <v>0</v>
          </cell>
          <cell r="O305">
            <v>0</v>
          </cell>
          <cell r="P305">
            <v>0</v>
          </cell>
          <cell r="Q305">
            <v>0</v>
          </cell>
          <cell r="T305">
            <v>0</v>
          </cell>
          <cell r="U305">
            <v>0</v>
          </cell>
          <cell r="V305">
            <v>0</v>
          </cell>
          <cell r="W305">
            <v>0</v>
          </cell>
          <cell r="X305">
            <v>6.7289204999999992</v>
          </cell>
          <cell r="Y305">
            <v>5.4855308999999997</v>
          </cell>
          <cell r="Z305">
            <v>0.74340000000000006</v>
          </cell>
          <cell r="AA305">
            <v>0.73139939999999992</v>
          </cell>
          <cell r="AB305">
            <v>2.9256152999999996</v>
          </cell>
          <cell r="AC305">
            <v>1.0851339</v>
          </cell>
        </row>
        <row r="306">
          <cell r="B306">
            <v>38771</v>
          </cell>
          <cell r="C306">
            <v>0</v>
          </cell>
          <cell r="D306">
            <v>0</v>
          </cell>
          <cell r="E306">
            <v>0</v>
          </cell>
          <cell r="F306">
            <v>0</v>
          </cell>
          <cell r="G306">
            <v>0</v>
          </cell>
          <cell r="H306">
            <v>21.8</v>
          </cell>
          <cell r="J306">
            <v>0</v>
          </cell>
          <cell r="M306">
            <v>0</v>
          </cell>
          <cell r="N306">
            <v>0</v>
          </cell>
          <cell r="O306">
            <v>0</v>
          </cell>
          <cell r="P306">
            <v>0</v>
          </cell>
          <cell r="Q306">
            <v>0</v>
          </cell>
          <cell r="T306">
            <v>0</v>
          </cell>
          <cell r="U306">
            <v>0</v>
          </cell>
          <cell r="V306">
            <v>0</v>
          </cell>
          <cell r="W306">
            <v>0</v>
          </cell>
          <cell r="X306">
            <v>8.2875969999999999</v>
          </cell>
          <cell r="Y306">
            <v>6.7561906</v>
          </cell>
          <cell r="Z306">
            <v>0.91560000000000008</v>
          </cell>
          <cell r="AA306">
            <v>0.90081959999999994</v>
          </cell>
          <cell r="AB306">
            <v>3.6033002000000001</v>
          </cell>
          <cell r="AC306">
            <v>1.3364926000000001</v>
          </cell>
        </row>
        <row r="307">
          <cell r="B307">
            <v>38772</v>
          </cell>
          <cell r="C307">
            <v>0</v>
          </cell>
          <cell r="D307">
            <v>0</v>
          </cell>
          <cell r="E307">
            <v>0</v>
          </cell>
          <cell r="F307">
            <v>0</v>
          </cell>
          <cell r="G307">
            <v>0</v>
          </cell>
          <cell r="H307">
            <v>24.7</v>
          </cell>
          <cell r="J307">
            <v>0</v>
          </cell>
          <cell r="M307">
            <v>0</v>
          </cell>
          <cell r="N307">
            <v>0</v>
          </cell>
          <cell r="O307">
            <v>0</v>
          </cell>
          <cell r="P307">
            <v>0</v>
          </cell>
          <cell r="Q307">
            <v>0</v>
          </cell>
          <cell r="T307">
            <v>0</v>
          </cell>
          <cell r="U307">
            <v>0</v>
          </cell>
          <cell r="V307">
            <v>0</v>
          </cell>
          <cell r="W307">
            <v>0</v>
          </cell>
          <cell r="X307">
            <v>9.3900754999999982</v>
          </cell>
          <cell r="Y307">
            <v>7.6549499000000001</v>
          </cell>
          <cell r="Z307">
            <v>1.0374000000000001</v>
          </cell>
          <cell r="AA307">
            <v>1.0206533999999998</v>
          </cell>
          <cell r="AB307">
            <v>4.0826382999999993</v>
          </cell>
          <cell r="AC307">
            <v>1.5142829</v>
          </cell>
        </row>
        <row r="308">
          <cell r="B308">
            <v>38773</v>
          </cell>
          <cell r="C308">
            <v>0</v>
          </cell>
          <cell r="D308">
            <v>0</v>
          </cell>
          <cell r="E308">
            <v>0</v>
          </cell>
          <cell r="F308">
            <v>0</v>
          </cell>
          <cell r="G308">
            <v>0</v>
          </cell>
          <cell r="H308">
            <v>19.8</v>
          </cell>
          <cell r="J308">
            <v>0</v>
          </cell>
          <cell r="M308">
            <v>0</v>
          </cell>
          <cell r="N308">
            <v>0</v>
          </cell>
          <cell r="O308">
            <v>0</v>
          </cell>
          <cell r="P308">
            <v>0</v>
          </cell>
          <cell r="Q308">
            <v>0</v>
          </cell>
          <cell r="T308">
            <v>0</v>
          </cell>
          <cell r="U308">
            <v>0</v>
          </cell>
          <cell r="V308">
            <v>0</v>
          </cell>
          <cell r="W308">
            <v>0</v>
          </cell>
          <cell r="X308">
            <v>7.5272670000000002</v>
          </cell>
          <cell r="Y308">
            <v>6.1363566</v>
          </cell>
          <cell r="Z308">
            <v>0.83160000000000012</v>
          </cell>
          <cell r="AA308">
            <v>0.8181756</v>
          </cell>
          <cell r="AB308">
            <v>3.2727222</v>
          </cell>
          <cell r="AC308">
            <v>1.2138786000000001</v>
          </cell>
        </row>
        <row r="309">
          <cell r="B309">
            <v>38774</v>
          </cell>
          <cell r="C309">
            <v>0</v>
          </cell>
          <cell r="D309">
            <v>0</v>
          </cell>
          <cell r="E309">
            <v>0</v>
          </cell>
          <cell r="F309">
            <v>0</v>
          </cell>
          <cell r="G309">
            <v>0</v>
          </cell>
          <cell r="H309">
            <v>22.8</v>
          </cell>
          <cell r="J309">
            <v>0</v>
          </cell>
          <cell r="M309">
            <v>0</v>
          </cell>
          <cell r="N309">
            <v>0</v>
          </cell>
          <cell r="O309">
            <v>0</v>
          </cell>
          <cell r="P309">
            <v>0</v>
          </cell>
          <cell r="Q309">
            <v>0</v>
          </cell>
          <cell r="T309">
            <v>0</v>
          </cell>
          <cell r="U309">
            <v>0</v>
          </cell>
          <cell r="V309">
            <v>0</v>
          </cell>
          <cell r="W309">
            <v>0</v>
          </cell>
          <cell r="X309">
            <v>8.6677619999999997</v>
          </cell>
          <cell r="Y309">
            <v>7.0661076000000005</v>
          </cell>
          <cell r="Z309">
            <v>0.95760000000000012</v>
          </cell>
          <cell r="AA309">
            <v>0.94214160000000002</v>
          </cell>
          <cell r="AB309">
            <v>3.7685892000000001</v>
          </cell>
          <cell r="AC309">
            <v>1.3977996000000001</v>
          </cell>
        </row>
        <row r="310">
          <cell r="B310">
            <v>38775</v>
          </cell>
          <cell r="C310">
            <v>0</v>
          </cell>
          <cell r="D310">
            <v>0</v>
          </cell>
          <cell r="E310">
            <v>0</v>
          </cell>
          <cell r="F310">
            <v>0</v>
          </cell>
          <cell r="G310">
            <v>0</v>
          </cell>
          <cell r="H310">
            <v>27</v>
          </cell>
          <cell r="J310">
            <v>0</v>
          </cell>
          <cell r="M310">
            <v>0</v>
          </cell>
          <cell r="N310">
            <v>0</v>
          </cell>
          <cell r="O310">
            <v>0</v>
          </cell>
          <cell r="P310">
            <v>0</v>
          </cell>
          <cell r="Q310">
            <v>0</v>
          </cell>
          <cell r="T310">
            <v>0</v>
          </cell>
          <cell r="U310">
            <v>0</v>
          </cell>
          <cell r="V310">
            <v>0</v>
          </cell>
          <cell r="W310">
            <v>0</v>
          </cell>
          <cell r="X310">
            <v>10.264455</v>
          </cell>
          <cell r="Y310">
            <v>8.3677589999999995</v>
          </cell>
          <cell r="Z310">
            <v>1.1340000000000001</v>
          </cell>
          <cell r="AA310">
            <v>1.115694</v>
          </cell>
          <cell r="AB310">
            <v>4.4628030000000001</v>
          </cell>
          <cell r="AC310">
            <v>1.655289</v>
          </cell>
        </row>
        <row r="311">
          <cell r="B311">
            <v>38776</v>
          </cell>
          <cell r="C311">
            <v>0</v>
          </cell>
          <cell r="D311">
            <v>0</v>
          </cell>
          <cell r="E311">
            <v>0</v>
          </cell>
          <cell r="F311">
            <v>0</v>
          </cell>
          <cell r="G311">
            <v>0</v>
          </cell>
          <cell r="H311">
            <v>36.4</v>
          </cell>
          <cell r="J311">
            <v>0</v>
          </cell>
          <cell r="M311">
            <v>0</v>
          </cell>
          <cell r="N311">
            <v>0</v>
          </cell>
          <cell r="O311">
            <v>0</v>
          </cell>
          <cell r="P311">
            <v>0</v>
          </cell>
          <cell r="Q311">
            <v>0</v>
          </cell>
          <cell r="T311">
            <v>0</v>
          </cell>
          <cell r="U311">
            <v>0</v>
          </cell>
          <cell r="V311">
            <v>0</v>
          </cell>
          <cell r="W311">
            <v>0</v>
          </cell>
          <cell r="X311">
            <v>13.838005999999998</v>
          </cell>
          <cell r="Y311">
            <v>11.2809788</v>
          </cell>
          <cell r="Z311">
            <v>1.5287999999999999</v>
          </cell>
          <cell r="AA311">
            <v>1.5041207999999999</v>
          </cell>
          <cell r="AB311">
            <v>6.0165195999999996</v>
          </cell>
          <cell r="AC311">
            <v>2.2315747999999997</v>
          </cell>
        </row>
        <row r="312">
          <cell r="B312">
            <v>38777</v>
          </cell>
          <cell r="C312">
            <v>0</v>
          </cell>
          <cell r="D312">
            <v>0</v>
          </cell>
          <cell r="E312">
            <v>0</v>
          </cell>
          <cell r="F312">
            <v>0</v>
          </cell>
          <cell r="G312">
            <v>0</v>
          </cell>
          <cell r="H312">
            <v>26.8</v>
          </cell>
        </row>
        <row r="313">
          <cell r="B313">
            <v>38778</v>
          </cell>
          <cell r="C313">
            <v>0</v>
          </cell>
          <cell r="D313">
            <v>0</v>
          </cell>
          <cell r="E313">
            <v>0</v>
          </cell>
          <cell r="F313">
            <v>0</v>
          </cell>
          <cell r="G313">
            <v>0</v>
          </cell>
          <cell r="H313">
            <v>23.1</v>
          </cell>
        </row>
        <row r="314">
          <cell r="B314">
            <v>38779</v>
          </cell>
          <cell r="C314">
            <v>0</v>
          </cell>
          <cell r="D314">
            <v>0</v>
          </cell>
          <cell r="E314">
            <v>0</v>
          </cell>
          <cell r="F314">
            <v>0</v>
          </cell>
          <cell r="G314">
            <v>0</v>
          </cell>
          <cell r="H314">
            <v>19.5</v>
          </cell>
        </row>
        <row r="315">
          <cell r="B315">
            <v>38780</v>
          </cell>
          <cell r="C315">
            <v>0</v>
          </cell>
          <cell r="D315">
            <v>0</v>
          </cell>
          <cell r="E315">
            <v>0</v>
          </cell>
          <cell r="F315">
            <v>0</v>
          </cell>
          <cell r="G315">
            <v>0</v>
          </cell>
          <cell r="H315">
            <v>14.6</v>
          </cell>
        </row>
        <row r="316">
          <cell r="B316">
            <v>38781</v>
          </cell>
          <cell r="C316">
            <v>0</v>
          </cell>
          <cell r="D316">
            <v>0</v>
          </cell>
          <cell r="E316">
            <v>0</v>
          </cell>
          <cell r="F316">
            <v>0</v>
          </cell>
          <cell r="G316">
            <v>0</v>
          </cell>
          <cell r="H316">
            <v>20</v>
          </cell>
        </row>
        <row r="317">
          <cell r="B317">
            <v>38782</v>
          </cell>
          <cell r="C317">
            <v>0</v>
          </cell>
          <cell r="D317">
            <v>0</v>
          </cell>
          <cell r="E317">
            <v>0</v>
          </cell>
          <cell r="F317">
            <v>0</v>
          </cell>
          <cell r="G317">
            <v>0</v>
          </cell>
          <cell r="H317">
            <v>17.3</v>
          </cell>
        </row>
        <row r="318">
          <cell r="B318">
            <v>38783</v>
          </cell>
          <cell r="C318">
            <v>0</v>
          </cell>
          <cell r="D318">
            <v>0</v>
          </cell>
          <cell r="E318">
            <v>0</v>
          </cell>
          <cell r="F318">
            <v>0</v>
          </cell>
          <cell r="G318">
            <v>0</v>
          </cell>
          <cell r="H318">
            <v>20.100000000000001</v>
          </cell>
        </row>
        <row r="319">
          <cell r="B319">
            <v>38784</v>
          </cell>
          <cell r="C319">
            <v>0</v>
          </cell>
          <cell r="D319">
            <v>0</v>
          </cell>
          <cell r="E319">
            <v>0</v>
          </cell>
          <cell r="F319">
            <v>0</v>
          </cell>
          <cell r="G319">
            <v>0</v>
          </cell>
          <cell r="H319">
            <v>19.2</v>
          </cell>
        </row>
        <row r="320">
          <cell r="B320">
            <v>38785</v>
          </cell>
          <cell r="C320">
            <v>0</v>
          </cell>
          <cell r="D320">
            <v>0</v>
          </cell>
          <cell r="E320">
            <v>0</v>
          </cell>
          <cell r="F320">
            <v>0</v>
          </cell>
          <cell r="G320">
            <v>0</v>
          </cell>
          <cell r="H320">
            <v>18.3</v>
          </cell>
        </row>
        <row r="321">
          <cell r="B321">
            <v>38786</v>
          </cell>
          <cell r="C321">
            <v>0</v>
          </cell>
          <cell r="D321">
            <v>0</v>
          </cell>
          <cell r="E321">
            <v>0</v>
          </cell>
          <cell r="F321">
            <v>0</v>
          </cell>
          <cell r="G321">
            <v>0</v>
          </cell>
          <cell r="H321">
            <v>19.2</v>
          </cell>
        </row>
        <row r="322">
          <cell r="B322">
            <v>38787</v>
          </cell>
          <cell r="C322">
            <v>0</v>
          </cell>
          <cell r="D322">
            <v>0</v>
          </cell>
          <cell r="E322">
            <v>0</v>
          </cell>
          <cell r="F322">
            <v>0</v>
          </cell>
          <cell r="G322">
            <v>0</v>
          </cell>
          <cell r="H322">
            <v>18.600000000000001</v>
          </cell>
        </row>
        <row r="323">
          <cell r="B323">
            <v>38788</v>
          </cell>
          <cell r="C323">
            <v>0</v>
          </cell>
          <cell r="D323">
            <v>0</v>
          </cell>
          <cell r="E323">
            <v>0</v>
          </cell>
          <cell r="F323">
            <v>0</v>
          </cell>
          <cell r="G323">
            <v>0</v>
          </cell>
          <cell r="H323">
            <v>17.899999999999999</v>
          </cell>
        </row>
        <row r="324">
          <cell r="B324">
            <v>38789</v>
          </cell>
          <cell r="C324">
            <v>0</v>
          </cell>
          <cell r="D324">
            <v>0</v>
          </cell>
          <cell r="E324">
            <v>0</v>
          </cell>
          <cell r="F324">
            <v>0</v>
          </cell>
          <cell r="G324">
            <v>0</v>
          </cell>
          <cell r="H324">
            <v>20.2</v>
          </cell>
        </row>
        <row r="325">
          <cell r="B325">
            <v>38790</v>
          </cell>
          <cell r="C325">
            <v>0</v>
          </cell>
          <cell r="D325">
            <v>0</v>
          </cell>
          <cell r="E325">
            <v>0</v>
          </cell>
          <cell r="F325">
            <v>0</v>
          </cell>
          <cell r="G325">
            <v>0</v>
          </cell>
          <cell r="H325">
            <v>24.5</v>
          </cell>
        </row>
        <row r="326">
          <cell r="B326">
            <v>38791</v>
          </cell>
          <cell r="C326">
            <v>0</v>
          </cell>
          <cell r="D326">
            <v>0</v>
          </cell>
          <cell r="E326">
            <v>0</v>
          </cell>
          <cell r="F326">
            <v>0</v>
          </cell>
          <cell r="G326">
            <v>0</v>
          </cell>
          <cell r="H326">
            <v>22.8</v>
          </cell>
        </row>
        <row r="327">
          <cell r="B327">
            <v>38792</v>
          </cell>
          <cell r="C327">
            <v>0</v>
          </cell>
          <cell r="D327">
            <v>0</v>
          </cell>
          <cell r="E327">
            <v>0</v>
          </cell>
          <cell r="F327">
            <v>0</v>
          </cell>
          <cell r="G327">
            <v>0</v>
          </cell>
          <cell r="H327">
            <v>24.8</v>
          </cell>
        </row>
        <row r="328">
          <cell r="B328">
            <v>38793</v>
          </cell>
          <cell r="C328">
            <v>0</v>
          </cell>
          <cell r="D328">
            <v>0</v>
          </cell>
          <cell r="E328">
            <v>0</v>
          </cell>
          <cell r="F328">
            <v>0</v>
          </cell>
          <cell r="G328">
            <v>0</v>
          </cell>
          <cell r="H328">
            <v>19.7</v>
          </cell>
        </row>
        <row r="329">
          <cell r="B329">
            <v>38794</v>
          </cell>
          <cell r="C329">
            <v>0</v>
          </cell>
          <cell r="D329">
            <v>0</v>
          </cell>
          <cell r="E329">
            <v>0</v>
          </cell>
          <cell r="F329">
            <v>0</v>
          </cell>
          <cell r="G329">
            <v>0</v>
          </cell>
          <cell r="H329">
            <v>15.7</v>
          </cell>
        </row>
        <row r="330">
          <cell r="B330">
            <v>38795</v>
          </cell>
          <cell r="C330">
            <v>0</v>
          </cell>
          <cell r="D330">
            <v>0</v>
          </cell>
          <cell r="E330">
            <v>0</v>
          </cell>
          <cell r="F330">
            <v>0</v>
          </cell>
          <cell r="G330">
            <v>0</v>
          </cell>
          <cell r="H330">
            <v>22.8</v>
          </cell>
        </row>
        <row r="331">
          <cell r="B331">
            <v>38796</v>
          </cell>
          <cell r="C331">
            <v>0</v>
          </cell>
          <cell r="D331">
            <v>0</v>
          </cell>
          <cell r="E331">
            <v>0</v>
          </cell>
          <cell r="F331">
            <v>0</v>
          </cell>
          <cell r="G331">
            <v>0</v>
          </cell>
          <cell r="H331">
            <v>17</v>
          </cell>
        </row>
        <row r="332">
          <cell r="B332">
            <v>38797</v>
          </cell>
          <cell r="C332">
            <v>0</v>
          </cell>
          <cell r="D332">
            <v>0</v>
          </cell>
          <cell r="E332">
            <v>0</v>
          </cell>
          <cell r="F332">
            <v>0</v>
          </cell>
          <cell r="G332">
            <v>0</v>
          </cell>
          <cell r="H332">
            <v>41.7</v>
          </cell>
        </row>
        <row r="333">
          <cell r="B333">
            <v>38798</v>
          </cell>
          <cell r="C333">
            <v>0</v>
          </cell>
          <cell r="D333">
            <v>0</v>
          </cell>
          <cell r="E333">
            <v>0</v>
          </cell>
          <cell r="F333">
            <v>0</v>
          </cell>
          <cell r="G333">
            <v>0</v>
          </cell>
          <cell r="H333">
            <v>40.200000000000003</v>
          </cell>
        </row>
        <row r="334">
          <cell r="B334">
            <v>38799</v>
          </cell>
          <cell r="C334">
            <v>0</v>
          </cell>
          <cell r="D334">
            <v>0</v>
          </cell>
          <cell r="E334">
            <v>0</v>
          </cell>
          <cell r="F334">
            <v>0</v>
          </cell>
          <cell r="G334">
            <v>0</v>
          </cell>
          <cell r="H334">
            <v>28.5</v>
          </cell>
        </row>
        <row r="335">
          <cell r="B335">
            <v>38800</v>
          </cell>
          <cell r="C335">
            <v>0</v>
          </cell>
          <cell r="D335">
            <v>0</v>
          </cell>
          <cell r="E335">
            <v>0</v>
          </cell>
          <cell r="F335">
            <v>0</v>
          </cell>
          <cell r="G335">
            <v>0</v>
          </cell>
          <cell r="H335">
            <v>53.9</v>
          </cell>
        </row>
        <row r="336">
          <cell r="B336">
            <v>38801</v>
          </cell>
          <cell r="C336">
            <v>0</v>
          </cell>
          <cell r="D336">
            <v>0</v>
          </cell>
          <cell r="E336">
            <v>0</v>
          </cell>
          <cell r="F336">
            <v>0</v>
          </cell>
          <cell r="G336">
            <v>0</v>
          </cell>
          <cell r="H336">
            <v>30.1</v>
          </cell>
        </row>
        <row r="337">
          <cell r="B337">
            <v>38802</v>
          </cell>
          <cell r="C337">
            <v>0</v>
          </cell>
          <cell r="D337">
            <v>0</v>
          </cell>
          <cell r="E337">
            <v>0</v>
          </cell>
          <cell r="F337">
            <v>0</v>
          </cell>
          <cell r="G337">
            <v>0</v>
          </cell>
          <cell r="H337">
            <v>18.7</v>
          </cell>
        </row>
        <row r="338">
          <cell r="B338">
            <v>38803</v>
          </cell>
          <cell r="C338">
            <v>0</v>
          </cell>
          <cell r="D338">
            <v>0</v>
          </cell>
          <cell r="E338">
            <v>0</v>
          </cell>
          <cell r="F338">
            <v>0</v>
          </cell>
          <cell r="G338">
            <v>0</v>
          </cell>
          <cell r="H338">
            <v>47.3</v>
          </cell>
        </row>
        <row r="339">
          <cell r="B339">
            <v>38804</v>
          </cell>
          <cell r="C339">
            <v>0</v>
          </cell>
          <cell r="D339">
            <v>0</v>
          </cell>
          <cell r="E339">
            <v>0</v>
          </cell>
          <cell r="F339">
            <v>0</v>
          </cell>
          <cell r="G339">
            <v>0</v>
          </cell>
          <cell r="H339">
            <v>20.6</v>
          </cell>
        </row>
        <row r="340">
          <cell r="B340">
            <v>38805</v>
          </cell>
          <cell r="C340">
            <v>0</v>
          </cell>
          <cell r="D340">
            <v>0</v>
          </cell>
          <cell r="E340">
            <v>0</v>
          </cell>
          <cell r="F340">
            <v>0</v>
          </cell>
          <cell r="G340">
            <v>0</v>
          </cell>
          <cell r="H340">
            <v>31.1</v>
          </cell>
        </row>
        <row r="341">
          <cell r="B341">
            <v>38806</v>
          </cell>
          <cell r="C341">
            <v>0</v>
          </cell>
          <cell r="D341">
            <v>0</v>
          </cell>
          <cell r="E341">
            <v>0</v>
          </cell>
          <cell r="F341">
            <v>0</v>
          </cell>
          <cell r="G341">
            <v>0</v>
          </cell>
          <cell r="H341">
            <v>49.6</v>
          </cell>
        </row>
        <row r="342">
          <cell r="B342">
            <v>38807</v>
          </cell>
          <cell r="C342">
            <v>0</v>
          </cell>
          <cell r="D342">
            <v>0</v>
          </cell>
          <cell r="E342">
            <v>0</v>
          </cell>
          <cell r="F342">
            <v>0</v>
          </cell>
          <cell r="G342">
            <v>0</v>
          </cell>
          <cell r="H342">
            <v>51.3</v>
          </cell>
        </row>
        <row r="343">
          <cell r="B343">
            <v>38808</v>
          </cell>
          <cell r="C343">
            <v>0</v>
          </cell>
          <cell r="D343">
            <v>0</v>
          </cell>
          <cell r="E343">
            <v>0</v>
          </cell>
          <cell r="F343">
            <v>0</v>
          </cell>
          <cell r="G343">
            <v>0</v>
          </cell>
          <cell r="H343">
            <v>29.4</v>
          </cell>
        </row>
        <row r="344">
          <cell r="B344">
            <v>38809</v>
          </cell>
          <cell r="C344">
            <v>0</v>
          </cell>
          <cell r="D344">
            <v>0</v>
          </cell>
          <cell r="E344">
            <v>0</v>
          </cell>
          <cell r="F344">
            <v>0</v>
          </cell>
          <cell r="G344">
            <v>0</v>
          </cell>
          <cell r="H344">
            <v>24.9</v>
          </cell>
        </row>
        <row r="345">
          <cell r="B345">
            <v>38810</v>
          </cell>
          <cell r="C345">
            <v>0</v>
          </cell>
          <cell r="D345">
            <v>0</v>
          </cell>
          <cell r="E345">
            <v>0</v>
          </cell>
          <cell r="F345">
            <v>0</v>
          </cell>
          <cell r="G345">
            <v>0</v>
          </cell>
          <cell r="H345">
            <v>25.2</v>
          </cell>
        </row>
        <row r="346">
          <cell r="B346">
            <v>38811</v>
          </cell>
          <cell r="C346">
            <v>0</v>
          </cell>
          <cell r="D346">
            <v>0</v>
          </cell>
          <cell r="E346">
            <v>0</v>
          </cell>
          <cell r="F346">
            <v>0</v>
          </cell>
          <cell r="G346">
            <v>0</v>
          </cell>
          <cell r="H346">
            <v>47</v>
          </cell>
        </row>
        <row r="347">
          <cell r="B347">
            <v>38812</v>
          </cell>
          <cell r="C347">
            <v>0</v>
          </cell>
          <cell r="D347">
            <v>0</v>
          </cell>
          <cell r="E347">
            <v>0</v>
          </cell>
          <cell r="F347">
            <v>0</v>
          </cell>
          <cell r="G347">
            <v>0</v>
          </cell>
          <cell r="H347">
            <v>43.9</v>
          </cell>
        </row>
        <row r="348">
          <cell r="B348">
            <v>38813</v>
          </cell>
          <cell r="C348">
            <v>0</v>
          </cell>
          <cell r="D348">
            <v>0</v>
          </cell>
          <cell r="E348">
            <v>0</v>
          </cell>
          <cell r="F348">
            <v>0</v>
          </cell>
          <cell r="G348">
            <v>0</v>
          </cell>
          <cell r="H348">
            <v>28.2</v>
          </cell>
        </row>
        <row r="349">
          <cell r="B349">
            <v>38814</v>
          </cell>
          <cell r="C349">
            <v>0</v>
          </cell>
          <cell r="D349">
            <v>0</v>
          </cell>
          <cell r="E349">
            <v>0</v>
          </cell>
          <cell r="F349">
            <v>0</v>
          </cell>
          <cell r="G349">
            <v>0</v>
          </cell>
          <cell r="H349">
            <v>13.4</v>
          </cell>
        </row>
        <row r="350">
          <cell r="B350">
            <v>38815</v>
          </cell>
          <cell r="C350">
            <v>0</v>
          </cell>
          <cell r="D350">
            <v>0</v>
          </cell>
          <cell r="E350">
            <v>0</v>
          </cell>
          <cell r="F350">
            <v>0</v>
          </cell>
          <cell r="G350">
            <v>0</v>
          </cell>
          <cell r="H350">
            <v>0</v>
          </cell>
        </row>
        <row r="351">
          <cell r="B351">
            <v>38816</v>
          </cell>
          <cell r="C351">
            <v>0</v>
          </cell>
          <cell r="D351">
            <v>0</v>
          </cell>
          <cell r="E351">
            <v>0</v>
          </cell>
          <cell r="F351">
            <v>0</v>
          </cell>
          <cell r="G351">
            <v>0</v>
          </cell>
          <cell r="H351">
            <v>0</v>
          </cell>
        </row>
        <row r="352">
          <cell r="B352">
            <v>38817</v>
          </cell>
          <cell r="C352">
            <v>0</v>
          </cell>
          <cell r="D352">
            <v>0</v>
          </cell>
          <cell r="E352">
            <v>0</v>
          </cell>
          <cell r="F352">
            <v>0</v>
          </cell>
          <cell r="G352">
            <v>0</v>
          </cell>
          <cell r="H352">
            <v>0</v>
          </cell>
        </row>
        <row r="353">
          <cell r="B353">
            <v>38818</v>
          </cell>
          <cell r="C353">
            <v>0</v>
          </cell>
          <cell r="D353">
            <v>0</v>
          </cell>
          <cell r="E353">
            <v>0</v>
          </cell>
          <cell r="F353">
            <v>0</v>
          </cell>
          <cell r="G353">
            <v>0</v>
          </cell>
          <cell r="H353">
            <v>0.5</v>
          </cell>
        </row>
        <row r="354">
          <cell r="B354">
            <v>38819</v>
          </cell>
          <cell r="C354">
            <v>0</v>
          </cell>
          <cell r="D354">
            <v>0</v>
          </cell>
          <cell r="E354">
            <v>0</v>
          </cell>
          <cell r="F354">
            <v>0</v>
          </cell>
          <cell r="G354">
            <v>0</v>
          </cell>
          <cell r="H354">
            <v>0.2</v>
          </cell>
        </row>
        <row r="355">
          <cell r="B355">
            <v>38820</v>
          </cell>
          <cell r="C355">
            <v>0</v>
          </cell>
          <cell r="D355">
            <v>0</v>
          </cell>
          <cell r="E355">
            <v>0</v>
          </cell>
          <cell r="F355">
            <v>0</v>
          </cell>
          <cell r="G355">
            <v>0</v>
          </cell>
          <cell r="H355">
            <v>0</v>
          </cell>
        </row>
        <row r="356">
          <cell r="B356">
            <v>38821</v>
          </cell>
          <cell r="C356">
            <v>0</v>
          </cell>
          <cell r="D356">
            <v>0</v>
          </cell>
          <cell r="E356">
            <v>0</v>
          </cell>
          <cell r="F356">
            <v>0</v>
          </cell>
          <cell r="G356">
            <v>0</v>
          </cell>
          <cell r="H356">
            <v>0</v>
          </cell>
        </row>
        <row r="357">
          <cell r="B357">
            <v>38822</v>
          </cell>
          <cell r="C357">
            <v>0</v>
          </cell>
          <cell r="D357">
            <v>0</v>
          </cell>
          <cell r="E357">
            <v>0</v>
          </cell>
          <cell r="F357">
            <v>0</v>
          </cell>
          <cell r="G357">
            <v>0</v>
          </cell>
          <cell r="H357">
            <v>0</v>
          </cell>
        </row>
        <row r="358">
          <cell r="B358">
            <v>38823</v>
          </cell>
          <cell r="C358">
            <v>0</v>
          </cell>
          <cell r="D358">
            <v>0</v>
          </cell>
          <cell r="E358">
            <v>0</v>
          </cell>
          <cell r="F358">
            <v>0</v>
          </cell>
          <cell r="G358">
            <v>0</v>
          </cell>
          <cell r="H358">
            <v>0</v>
          </cell>
        </row>
        <row r="359">
          <cell r="B359">
            <v>38824</v>
          </cell>
          <cell r="C359">
            <v>0</v>
          </cell>
          <cell r="D359">
            <v>0</v>
          </cell>
          <cell r="E359">
            <v>0</v>
          </cell>
          <cell r="F359">
            <v>0</v>
          </cell>
          <cell r="G359">
            <v>0</v>
          </cell>
          <cell r="H359">
            <v>0</v>
          </cell>
        </row>
        <row r="360">
          <cell r="B360">
            <v>38825</v>
          </cell>
          <cell r="C360">
            <v>0</v>
          </cell>
          <cell r="D360">
            <v>0</v>
          </cell>
          <cell r="E360">
            <v>0</v>
          </cell>
          <cell r="F360">
            <v>0</v>
          </cell>
          <cell r="G360">
            <v>0</v>
          </cell>
          <cell r="H360">
            <v>0</v>
          </cell>
        </row>
        <row r="361">
          <cell r="B361">
            <v>38826</v>
          </cell>
          <cell r="C361">
            <v>0</v>
          </cell>
          <cell r="D361">
            <v>0</v>
          </cell>
          <cell r="E361">
            <v>0</v>
          </cell>
          <cell r="F361">
            <v>0</v>
          </cell>
          <cell r="G361">
            <v>0</v>
          </cell>
          <cell r="H361">
            <v>0</v>
          </cell>
        </row>
        <row r="362">
          <cell r="B362">
            <v>38827</v>
          </cell>
          <cell r="C362">
            <v>0</v>
          </cell>
          <cell r="D362">
            <v>0</v>
          </cell>
          <cell r="E362">
            <v>0</v>
          </cell>
          <cell r="F362">
            <v>0</v>
          </cell>
          <cell r="G362">
            <v>0</v>
          </cell>
          <cell r="H362">
            <v>0</v>
          </cell>
        </row>
        <row r="363">
          <cell r="B363">
            <v>38828</v>
          </cell>
          <cell r="C363">
            <v>0</v>
          </cell>
          <cell r="D363">
            <v>0</v>
          </cell>
          <cell r="E363">
            <v>0</v>
          </cell>
          <cell r="F363">
            <v>0</v>
          </cell>
          <cell r="G363">
            <v>0</v>
          </cell>
          <cell r="H363">
            <v>0</v>
          </cell>
        </row>
        <row r="364">
          <cell r="B364">
            <v>38829</v>
          </cell>
          <cell r="C364">
            <v>0</v>
          </cell>
          <cell r="D364">
            <v>0</v>
          </cell>
          <cell r="E364">
            <v>0</v>
          </cell>
          <cell r="F364">
            <v>0</v>
          </cell>
          <cell r="G364">
            <v>0</v>
          </cell>
          <cell r="H364">
            <v>0</v>
          </cell>
        </row>
        <row r="365">
          <cell r="B365">
            <v>38830</v>
          </cell>
          <cell r="C365">
            <v>0</v>
          </cell>
          <cell r="D365">
            <v>0</v>
          </cell>
          <cell r="E365">
            <v>0</v>
          </cell>
          <cell r="F365">
            <v>0</v>
          </cell>
          <cell r="G365">
            <v>0</v>
          </cell>
          <cell r="H365">
            <v>0</v>
          </cell>
        </row>
        <row r="366">
          <cell r="B366">
            <v>38831</v>
          </cell>
          <cell r="C366">
            <v>0</v>
          </cell>
          <cell r="D366">
            <v>0</v>
          </cell>
          <cell r="E366">
            <v>0</v>
          </cell>
          <cell r="F366">
            <v>0</v>
          </cell>
          <cell r="G366">
            <v>0</v>
          </cell>
          <cell r="H366">
            <v>0</v>
          </cell>
        </row>
        <row r="367">
          <cell r="B367">
            <v>38832</v>
          </cell>
          <cell r="C367">
            <v>0</v>
          </cell>
          <cell r="D367">
            <v>0</v>
          </cell>
          <cell r="E367">
            <v>0</v>
          </cell>
          <cell r="F367">
            <v>0</v>
          </cell>
          <cell r="G367">
            <v>0</v>
          </cell>
          <cell r="H367">
            <v>60.6</v>
          </cell>
        </row>
        <row r="368">
          <cell r="B368">
            <v>38833</v>
          </cell>
          <cell r="C368">
            <v>0</v>
          </cell>
          <cell r="D368">
            <v>0</v>
          </cell>
          <cell r="E368">
            <v>0</v>
          </cell>
          <cell r="F368">
            <v>0</v>
          </cell>
          <cell r="G368">
            <v>0</v>
          </cell>
          <cell r="H368">
            <v>58.3</v>
          </cell>
        </row>
        <row r="369">
          <cell r="B369">
            <v>38834</v>
          </cell>
          <cell r="C369">
            <v>0</v>
          </cell>
          <cell r="D369">
            <v>0</v>
          </cell>
          <cell r="E369">
            <v>0</v>
          </cell>
          <cell r="F369">
            <v>0</v>
          </cell>
          <cell r="G369">
            <v>0</v>
          </cell>
          <cell r="H369">
            <v>59.8</v>
          </cell>
        </row>
        <row r="370">
          <cell r="B370">
            <v>38835</v>
          </cell>
          <cell r="C370">
            <v>0</v>
          </cell>
          <cell r="D370">
            <v>0</v>
          </cell>
          <cell r="E370">
            <v>0</v>
          </cell>
          <cell r="F370">
            <v>0</v>
          </cell>
          <cell r="G370">
            <v>0</v>
          </cell>
          <cell r="H370">
            <v>58.8</v>
          </cell>
        </row>
        <row r="371">
          <cell r="B371">
            <v>38836</v>
          </cell>
          <cell r="C371">
            <v>0</v>
          </cell>
          <cell r="D371">
            <v>0</v>
          </cell>
          <cell r="E371">
            <v>0</v>
          </cell>
          <cell r="F371">
            <v>0</v>
          </cell>
          <cell r="G371">
            <v>0</v>
          </cell>
          <cell r="H371">
            <v>30.2</v>
          </cell>
        </row>
        <row r="372">
          <cell r="B372">
            <v>38837</v>
          </cell>
          <cell r="C372">
            <v>0</v>
          </cell>
          <cell r="D372">
            <v>0</v>
          </cell>
          <cell r="E372">
            <v>0</v>
          </cell>
          <cell r="F372">
            <v>0</v>
          </cell>
          <cell r="G372">
            <v>0</v>
          </cell>
          <cell r="H372">
            <v>19.600000000000001</v>
          </cell>
        </row>
        <row r="373">
          <cell r="B373">
            <v>38838</v>
          </cell>
          <cell r="C373">
            <v>0</v>
          </cell>
          <cell r="D373">
            <v>0</v>
          </cell>
          <cell r="E373">
            <v>0</v>
          </cell>
          <cell r="F373">
            <v>0</v>
          </cell>
          <cell r="H373">
            <v>45.4</v>
          </cell>
          <cell r="X373">
            <v>17.259490999999997</v>
          </cell>
          <cell r="Y373">
            <v>14.0702318</v>
          </cell>
          <cell r="Z373">
            <v>1.9068000000000001</v>
          </cell>
          <cell r="AA373">
            <v>1.8760187999999998</v>
          </cell>
          <cell r="AB373">
            <v>7.5041205999999994</v>
          </cell>
          <cell r="AC373">
            <v>2.7833378</v>
          </cell>
          <cell r="AD373">
            <v>45.4</v>
          </cell>
        </row>
        <row r="374">
          <cell r="B374">
            <v>38839</v>
          </cell>
          <cell r="C374">
            <v>0</v>
          </cell>
          <cell r="D374">
            <v>0</v>
          </cell>
          <cell r="E374">
            <v>0</v>
          </cell>
          <cell r="F374">
            <v>0</v>
          </cell>
          <cell r="H374">
            <v>38.200000000000003</v>
          </cell>
          <cell r="X374">
            <v>14.522303000000001</v>
          </cell>
          <cell r="Y374">
            <v>11.838829400000002</v>
          </cell>
          <cell r="Z374">
            <v>1.6044000000000003</v>
          </cell>
          <cell r="AA374">
            <v>1.5785004</v>
          </cell>
          <cell r="AB374">
            <v>6.3140397999999998</v>
          </cell>
          <cell r="AC374">
            <v>2.3419274000000003</v>
          </cell>
          <cell r="AD374">
            <v>38.200000000000003</v>
          </cell>
        </row>
        <row r="375">
          <cell r="B375">
            <v>38840</v>
          </cell>
          <cell r="C375">
            <v>0</v>
          </cell>
          <cell r="D375">
            <v>0</v>
          </cell>
          <cell r="E375">
            <v>0</v>
          </cell>
          <cell r="F375">
            <v>0</v>
          </cell>
          <cell r="H375">
            <v>43.5</v>
          </cell>
          <cell r="X375">
            <v>16.537177499999999</v>
          </cell>
          <cell r="Y375">
            <v>13.481389500000001</v>
          </cell>
          <cell r="Z375">
            <v>1.8270000000000002</v>
          </cell>
          <cell r="AA375">
            <v>1.797507</v>
          </cell>
          <cell r="AB375">
            <v>7.1900714999999993</v>
          </cell>
          <cell r="AC375">
            <v>2.6668544999999999</v>
          </cell>
          <cell r="AD375">
            <v>43.5</v>
          </cell>
        </row>
        <row r="376">
          <cell r="B376">
            <v>38841</v>
          </cell>
          <cell r="C376">
            <v>0</v>
          </cell>
          <cell r="D376">
            <v>0</v>
          </cell>
          <cell r="E376">
            <v>0</v>
          </cell>
          <cell r="F376">
            <v>0</v>
          </cell>
          <cell r="H376">
            <v>54</v>
          </cell>
          <cell r="X376">
            <v>20.52891</v>
          </cell>
          <cell r="Y376">
            <v>16.735517999999999</v>
          </cell>
          <cell r="Z376">
            <v>2.2680000000000002</v>
          </cell>
          <cell r="AA376">
            <v>2.2313879999999999</v>
          </cell>
          <cell r="AB376">
            <v>8.9256060000000002</v>
          </cell>
          <cell r="AC376">
            <v>3.310578</v>
          </cell>
          <cell r="AD376">
            <v>54</v>
          </cell>
        </row>
        <row r="377">
          <cell r="B377">
            <v>38842</v>
          </cell>
          <cell r="C377">
            <v>0</v>
          </cell>
          <cell r="D377">
            <v>0</v>
          </cell>
          <cell r="E377">
            <v>0</v>
          </cell>
          <cell r="F377">
            <v>0</v>
          </cell>
          <cell r="H377">
            <v>65</v>
          </cell>
          <cell r="X377">
            <v>24.710725</v>
          </cell>
          <cell r="Y377">
            <v>20.144604999999999</v>
          </cell>
          <cell r="Z377">
            <v>2.73</v>
          </cell>
          <cell r="AA377">
            <v>2.6859299999999999</v>
          </cell>
          <cell r="AB377">
            <v>10.743784999999999</v>
          </cell>
          <cell r="AC377">
            <v>3.9849550000000002</v>
          </cell>
          <cell r="AD377">
            <v>65</v>
          </cell>
        </row>
        <row r="378">
          <cell r="B378">
            <v>38843</v>
          </cell>
          <cell r="C378">
            <v>0</v>
          </cell>
          <cell r="D378">
            <v>0</v>
          </cell>
          <cell r="E378">
            <v>0</v>
          </cell>
          <cell r="F378">
            <v>0</v>
          </cell>
          <cell r="H378">
            <v>32.700000000000003</v>
          </cell>
          <cell r="X378">
            <v>12.431395500000001</v>
          </cell>
          <cell r="Y378">
            <v>10.1342859</v>
          </cell>
          <cell r="Z378">
            <v>1.3734000000000002</v>
          </cell>
          <cell r="AA378">
            <v>1.3512294</v>
          </cell>
          <cell r="AB378">
            <v>5.4049503000000003</v>
          </cell>
          <cell r="AC378">
            <v>2.0047389</v>
          </cell>
          <cell r="AD378">
            <v>32.700000000000003</v>
          </cell>
        </row>
        <row r="379">
          <cell r="B379">
            <v>38844</v>
          </cell>
          <cell r="C379">
            <v>0</v>
          </cell>
          <cell r="D379">
            <v>0</v>
          </cell>
          <cell r="E379">
            <v>0</v>
          </cell>
          <cell r="F379">
            <v>0</v>
          </cell>
          <cell r="H379">
            <v>23.5</v>
          </cell>
          <cell r="X379">
            <v>8.9338774999999995</v>
          </cell>
          <cell r="Y379">
            <v>7.2830494999999997</v>
          </cell>
          <cell r="Z379">
            <v>0.9870000000000001</v>
          </cell>
          <cell r="AA379">
            <v>0.9710669999999999</v>
          </cell>
          <cell r="AB379">
            <v>3.8842914999999998</v>
          </cell>
          <cell r="AC379">
            <v>1.4407144999999999</v>
          </cell>
          <cell r="AD379">
            <v>23.5</v>
          </cell>
        </row>
        <row r="380">
          <cell r="B380">
            <v>38845</v>
          </cell>
          <cell r="C380">
            <v>0</v>
          </cell>
          <cell r="D380">
            <v>0</v>
          </cell>
          <cell r="E380">
            <v>0</v>
          </cell>
          <cell r="F380">
            <v>0</v>
          </cell>
          <cell r="H380">
            <v>28</v>
          </cell>
          <cell r="X380">
            <v>10.64462</v>
          </cell>
          <cell r="Y380">
            <v>8.6776759999999999</v>
          </cell>
          <cell r="Z380">
            <v>1.1760000000000002</v>
          </cell>
          <cell r="AA380">
            <v>1.157016</v>
          </cell>
          <cell r="AB380">
            <v>4.6280919999999997</v>
          </cell>
          <cell r="AC380">
            <v>1.716596</v>
          </cell>
          <cell r="AD380">
            <v>28</v>
          </cell>
        </row>
        <row r="381">
          <cell r="B381">
            <v>38846</v>
          </cell>
          <cell r="C381">
            <v>0</v>
          </cell>
          <cell r="D381">
            <v>0</v>
          </cell>
          <cell r="E381">
            <v>0</v>
          </cell>
          <cell r="F381">
            <v>0</v>
          </cell>
          <cell r="H381">
            <v>0</v>
          </cell>
          <cell r="X381">
            <v>0</v>
          </cell>
          <cell r="Y381">
            <v>0</v>
          </cell>
          <cell r="Z381">
            <v>0</v>
          </cell>
          <cell r="AA381">
            <v>0</v>
          </cell>
          <cell r="AB381">
            <v>0</v>
          </cell>
          <cell r="AC381">
            <v>0</v>
          </cell>
          <cell r="AD381">
            <v>0</v>
          </cell>
        </row>
        <row r="382">
          <cell r="B382">
            <v>38847</v>
          </cell>
          <cell r="C382">
            <v>0</v>
          </cell>
          <cell r="D382">
            <v>0</v>
          </cell>
          <cell r="E382">
            <v>0</v>
          </cell>
          <cell r="F382">
            <v>0</v>
          </cell>
          <cell r="H382">
            <v>0</v>
          </cell>
          <cell r="X382">
            <v>0</v>
          </cell>
          <cell r="Y382">
            <v>0</v>
          </cell>
          <cell r="Z382">
            <v>0</v>
          </cell>
          <cell r="AA382">
            <v>0</v>
          </cell>
          <cell r="AB382">
            <v>0</v>
          </cell>
          <cell r="AC382">
            <v>0</v>
          </cell>
          <cell r="AD382">
            <v>0</v>
          </cell>
        </row>
        <row r="383">
          <cell r="B383">
            <v>38848</v>
          </cell>
          <cell r="C383">
            <v>0</v>
          </cell>
          <cell r="D383">
            <v>0</v>
          </cell>
          <cell r="E383">
            <v>0</v>
          </cell>
          <cell r="F383">
            <v>0</v>
          </cell>
          <cell r="H383">
            <v>0</v>
          </cell>
          <cell r="X383">
            <v>0</v>
          </cell>
          <cell r="Y383">
            <v>0</v>
          </cell>
          <cell r="Z383">
            <v>0</v>
          </cell>
          <cell r="AA383">
            <v>0</v>
          </cell>
          <cell r="AB383">
            <v>0</v>
          </cell>
          <cell r="AC383">
            <v>0</v>
          </cell>
          <cell r="AD383">
            <v>0</v>
          </cell>
        </row>
        <row r="384">
          <cell r="B384">
            <v>38849</v>
          </cell>
          <cell r="C384">
            <v>0</v>
          </cell>
          <cell r="D384">
            <v>0</v>
          </cell>
          <cell r="E384">
            <v>0</v>
          </cell>
          <cell r="F384">
            <v>0</v>
          </cell>
          <cell r="H384">
            <v>0</v>
          </cell>
          <cell r="X384">
            <v>0</v>
          </cell>
          <cell r="Y384">
            <v>0</v>
          </cell>
          <cell r="Z384">
            <v>0</v>
          </cell>
          <cell r="AA384">
            <v>0</v>
          </cell>
          <cell r="AB384">
            <v>0</v>
          </cell>
          <cell r="AC384">
            <v>0</v>
          </cell>
          <cell r="AD384">
            <v>0</v>
          </cell>
        </row>
        <row r="385">
          <cell r="B385">
            <v>38850</v>
          </cell>
          <cell r="C385">
            <v>0</v>
          </cell>
          <cell r="D385">
            <v>0</v>
          </cell>
          <cell r="E385">
            <v>0</v>
          </cell>
          <cell r="F385">
            <v>0</v>
          </cell>
          <cell r="H385">
            <v>0</v>
          </cell>
          <cell r="X385">
            <v>0</v>
          </cell>
          <cell r="Y385">
            <v>0</v>
          </cell>
          <cell r="Z385">
            <v>0</v>
          </cell>
          <cell r="AA385">
            <v>0</v>
          </cell>
          <cell r="AB385">
            <v>0</v>
          </cell>
          <cell r="AC385">
            <v>0</v>
          </cell>
          <cell r="AD385">
            <v>0</v>
          </cell>
        </row>
        <row r="386">
          <cell r="B386">
            <v>38851</v>
          </cell>
          <cell r="C386">
            <v>0</v>
          </cell>
          <cell r="D386">
            <v>0</v>
          </cell>
          <cell r="E386">
            <v>0</v>
          </cell>
          <cell r="F386">
            <v>0</v>
          </cell>
          <cell r="H386">
            <v>0</v>
          </cell>
          <cell r="X386">
            <v>0</v>
          </cell>
          <cell r="Y386">
            <v>0</v>
          </cell>
          <cell r="Z386">
            <v>0</v>
          </cell>
          <cell r="AA386">
            <v>0</v>
          </cell>
          <cell r="AB386">
            <v>0</v>
          </cell>
          <cell r="AC386">
            <v>0</v>
          </cell>
          <cell r="AD386">
            <v>0</v>
          </cell>
        </row>
        <row r="387">
          <cell r="B387">
            <v>38852</v>
          </cell>
          <cell r="C387">
            <v>0</v>
          </cell>
          <cell r="D387">
            <v>3322.6299999999992</v>
          </cell>
          <cell r="E387">
            <v>7056</v>
          </cell>
          <cell r="F387">
            <v>10378.629999999999</v>
          </cell>
          <cell r="G387">
            <v>10378.629999999999</v>
          </cell>
          <cell r="H387">
            <v>1724.6</v>
          </cell>
          <cell r="I387">
            <v>6992</v>
          </cell>
          <cell r="J387">
            <v>7056</v>
          </cell>
          <cell r="P387">
            <v>7056</v>
          </cell>
          <cell r="Q387">
            <v>6992</v>
          </cell>
          <cell r="W387">
            <v>6992</v>
          </cell>
          <cell r="X387">
            <v>655.6325589999999</v>
          </cell>
          <cell r="Y387">
            <v>534.48285820000001</v>
          </cell>
          <cell r="Z387">
            <v>72.433199999999999</v>
          </cell>
          <cell r="AA387">
            <v>71.263921199999999</v>
          </cell>
          <cell r="AB387">
            <v>285.05740939999998</v>
          </cell>
          <cell r="AC387">
            <v>105.73005219999999</v>
          </cell>
          <cell r="AD387">
            <v>1724.6</v>
          </cell>
          <cell r="AE387">
            <v>4070.6229345634106</v>
          </cell>
          <cell r="AF387">
            <v>3229.5626590870766</v>
          </cell>
          <cell r="AG387">
            <v>406.61529862459349</v>
          </cell>
          <cell r="AH387">
            <v>406.70529758400573</v>
          </cell>
          <cell r="AI387">
            <v>1613.821340643141</v>
          </cell>
          <cell r="AJ387">
            <v>651.30246949777177</v>
          </cell>
          <cell r="AK387">
            <v>10378.629999999999</v>
          </cell>
        </row>
        <row r="388">
          <cell r="B388">
            <v>38853</v>
          </cell>
          <cell r="C388">
            <v>0</v>
          </cell>
          <cell r="D388">
            <v>0</v>
          </cell>
          <cell r="E388">
            <v>0</v>
          </cell>
          <cell r="F388">
            <v>0</v>
          </cell>
          <cell r="G388">
            <v>0</v>
          </cell>
          <cell r="H388">
            <v>1288.8</v>
          </cell>
          <cell r="I388">
            <v>0</v>
          </cell>
          <cell r="W388">
            <v>0</v>
          </cell>
          <cell r="X388">
            <v>489.95665199999996</v>
          </cell>
          <cell r="Y388">
            <v>399.4210296</v>
          </cell>
          <cell r="Z388">
            <v>54.129600000000003</v>
          </cell>
          <cell r="AA388">
            <v>53.255793599999997</v>
          </cell>
          <cell r="AB388">
            <v>213.02446319999999</v>
          </cell>
          <cell r="AC388">
            <v>79.012461599999995</v>
          </cell>
          <cell r="AD388">
            <v>1288.8</v>
          </cell>
          <cell r="AK388">
            <v>0</v>
          </cell>
        </row>
        <row r="389">
          <cell r="B389">
            <v>38854</v>
          </cell>
          <cell r="C389">
            <v>0</v>
          </cell>
          <cell r="D389">
            <v>11362.189999999999</v>
          </cell>
          <cell r="E389">
            <v>7056</v>
          </cell>
          <cell r="F389">
            <v>18418.189999999999</v>
          </cell>
          <cell r="G389">
            <v>18418.189999999999</v>
          </cell>
          <cell r="H389">
            <v>21112.5</v>
          </cell>
          <cell r="I389">
            <v>7056</v>
          </cell>
          <cell r="J389">
            <v>7056</v>
          </cell>
          <cell r="P389">
            <v>7056</v>
          </cell>
          <cell r="Q389">
            <v>7056</v>
          </cell>
          <cell r="W389">
            <v>7056</v>
          </cell>
          <cell r="X389">
            <v>8048.4058002750789</v>
          </cell>
          <cell r="Y389">
            <v>6599.468756219736</v>
          </cell>
          <cell r="Z389">
            <v>832.44652504539522</v>
          </cell>
          <cell r="AA389">
            <v>833.23591290304023</v>
          </cell>
          <cell r="AB389">
            <v>3480.352888916093</v>
          </cell>
          <cell r="AC389">
            <v>1318.5901166406545</v>
          </cell>
          <cell r="AD389">
            <v>21112.5</v>
          </cell>
          <cell r="AE389">
            <v>7032.7725047827926</v>
          </cell>
          <cell r="AF389">
            <v>5766.0107480700535</v>
          </cell>
          <cell r="AG389">
            <v>719.74145371928637</v>
          </cell>
          <cell r="AH389">
            <v>720.34138824768445</v>
          </cell>
          <cell r="AI389">
            <v>3044.4777523533944</v>
          </cell>
          <cell r="AJ389">
            <v>1134.8461528267878</v>
          </cell>
          <cell r="AK389">
            <v>18418.189999999999</v>
          </cell>
        </row>
        <row r="390">
          <cell r="B390">
            <v>38855</v>
          </cell>
          <cell r="C390">
            <v>0</v>
          </cell>
          <cell r="D390">
            <v>20306.84</v>
          </cell>
          <cell r="E390">
            <v>11051</v>
          </cell>
          <cell r="F390">
            <v>31357.84</v>
          </cell>
          <cell r="G390">
            <v>31357.84</v>
          </cell>
          <cell r="H390">
            <v>33623.699999999997</v>
          </cell>
          <cell r="I390">
            <v>11051</v>
          </cell>
          <cell r="J390">
            <v>11051</v>
          </cell>
          <cell r="P390">
            <v>11051</v>
          </cell>
          <cell r="Q390">
            <v>11051</v>
          </cell>
          <cell r="W390">
            <v>11051</v>
          </cell>
          <cell r="X390">
            <v>12695.503790052524</v>
          </cell>
          <cell r="Y390">
            <v>10369.165527243116</v>
          </cell>
          <cell r="Z390">
            <v>1455.8484152886163</v>
          </cell>
          <cell r="AA390">
            <v>1451.2664860990064</v>
          </cell>
          <cell r="AB390">
            <v>5539.2287598384355</v>
          </cell>
          <cell r="AC390">
            <v>2112.6870214782998</v>
          </cell>
          <cell r="AD390">
            <v>33623.699999999997</v>
          </cell>
          <cell r="AE390">
            <v>11836.898865885878</v>
          </cell>
          <cell r="AF390">
            <v>9664.73080416427</v>
          </cell>
          <cell r="AG390">
            <v>1364.1278630755944</v>
          </cell>
          <cell r="AH390">
            <v>1359.6576406895206</v>
          </cell>
          <cell r="AI390">
            <v>5170.107204170904</v>
          </cell>
          <cell r="AJ390">
            <v>1962.3176220138359</v>
          </cell>
          <cell r="AK390">
            <v>31357.840000000007</v>
          </cell>
        </row>
        <row r="391">
          <cell r="B391">
            <v>38856</v>
          </cell>
          <cell r="C391">
            <v>0</v>
          </cell>
          <cell r="D391">
            <v>25418.690000000002</v>
          </cell>
          <cell r="E391">
            <v>12624</v>
          </cell>
          <cell r="F391">
            <v>38042.69</v>
          </cell>
          <cell r="G391">
            <v>38042.69</v>
          </cell>
          <cell r="H391">
            <v>36767.599999999999</v>
          </cell>
          <cell r="I391">
            <v>12624</v>
          </cell>
          <cell r="J391">
            <v>12624</v>
          </cell>
          <cell r="P391">
            <v>12624</v>
          </cell>
          <cell r="Q391">
            <v>12624</v>
          </cell>
          <cell r="W391">
            <v>12624</v>
          </cell>
          <cell r="X391">
            <v>13770.319304788598</v>
          </cell>
          <cell r="Y391">
            <v>11259.015062954053</v>
          </cell>
          <cell r="Z391">
            <v>1676.7863141740077</v>
          </cell>
          <cell r="AA391">
            <v>1603.8348663979623</v>
          </cell>
          <cell r="AB391">
            <v>6099.9774642120638</v>
          </cell>
          <cell r="AC391">
            <v>2357.6669874733279</v>
          </cell>
          <cell r="AD391">
            <v>36767.599999999999</v>
          </cell>
          <cell r="AE391">
            <v>14248.335548510853</v>
          </cell>
          <cell r="AF391">
            <v>11649.562397354659</v>
          </cell>
          <cell r="AG391">
            <v>1734.6788533084411</v>
          </cell>
          <cell r="AH391">
            <v>1659.3758643633034</v>
          </cell>
          <cell r="AI391">
            <v>6311.470516471888</v>
          </cell>
          <cell r="AJ391">
            <v>2439.266819990863</v>
          </cell>
          <cell r="AK391">
            <v>38042.69000000001</v>
          </cell>
        </row>
        <row r="392">
          <cell r="B392">
            <v>38857</v>
          </cell>
          <cell r="C392">
            <v>0</v>
          </cell>
          <cell r="D392">
            <v>22547.989999999998</v>
          </cell>
          <cell r="E392">
            <v>12855</v>
          </cell>
          <cell r="F392">
            <v>35402.99</v>
          </cell>
          <cell r="G392">
            <v>35402.99</v>
          </cell>
          <cell r="H392">
            <v>34801.800000000003</v>
          </cell>
          <cell r="I392">
            <v>12855</v>
          </cell>
          <cell r="J392">
            <v>12855</v>
          </cell>
          <cell r="P392">
            <v>12855</v>
          </cell>
          <cell r="Q392">
            <v>11386</v>
          </cell>
          <cell r="R392">
            <v>1469</v>
          </cell>
          <cell r="W392">
            <v>12855</v>
          </cell>
          <cell r="X392">
            <v>12497.017752525337</v>
          </cell>
          <cell r="Y392">
            <v>10963.426085600593</v>
          </cell>
          <cell r="Z392">
            <v>1538.0398797990874</v>
          </cell>
          <cell r="AA392">
            <v>1532.0844778899739</v>
          </cell>
          <cell r="AB392">
            <v>5864.2419035469438</v>
          </cell>
          <cell r="AC392">
            <v>2406.989900638072</v>
          </cell>
          <cell r="AD392">
            <v>34801.800000000003</v>
          </cell>
          <cell r="AE392">
            <v>12730.515032685042</v>
          </cell>
          <cell r="AF392">
            <v>11145.184613209405</v>
          </cell>
          <cell r="AG392">
            <v>1564.2070420523589</v>
          </cell>
          <cell r="AH392">
            <v>1557.9837240579654</v>
          </cell>
          <cell r="AI392">
            <v>5962.3774623336776</v>
          </cell>
          <cell r="AJ392">
            <v>2442.7221256615535</v>
          </cell>
          <cell r="AK392">
            <v>35402.990000000005</v>
          </cell>
        </row>
        <row r="393">
          <cell r="B393">
            <v>38858</v>
          </cell>
          <cell r="C393">
            <v>0</v>
          </cell>
          <cell r="D393">
            <v>21137.809999999998</v>
          </cell>
          <cell r="E393">
            <v>15031</v>
          </cell>
          <cell r="F393">
            <v>36168.81</v>
          </cell>
          <cell r="G393">
            <v>36168.81</v>
          </cell>
          <cell r="H393">
            <v>35385.699999999997</v>
          </cell>
          <cell r="I393">
            <v>15031</v>
          </cell>
          <cell r="J393">
            <v>15031</v>
          </cell>
          <cell r="P393">
            <v>15031</v>
          </cell>
          <cell r="Q393">
            <v>13318</v>
          </cell>
          <cell r="R393">
            <v>1713</v>
          </cell>
          <cell r="W393">
            <v>15031</v>
          </cell>
          <cell r="X393">
            <v>13487.734740713453</v>
          </cell>
          <cell r="Y393">
            <v>11169.582192710941</v>
          </cell>
          <cell r="Z393">
            <v>1532.0347214949616</v>
          </cell>
          <cell r="AA393">
            <v>1525.8265549291561</v>
          </cell>
          <cell r="AB393">
            <v>5402.2511166205786</v>
          </cell>
          <cell r="AC393">
            <v>2268.2706735309066</v>
          </cell>
          <cell r="AD393">
            <v>35385.699999999997</v>
          </cell>
          <cell r="AE393">
            <v>13789.187668452545</v>
          </cell>
          <cell r="AF393">
            <v>11408.181229913704</v>
          </cell>
          <cell r="AG393">
            <v>1566.8577834578718</v>
          </cell>
          <cell r="AH393">
            <v>1560.6239192849712</v>
          </cell>
          <cell r="AI393">
            <v>5526.320589276279</v>
          </cell>
          <cell r="AJ393">
            <v>2317.6388096146302</v>
          </cell>
          <cell r="AK393">
            <v>36168.810000000005</v>
          </cell>
        </row>
        <row r="394">
          <cell r="B394">
            <v>38859</v>
          </cell>
          <cell r="C394">
            <v>0</v>
          </cell>
          <cell r="D394">
            <v>21483.03</v>
          </cell>
          <cell r="E394">
            <v>15031</v>
          </cell>
          <cell r="F394">
            <v>36514.03</v>
          </cell>
          <cell r="G394">
            <v>36514.03</v>
          </cell>
          <cell r="H394">
            <v>15052.2</v>
          </cell>
          <cell r="I394">
            <v>15031</v>
          </cell>
          <cell r="J394">
            <v>15031</v>
          </cell>
          <cell r="P394">
            <v>15031</v>
          </cell>
          <cell r="Q394">
            <v>13318</v>
          </cell>
          <cell r="R394">
            <v>1713</v>
          </cell>
          <cell r="W394">
            <v>15031</v>
          </cell>
          <cell r="X394">
            <v>5628.0725778085434</v>
          </cell>
          <cell r="Y394">
            <v>4706.4678632490377</v>
          </cell>
          <cell r="Z394">
            <v>797.33126418303073</v>
          </cell>
          <cell r="AA394">
            <v>644.39171045575165</v>
          </cell>
          <cell r="AB394">
            <v>2340.4287249403983</v>
          </cell>
          <cell r="AC394">
            <v>935.50785936324394</v>
          </cell>
          <cell r="AD394">
            <v>15052.2</v>
          </cell>
          <cell r="AE394">
            <v>13749.391438693399</v>
          </cell>
          <cell r="AF394">
            <v>11456.391766690964</v>
          </cell>
          <cell r="AG394">
            <v>1930.805536401373</v>
          </cell>
          <cell r="AH394">
            <v>1556.1198868827164</v>
          </cell>
          <cell r="AI394">
            <v>5510.3713739068562</v>
          </cell>
          <cell r="AJ394">
            <v>2310.9499974246883</v>
          </cell>
          <cell r="AK394">
            <v>36514.03</v>
          </cell>
        </row>
        <row r="395">
          <cell r="B395">
            <v>38860</v>
          </cell>
          <cell r="C395">
            <v>0</v>
          </cell>
          <cell r="D395">
            <v>6811.630000000001</v>
          </cell>
          <cell r="E395">
            <v>13898</v>
          </cell>
          <cell r="F395">
            <v>20709.63</v>
          </cell>
          <cell r="G395">
            <v>20709.63</v>
          </cell>
          <cell r="H395">
            <v>39.4</v>
          </cell>
          <cell r="I395">
            <v>13898</v>
          </cell>
          <cell r="J395">
            <v>13898</v>
          </cell>
          <cell r="P395">
            <v>13898</v>
          </cell>
          <cell r="Q395">
            <v>13665</v>
          </cell>
          <cell r="R395">
            <v>233</v>
          </cell>
          <cell r="W395">
            <v>13898</v>
          </cell>
          <cell r="X395">
            <v>14.978500999999998</v>
          </cell>
          <cell r="Y395">
            <v>12.210729799999999</v>
          </cell>
          <cell r="Z395">
            <v>1.6548</v>
          </cell>
          <cell r="AA395">
            <v>1.6280867999999999</v>
          </cell>
          <cell r="AB395">
            <v>6.5123865999999992</v>
          </cell>
          <cell r="AC395">
            <v>2.4154958</v>
          </cell>
          <cell r="AD395">
            <v>39.4</v>
          </cell>
          <cell r="AE395">
            <v>8100.0582880032434</v>
          </cell>
          <cell r="AF395">
            <v>6026.6651408824046</v>
          </cell>
          <cell r="AG395">
            <v>1075.2977204819138</v>
          </cell>
          <cell r="AH395">
            <v>908.69752373239066</v>
          </cell>
          <cell r="AI395">
            <v>3217.7860231230406</v>
          </cell>
          <cell r="AJ395">
            <v>1381.1253037770073</v>
          </cell>
          <cell r="AK395">
            <v>20709.630000000005</v>
          </cell>
        </row>
        <row r="396">
          <cell r="B396">
            <v>38861</v>
          </cell>
          <cell r="C396">
            <v>0</v>
          </cell>
          <cell r="D396">
            <v>8812.2900000000009</v>
          </cell>
          <cell r="E396">
            <v>0</v>
          </cell>
          <cell r="F396">
            <v>8812.2900000000009</v>
          </cell>
          <cell r="G396">
            <v>8812.2900000000009</v>
          </cell>
          <cell r="H396">
            <v>40.4</v>
          </cell>
          <cell r="I396">
            <v>0</v>
          </cell>
          <cell r="X396">
            <v>15.358665999999998</v>
          </cell>
          <cell r="Y396">
            <v>12.5206468</v>
          </cell>
          <cell r="Z396">
            <v>1.6968000000000001</v>
          </cell>
          <cell r="AA396">
            <v>1.6694087999999998</v>
          </cell>
          <cell r="AB396">
            <v>6.6776755999999997</v>
          </cell>
          <cell r="AC396">
            <v>2.4768027999999997</v>
          </cell>
          <cell r="AD396">
            <v>40.4</v>
          </cell>
          <cell r="AE396">
            <v>3309.892983142614</v>
          </cell>
          <cell r="AF396">
            <v>2763.3159521892867</v>
          </cell>
          <cell r="AG396">
            <v>387.02985666296445</v>
          </cell>
          <cell r="AH396">
            <v>324.71157446562802</v>
          </cell>
          <cell r="AI396">
            <v>1525.331249172076</v>
          </cell>
          <cell r="AJ396">
            <v>502.00838436743197</v>
          </cell>
          <cell r="AK396">
            <v>8812.2900000000009</v>
          </cell>
        </row>
        <row r="397">
          <cell r="B397">
            <v>38862</v>
          </cell>
          <cell r="C397">
            <v>0</v>
          </cell>
          <cell r="D397">
            <v>0</v>
          </cell>
          <cell r="E397">
            <v>0</v>
          </cell>
          <cell r="F397">
            <v>0</v>
          </cell>
          <cell r="H397">
            <v>33.799999999999997</v>
          </cell>
          <cell r="I397">
            <v>0</v>
          </cell>
          <cell r="X397">
            <v>12.849576999999998</v>
          </cell>
          <cell r="Y397">
            <v>10.475194599999998</v>
          </cell>
          <cell r="Z397">
            <v>1.4196</v>
          </cell>
          <cell r="AA397">
            <v>1.3966835999999998</v>
          </cell>
          <cell r="AB397">
            <v>5.586768199999999</v>
          </cell>
          <cell r="AC397">
            <v>2.0721765999999997</v>
          </cell>
          <cell r="AD397">
            <v>33.799999999999997</v>
          </cell>
          <cell r="AK397">
            <v>0</v>
          </cell>
        </row>
        <row r="398">
          <cell r="B398">
            <v>38863</v>
          </cell>
          <cell r="C398">
            <v>0</v>
          </cell>
          <cell r="D398">
            <v>0</v>
          </cell>
          <cell r="E398">
            <v>0</v>
          </cell>
          <cell r="F398">
            <v>0</v>
          </cell>
          <cell r="H398">
            <v>22.6</v>
          </cell>
          <cell r="I398">
            <v>0</v>
          </cell>
          <cell r="X398">
            <v>8.5917290000000008</v>
          </cell>
          <cell r="Y398">
            <v>7.0041242000000006</v>
          </cell>
          <cell r="Z398">
            <v>0.94920000000000015</v>
          </cell>
          <cell r="AA398">
            <v>0.93387719999999996</v>
          </cell>
          <cell r="AB398">
            <v>3.7355314000000002</v>
          </cell>
          <cell r="AC398">
            <v>1.3855382000000001</v>
          </cell>
          <cell r="AD398">
            <v>22.6</v>
          </cell>
          <cell r="AK398">
            <v>0</v>
          </cell>
        </row>
        <row r="399">
          <cell r="B399">
            <v>38864</v>
          </cell>
          <cell r="C399">
            <v>0</v>
          </cell>
          <cell r="D399">
            <v>0</v>
          </cell>
          <cell r="E399">
            <v>0</v>
          </cell>
          <cell r="F399">
            <v>0</v>
          </cell>
          <cell r="H399">
            <v>0</v>
          </cell>
          <cell r="I399">
            <v>0</v>
          </cell>
          <cell r="X399">
            <v>0</v>
          </cell>
          <cell r="Y399">
            <v>0</v>
          </cell>
          <cell r="Z399">
            <v>0</v>
          </cell>
          <cell r="AA399">
            <v>0</v>
          </cell>
          <cell r="AB399">
            <v>0</v>
          </cell>
          <cell r="AC399">
            <v>0</v>
          </cell>
          <cell r="AD399">
            <v>0</v>
          </cell>
          <cell r="AK399">
            <v>0</v>
          </cell>
        </row>
        <row r="400">
          <cell r="B400">
            <v>38865</v>
          </cell>
          <cell r="C400">
            <v>0</v>
          </cell>
          <cell r="D400">
            <v>0</v>
          </cell>
          <cell r="E400">
            <v>0</v>
          </cell>
          <cell r="F400">
            <v>0</v>
          </cell>
          <cell r="H400">
            <v>0</v>
          </cell>
          <cell r="I400">
            <v>0</v>
          </cell>
          <cell r="X400">
            <v>0</v>
          </cell>
          <cell r="Y400">
            <v>0</v>
          </cell>
          <cell r="Z400">
            <v>0</v>
          </cell>
          <cell r="AA400">
            <v>0</v>
          </cell>
          <cell r="AB400">
            <v>0</v>
          </cell>
          <cell r="AC400">
            <v>0</v>
          </cell>
          <cell r="AD400">
            <v>0</v>
          </cell>
          <cell r="AK400">
            <v>0</v>
          </cell>
        </row>
        <row r="401">
          <cell r="B401">
            <v>38866</v>
          </cell>
          <cell r="C401">
            <v>0</v>
          </cell>
          <cell r="D401">
            <v>0</v>
          </cell>
          <cell r="E401">
            <v>0</v>
          </cell>
          <cell r="F401">
            <v>0</v>
          </cell>
          <cell r="H401">
            <v>0</v>
          </cell>
          <cell r="I401">
            <v>0</v>
          </cell>
          <cell r="X401">
            <v>0</v>
          </cell>
          <cell r="Y401">
            <v>0</v>
          </cell>
          <cell r="Z401">
            <v>0</v>
          </cell>
          <cell r="AA401">
            <v>0</v>
          </cell>
          <cell r="AB401">
            <v>0</v>
          </cell>
          <cell r="AC401">
            <v>0</v>
          </cell>
          <cell r="AD401">
            <v>0</v>
          </cell>
          <cell r="AK401">
            <v>0</v>
          </cell>
        </row>
        <row r="402">
          <cell r="B402">
            <v>38867</v>
          </cell>
          <cell r="C402">
            <v>0</v>
          </cell>
          <cell r="D402">
            <v>0</v>
          </cell>
          <cell r="E402">
            <v>0</v>
          </cell>
          <cell r="F402">
            <v>0</v>
          </cell>
          <cell r="H402">
            <v>7</v>
          </cell>
          <cell r="I402">
            <v>0</v>
          </cell>
          <cell r="X402">
            <v>2.6611549999999999</v>
          </cell>
          <cell r="Y402">
            <v>2.169419</v>
          </cell>
          <cell r="Z402">
            <v>0.29400000000000004</v>
          </cell>
          <cell r="AA402">
            <v>0.28925400000000001</v>
          </cell>
          <cell r="AB402">
            <v>1.1570229999999999</v>
          </cell>
          <cell r="AC402">
            <v>0.429149</v>
          </cell>
          <cell r="AD402">
            <v>7</v>
          </cell>
          <cell r="AK402">
            <v>0</v>
          </cell>
        </row>
        <row r="403">
          <cell r="B403">
            <v>38868</v>
          </cell>
          <cell r="C403">
            <v>0</v>
          </cell>
          <cell r="D403">
            <v>0</v>
          </cell>
          <cell r="E403">
            <v>0</v>
          </cell>
          <cell r="F403">
            <v>0</v>
          </cell>
          <cell r="H403">
            <v>6.5</v>
          </cell>
          <cell r="I403">
            <v>0</v>
          </cell>
          <cell r="X403">
            <v>2.4710725</v>
          </cell>
          <cell r="Y403">
            <v>2.0144605000000002</v>
          </cell>
          <cell r="Z403">
            <v>0.27300000000000002</v>
          </cell>
          <cell r="AA403">
            <v>0.26859299999999997</v>
          </cell>
          <cell r="AB403">
            <v>1.0743784999999999</v>
          </cell>
          <cell r="AC403">
            <v>0.3984955</v>
          </cell>
          <cell r="AD403">
            <v>6.5</v>
          </cell>
          <cell r="AK403">
            <v>0</v>
          </cell>
        </row>
        <row r="404">
          <cell r="B404">
            <v>38869</v>
          </cell>
          <cell r="C404">
            <v>0</v>
          </cell>
          <cell r="D404">
            <v>0</v>
          </cell>
          <cell r="E404">
            <v>0</v>
          </cell>
          <cell r="F404">
            <v>0</v>
          </cell>
          <cell r="G404">
            <v>0</v>
          </cell>
          <cell r="H404">
            <v>0</v>
          </cell>
          <cell r="I404">
            <v>0</v>
          </cell>
          <cell r="J404">
            <v>0</v>
          </cell>
          <cell r="M404">
            <v>0</v>
          </cell>
          <cell r="N404">
            <v>0</v>
          </cell>
          <cell r="P404">
            <v>0</v>
          </cell>
          <cell r="W404">
            <v>0</v>
          </cell>
          <cell r="X404">
            <v>0</v>
          </cell>
          <cell r="Y404">
            <v>0</v>
          </cell>
          <cell r="Z404">
            <v>0</v>
          </cell>
          <cell r="AA404">
            <v>0</v>
          </cell>
          <cell r="AB404">
            <v>0</v>
          </cell>
          <cell r="AC404">
            <v>0</v>
          </cell>
          <cell r="AD404">
            <v>0</v>
          </cell>
          <cell r="AK404">
            <v>0</v>
          </cell>
        </row>
        <row r="405">
          <cell r="B405">
            <v>38870</v>
          </cell>
          <cell r="C405">
            <v>0</v>
          </cell>
          <cell r="D405">
            <v>0</v>
          </cell>
          <cell r="E405">
            <v>0</v>
          </cell>
          <cell r="F405">
            <v>0</v>
          </cell>
          <cell r="G405">
            <v>0</v>
          </cell>
          <cell r="H405">
            <v>0</v>
          </cell>
          <cell r="I405">
            <v>0</v>
          </cell>
          <cell r="J405">
            <v>0</v>
          </cell>
          <cell r="M405">
            <v>0</v>
          </cell>
          <cell r="N405">
            <v>0</v>
          </cell>
          <cell r="P405">
            <v>0</v>
          </cell>
          <cell r="W405">
            <v>0</v>
          </cell>
          <cell r="X405">
            <v>0</v>
          </cell>
          <cell r="Y405">
            <v>0</v>
          </cell>
          <cell r="Z405">
            <v>0</v>
          </cell>
          <cell r="AA405">
            <v>0</v>
          </cell>
          <cell r="AB405">
            <v>0</v>
          </cell>
          <cell r="AC405">
            <v>0</v>
          </cell>
          <cell r="AD405">
            <v>0</v>
          </cell>
          <cell r="AK405">
            <v>0</v>
          </cell>
        </row>
        <row r="406">
          <cell r="B406">
            <v>38871</v>
          </cell>
          <cell r="C406">
            <v>0</v>
          </cell>
          <cell r="D406">
            <v>0</v>
          </cell>
          <cell r="E406">
            <v>0</v>
          </cell>
          <cell r="F406">
            <v>0</v>
          </cell>
          <cell r="G406">
            <v>0</v>
          </cell>
          <cell r="H406">
            <v>0</v>
          </cell>
          <cell r="I406">
            <v>0</v>
          </cell>
          <cell r="J406">
            <v>0</v>
          </cell>
          <cell r="M406">
            <v>0</v>
          </cell>
          <cell r="N406">
            <v>0</v>
          </cell>
          <cell r="P406">
            <v>0</v>
          </cell>
          <cell r="W406">
            <v>0</v>
          </cell>
          <cell r="X406">
            <v>0</v>
          </cell>
          <cell r="Y406">
            <v>0</v>
          </cell>
          <cell r="Z406">
            <v>0</v>
          </cell>
          <cell r="AA406">
            <v>0</v>
          </cell>
          <cell r="AB406">
            <v>0</v>
          </cell>
          <cell r="AC406">
            <v>0</v>
          </cell>
          <cell r="AD406">
            <v>0</v>
          </cell>
          <cell r="AK406">
            <v>0</v>
          </cell>
        </row>
        <row r="407">
          <cell r="B407">
            <v>38872</v>
          </cell>
          <cell r="C407">
            <v>0</v>
          </cell>
          <cell r="D407">
            <v>0</v>
          </cell>
          <cell r="E407">
            <v>0</v>
          </cell>
          <cell r="F407">
            <v>0</v>
          </cell>
          <cell r="G407">
            <v>0</v>
          </cell>
          <cell r="H407">
            <v>0</v>
          </cell>
          <cell r="I407">
            <v>0</v>
          </cell>
          <cell r="J407">
            <v>0</v>
          </cell>
          <cell r="M407">
            <v>0</v>
          </cell>
          <cell r="N407">
            <v>0</v>
          </cell>
          <cell r="P407">
            <v>0</v>
          </cell>
          <cell r="W407">
            <v>0</v>
          </cell>
          <cell r="X407">
            <v>0</v>
          </cell>
          <cell r="Y407">
            <v>0</v>
          </cell>
          <cell r="Z407">
            <v>0</v>
          </cell>
          <cell r="AA407">
            <v>0</v>
          </cell>
          <cell r="AB407">
            <v>0</v>
          </cell>
          <cell r="AC407">
            <v>0</v>
          </cell>
          <cell r="AD407">
            <v>0</v>
          </cell>
          <cell r="AK407">
            <v>0</v>
          </cell>
        </row>
        <row r="408">
          <cell r="B408">
            <v>38873</v>
          </cell>
          <cell r="C408">
            <v>0</v>
          </cell>
          <cell r="D408">
            <v>0</v>
          </cell>
          <cell r="E408">
            <v>0</v>
          </cell>
          <cell r="F408">
            <v>0</v>
          </cell>
          <cell r="G408">
            <v>0</v>
          </cell>
          <cell r="H408">
            <v>0</v>
          </cell>
          <cell r="I408">
            <v>0</v>
          </cell>
          <cell r="J408">
            <v>0</v>
          </cell>
          <cell r="M408">
            <v>0</v>
          </cell>
          <cell r="N408">
            <v>0</v>
          </cell>
          <cell r="P408">
            <v>0</v>
          </cell>
          <cell r="W408">
            <v>0</v>
          </cell>
          <cell r="X408">
            <v>0</v>
          </cell>
          <cell r="Y408">
            <v>0</v>
          </cell>
          <cell r="Z408">
            <v>0</v>
          </cell>
          <cell r="AA408">
            <v>0</v>
          </cell>
          <cell r="AB408">
            <v>0</v>
          </cell>
          <cell r="AC408">
            <v>0</v>
          </cell>
          <cell r="AD408">
            <v>0</v>
          </cell>
          <cell r="AK408">
            <v>0</v>
          </cell>
        </row>
        <row r="409">
          <cell r="B409">
            <v>38874</v>
          </cell>
          <cell r="C409">
            <v>0</v>
          </cell>
          <cell r="D409">
            <v>0</v>
          </cell>
          <cell r="E409">
            <v>0</v>
          </cell>
          <cell r="F409">
            <v>0</v>
          </cell>
          <cell r="G409">
            <v>0</v>
          </cell>
          <cell r="H409">
            <v>9.9</v>
          </cell>
          <cell r="I409">
            <v>0</v>
          </cell>
          <cell r="J409">
            <v>0</v>
          </cell>
          <cell r="M409">
            <v>0</v>
          </cell>
          <cell r="N409">
            <v>0</v>
          </cell>
          <cell r="P409">
            <v>0</v>
          </cell>
          <cell r="W409">
            <v>0</v>
          </cell>
          <cell r="X409">
            <v>3.7636335000000001</v>
          </cell>
          <cell r="Y409">
            <v>3.0681783</v>
          </cell>
          <cell r="Z409">
            <v>0.41580000000000006</v>
          </cell>
          <cell r="AA409">
            <v>0.4090878</v>
          </cell>
          <cell r="AB409">
            <v>1.6363611</v>
          </cell>
          <cell r="AC409">
            <v>0.60693930000000007</v>
          </cell>
          <cell r="AD409">
            <v>9.9</v>
          </cell>
          <cell r="AK409">
            <v>0</v>
          </cell>
        </row>
        <row r="410">
          <cell r="B410">
            <v>38875</v>
          </cell>
          <cell r="C410">
            <v>0</v>
          </cell>
          <cell r="D410">
            <v>0</v>
          </cell>
          <cell r="E410">
            <v>0</v>
          </cell>
          <cell r="F410">
            <v>0</v>
          </cell>
          <cell r="G410">
            <v>0</v>
          </cell>
          <cell r="H410">
            <v>14.6</v>
          </cell>
          <cell r="I410">
            <v>0</v>
          </cell>
          <cell r="J410">
            <v>0</v>
          </cell>
          <cell r="M410">
            <v>0</v>
          </cell>
          <cell r="N410">
            <v>0</v>
          </cell>
          <cell r="P410">
            <v>0</v>
          </cell>
          <cell r="W410">
            <v>0</v>
          </cell>
          <cell r="X410">
            <v>5.5504089999999993</v>
          </cell>
          <cell r="Y410">
            <v>4.5247881999999997</v>
          </cell>
          <cell r="Z410">
            <v>0.61320000000000008</v>
          </cell>
          <cell r="AA410">
            <v>0.60330119999999998</v>
          </cell>
          <cell r="AB410">
            <v>2.4132194</v>
          </cell>
          <cell r="AC410">
            <v>0.89508219999999994</v>
          </cell>
          <cell r="AD410">
            <v>14.6</v>
          </cell>
          <cell r="AK410">
            <v>0</v>
          </cell>
        </row>
        <row r="411">
          <cell r="B411">
            <v>38876</v>
          </cell>
          <cell r="C411">
            <v>0</v>
          </cell>
          <cell r="D411">
            <v>-806.54000000000087</v>
          </cell>
          <cell r="E411">
            <v>20306</v>
          </cell>
          <cell r="F411">
            <v>19499.46</v>
          </cell>
          <cell r="G411">
            <v>19499.46</v>
          </cell>
          <cell r="H411">
            <v>23470.5</v>
          </cell>
          <cell r="I411">
            <v>12038</v>
          </cell>
          <cell r="J411">
            <v>13588</v>
          </cell>
          <cell r="M411">
            <v>1718</v>
          </cell>
          <cell r="N411">
            <v>5000</v>
          </cell>
          <cell r="P411">
            <v>20306</v>
          </cell>
          <cell r="Q411">
            <v>6248.0297922383379</v>
          </cell>
          <cell r="T411">
            <v>789.9702077616621</v>
          </cell>
          <cell r="U411">
            <v>5000</v>
          </cell>
          <cell r="W411">
            <v>12038</v>
          </cell>
          <cell r="X411">
            <v>8659.0140084811483</v>
          </cell>
          <cell r="Y411">
            <v>7063.4301946498827</v>
          </cell>
          <cell r="Z411">
            <v>1020.9578029048654</v>
          </cell>
          <cell r="AA411">
            <v>1016.6785518690972</v>
          </cell>
          <cell r="AB411">
            <v>4139.0455392309095</v>
          </cell>
          <cell r="AC411">
            <v>1571.373902864098</v>
          </cell>
          <cell r="AD411">
            <v>23470.5</v>
          </cell>
          <cell r="AE411">
            <v>7191.9426113330046</v>
          </cell>
          <cell r="AF411">
            <v>5866.4354361511805</v>
          </cell>
          <cell r="AG411">
            <v>848.70301445981647</v>
          </cell>
          <cell r="AH411">
            <v>845.32638425691584</v>
          </cell>
          <cell r="AI411">
            <v>3440.1667948841437</v>
          </cell>
          <cell r="AJ411">
            <v>1306.88575891494</v>
          </cell>
          <cell r="AK411">
            <v>19499.46</v>
          </cell>
        </row>
        <row r="412">
          <cell r="B412">
            <v>38877</v>
          </cell>
          <cell r="C412">
            <v>0</v>
          </cell>
          <cell r="D412">
            <v>14802.510000000002</v>
          </cell>
          <cell r="E412">
            <v>20306</v>
          </cell>
          <cell r="F412">
            <v>35108.51</v>
          </cell>
          <cell r="G412">
            <v>35108.51</v>
          </cell>
          <cell r="H412">
            <v>34544.5</v>
          </cell>
          <cell r="I412">
            <v>19803</v>
          </cell>
          <cell r="J412">
            <v>13588</v>
          </cell>
          <cell r="M412">
            <v>1718</v>
          </cell>
          <cell r="N412">
            <v>5000</v>
          </cell>
          <cell r="P412">
            <v>20306</v>
          </cell>
          <cell r="Q412">
            <v>13141.458513001437</v>
          </cell>
          <cell r="T412">
            <v>1661.5414869985627</v>
          </cell>
          <cell r="U412">
            <v>5000</v>
          </cell>
          <cell r="W412">
            <v>19803</v>
          </cell>
          <cell r="X412">
            <v>13031.553186357392</v>
          </cell>
          <cell r="Y412">
            <v>10273.875070153237</v>
          </cell>
          <cell r="Z412">
            <v>1889.293153830235</v>
          </cell>
          <cell r="AA412">
            <v>1533.4833707931093</v>
          </cell>
          <cell r="AB412">
            <v>5547.3491233243612</v>
          </cell>
          <cell r="AC412">
            <v>2268.9460955416703</v>
          </cell>
          <cell r="AD412">
            <v>34544.500000000007</v>
          </cell>
          <cell r="AE412">
            <v>13246.858233846926</v>
          </cell>
          <cell r="AF412">
            <v>10453.213636906914</v>
          </cell>
          <cell r="AG412">
            <v>1910.0106346475923</v>
          </cell>
          <cell r="AH412">
            <v>1556.3020097126448</v>
          </cell>
          <cell r="AI412">
            <v>5642.7603977905083</v>
          </cell>
          <cell r="AJ412">
            <v>2299.3650870954179</v>
          </cell>
          <cell r="AK412">
            <v>35108.51</v>
          </cell>
        </row>
        <row r="413">
          <cell r="B413">
            <v>38878</v>
          </cell>
          <cell r="C413">
            <v>0</v>
          </cell>
          <cell r="D413">
            <v>14677.760000000002</v>
          </cell>
          <cell r="E413">
            <v>20306</v>
          </cell>
          <cell r="F413">
            <v>34983.760000000002</v>
          </cell>
          <cell r="G413">
            <v>34983.760000000002</v>
          </cell>
          <cell r="H413">
            <v>34210.800000000003</v>
          </cell>
          <cell r="I413">
            <v>20306</v>
          </cell>
          <cell r="J413">
            <v>13588</v>
          </cell>
          <cell r="M413">
            <v>1718</v>
          </cell>
          <cell r="N413">
            <v>5000</v>
          </cell>
          <cell r="P413">
            <v>20306</v>
          </cell>
          <cell r="Q413">
            <v>13588</v>
          </cell>
          <cell r="T413">
            <v>1718</v>
          </cell>
          <cell r="U413">
            <v>5000</v>
          </cell>
          <cell r="W413">
            <v>20306</v>
          </cell>
          <cell r="X413">
            <v>12951.645588575919</v>
          </cell>
          <cell r="Y413">
            <v>10080.300747884783</v>
          </cell>
          <cell r="Z413">
            <v>1875.6318215160027</v>
          </cell>
          <cell r="AA413">
            <v>1523.9564594830881</v>
          </cell>
          <cell r="AB413">
            <v>5513.4532429384981</v>
          </cell>
          <cell r="AC413">
            <v>2265.8121396017136</v>
          </cell>
          <cell r="AD413">
            <v>34210.800000000003</v>
          </cell>
          <cell r="AE413">
            <v>13244.927224030596</v>
          </cell>
          <cell r="AF413">
            <v>10320.204020254801</v>
          </cell>
          <cell r="AG413">
            <v>1909.7322101925486</v>
          </cell>
          <cell r="AH413">
            <v>1556.0751457721635</v>
          </cell>
          <cell r="AI413">
            <v>5641.9378460935714</v>
          </cell>
          <cell r="AJ413">
            <v>2310.8835536563201</v>
          </cell>
          <cell r="AK413">
            <v>34983.760000000002</v>
          </cell>
        </row>
        <row r="414">
          <cell r="B414">
            <v>38879</v>
          </cell>
          <cell r="C414">
            <v>0</v>
          </cell>
          <cell r="D414">
            <v>15038.5</v>
          </cell>
          <cell r="E414">
            <v>20306</v>
          </cell>
          <cell r="F414">
            <v>35344.5</v>
          </cell>
          <cell r="G414">
            <v>35344.5</v>
          </cell>
          <cell r="H414">
            <v>34345.199999999997</v>
          </cell>
          <cell r="I414">
            <v>20306</v>
          </cell>
          <cell r="J414">
            <v>13588</v>
          </cell>
          <cell r="M414">
            <v>1718</v>
          </cell>
          <cell r="N414">
            <v>5000</v>
          </cell>
          <cell r="P414">
            <v>20306</v>
          </cell>
          <cell r="Q414">
            <v>13588</v>
          </cell>
          <cell r="T414">
            <v>1718</v>
          </cell>
          <cell r="U414">
            <v>5000</v>
          </cell>
          <cell r="W414">
            <v>20306</v>
          </cell>
          <cell r="X414">
            <v>13232.496712013113</v>
          </cell>
          <cell r="Y414">
            <v>10004.629629920915</v>
          </cell>
          <cell r="Z414">
            <v>1868.8864225139657</v>
          </cell>
          <cell r="AA414">
            <v>1513.350375971155</v>
          </cell>
          <cell r="AB414">
            <v>5472.6427155582423</v>
          </cell>
          <cell r="AC414">
            <v>2253.1941440225987</v>
          </cell>
          <cell r="AD414">
            <v>34345.19999999999</v>
          </cell>
          <cell r="AE414">
            <v>13608.319330099102</v>
          </cell>
          <cell r="AF414">
            <v>10318.94497033283</v>
          </cell>
          <cell r="AG414">
            <v>1909.4992256327946</v>
          </cell>
          <cell r="AH414">
            <v>1555.8853068613219</v>
          </cell>
          <cell r="AI414">
            <v>5641.2495378594549</v>
          </cell>
          <cell r="AJ414">
            <v>2310.6016292144964</v>
          </cell>
          <cell r="AK414">
            <v>35344.5</v>
          </cell>
        </row>
        <row r="415">
          <cell r="B415">
            <v>38880</v>
          </cell>
          <cell r="C415">
            <v>0</v>
          </cell>
          <cell r="D415">
            <v>13785.39</v>
          </cell>
          <cell r="E415">
            <v>21406</v>
          </cell>
          <cell r="F415">
            <v>35191.39</v>
          </cell>
          <cell r="G415">
            <v>35191.39</v>
          </cell>
          <cell r="H415">
            <v>34195.1</v>
          </cell>
          <cell r="I415">
            <v>21406</v>
          </cell>
          <cell r="J415">
            <v>13588</v>
          </cell>
          <cell r="M415">
            <v>1718</v>
          </cell>
          <cell r="N415">
            <v>6100</v>
          </cell>
          <cell r="P415">
            <v>21406</v>
          </cell>
          <cell r="Q415">
            <v>13588</v>
          </cell>
          <cell r="T415">
            <v>1718</v>
          </cell>
          <cell r="U415">
            <v>6100</v>
          </cell>
          <cell r="W415">
            <v>21406</v>
          </cell>
          <cell r="X415">
            <v>13079.34780543454</v>
          </cell>
          <cell r="Y415">
            <v>10006.975786625922</v>
          </cell>
          <cell r="Z415">
            <v>1868.5535393733114</v>
          </cell>
          <cell r="AA415">
            <v>1513.4409749801762</v>
          </cell>
          <cell r="AB415">
            <v>5473.7258508584237</v>
          </cell>
          <cell r="AC415">
            <v>2253.0560427276228</v>
          </cell>
          <cell r="AD415">
            <v>34195.1</v>
          </cell>
          <cell r="AE415">
            <v>13456.536473568907</v>
          </cell>
          <cell r="AF415">
            <v>10318.314927702955</v>
          </cell>
          <cell r="AG415">
            <v>1909.3826375593703</v>
          </cell>
          <cell r="AH415">
            <v>1555.7903093520476</v>
          </cell>
          <cell r="AI415">
            <v>5640.9051007387197</v>
          </cell>
          <cell r="AJ415">
            <v>2310.4605510779961</v>
          </cell>
          <cell r="AK415">
            <v>35191.389999999992</v>
          </cell>
        </row>
        <row r="416">
          <cell r="B416">
            <v>38881</v>
          </cell>
          <cell r="C416">
            <v>0</v>
          </cell>
          <cell r="D416">
            <v>14352.559999999998</v>
          </cell>
          <cell r="E416">
            <v>21406</v>
          </cell>
          <cell r="F416">
            <v>35758.559999999998</v>
          </cell>
          <cell r="G416">
            <v>35758.559999999998</v>
          </cell>
          <cell r="H416">
            <v>34447.699999999997</v>
          </cell>
          <cell r="I416">
            <v>21406</v>
          </cell>
          <cell r="J416">
            <v>13588</v>
          </cell>
          <cell r="M416">
            <v>1718</v>
          </cell>
          <cell r="N416">
            <v>6100</v>
          </cell>
          <cell r="P416">
            <v>21406</v>
          </cell>
          <cell r="Q416">
            <v>13588</v>
          </cell>
          <cell r="T416">
            <v>1718</v>
          </cell>
          <cell r="U416">
            <v>6100</v>
          </cell>
          <cell r="W416">
            <v>21406</v>
          </cell>
          <cell r="X416">
            <v>13007.272849762041</v>
          </cell>
          <cell r="Y416">
            <v>9906.7622528388511</v>
          </cell>
          <cell r="Z416">
            <v>1851.5068438359528</v>
          </cell>
          <cell r="AA416">
            <v>1499.8051918316123</v>
          </cell>
          <cell r="AB416">
            <v>5949.6578618961012</v>
          </cell>
          <cell r="AC416">
            <v>2232.6949998354398</v>
          </cell>
          <cell r="AD416">
            <v>34447.699999999997</v>
          </cell>
          <cell r="AE416">
            <v>13513.113829977769</v>
          </cell>
          <cell r="AF416">
            <v>10316.154896392563</v>
          </cell>
          <cell r="AG416">
            <v>1908.9829282745163</v>
          </cell>
          <cell r="AH416">
            <v>1555.4646209228658</v>
          </cell>
          <cell r="AI416">
            <v>6154.8668441054469</v>
          </cell>
          <cell r="AJ416">
            <v>2309.9768803268394</v>
          </cell>
          <cell r="AK416">
            <v>35758.559999999998</v>
          </cell>
        </row>
        <row r="417">
          <cell r="B417">
            <v>38882</v>
          </cell>
          <cell r="C417">
            <v>0</v>
          </cell>
          <cell r="D417">
            <v>14271.839999999997</v>
          </cell>
          <cell r="E417">
            <v>21406</v>
          </cell>
          <cell r="F417">
            <v>35677.839999999997</v>
          </cell>
          <cell r="G417">
            <v>35677.839999999997</v>
          </cell>
          <cell r="H417">
            <v>34571.1</v>
          </cell>
          <cell r="I417">
            <v>21406</v>
          </cell>
          <cell r="J417">
            <v>13588</v>
          </cell>
          <cell r="M417">
            <v>1718</v>
          </cell>
          <cell r="N417">
            <v>6100</v>
          </cell>
          <cell r="P417">
            <v>21406</v>
          </cell>
          <cell r="Q417">
            <v>13588</v>
          </cell>
          <cell r="T417">
            <v>1718</v>
          </cell>
          <cell r="U417">
            <v>6100</v>
          </cell>
          <cell r="W417">
            <v>21406</v>
          </cell>
          <cell r="X417">
            <v>13083.499071151244</v>
          </cell>
          <cell r="Y417">
            <v>9965.4073640647257</v>
          </cell>
          <cell r="Z417">
            <v>1863.3968090836515</v>
          </cell>
          <cell r="AA417">
            <v>1508.5297520122074</v>
          </cell>
          <cell r="AB417">
            <v>5904.0369146489284</v>
          </cell>
          <cell r="AC417">
            <v>2246.2300890392389</v>
          </cell>
          <cell r="AD417">
            <v>34571.099999999991</v>
          </cell>
          <cell r="AE417">
            <v>13513.163817625271</v>
          </cell>
          <cell r="AF417">
            <v>10316.193057864524</v>
          </cell>
          <cell r="AG417">
            <v>1908.9899899752393</v>
          </cell>
          <cell r="AH417">
            <v>1555.4703748903194</v>
          </cell>
          <cell r="AI417">
            <v>6074.0373342621306</v>
          </cell>
          <cell r="AJ417">
            <v>2309.9854253825147</v>
          </cell>
          <cell r="AK417">
            <v>35677.839999999997</v>
          </cell>
        </row>
        <row r="418">
          <cell r="B418">
            <v>38883</v>
          </cell>
          <cell r="C418">
            <v>0</v>
          </cell>
          <cell r="D418">
            <v>14597.940000000002</v>
          </cell>
          <cell r="E418">
            <v>21406</v>
          </cell>
          <cell r="F418">
            <v>36003.94</v>
          </cell>
          <cell r="G418">
            <v>36003.94</v>
          </cell>
          <cell r="H418">
            <v>35209.9</v>
          </cell>
          <cell r="I418">
            <v>21406</v>
          </cell>
          <cell r="J418">
            <v>13588</v>
          </cell>
          <cell r="M418">
            <v>1718</v>
          </cell>
          <cell r="N418">
            <v>6100</v>
          </cell>
          <cell r="P418">
            <v>21406</v>
          </cell>
          <cell r="Q418">
            <v>13588</v>
          </cell>
          <cell r="T418">
            <v>1718</v>
          </cell>
          <cell r="U418">
            <v>6100</v>
          </cell>
          <cell r="W418">
            <v>21406</v>
          </cell>
          <cell r="X418">
            <v>13552.719149238157</v>
          </cell>
          <cell r="Y418">
            <v>10038.527266491737</v>
          </cell>
          <cell r="Z418">
            <v>1877.953431044702</v>
          </cell>
          <cell r="AA418">
            <v>1522.831824178588</v>
          </cell>
          <cell r="AB418">
            <v>5951.0808090390419</v>
          </cell>
          <cell r="AC418">
            <v>2266.7875200077769</v>
          </cell>
          <cell r="AD418">
            <v>35209.9</v>
          </cell>
          <cell r="AE418">
            <v>13842.051025726891</v>
          </cell>
          <cell r="AF418">
            <v>10314.895796554134</v>
          </cell>
          <cell r="AG418">
            <v>1908.7499344778262</v>
          </cell>
          <cell r="AH418">
            <v>1555.274774485646</v>
          </cell>
          <cell r="AI418">
            <v>6073.2735240477023</v>
          </cell>
          <cell r="AJ418">
            <v>2309.6949447078023</v>
          </cell>
          <cell r="AK418">
            <v>36003.94</v>
          </cell>
        </row>
        <row r="419">
          <cell r="B419">
            <v>38884</v>
          </cell>
          <cell r="C419">
            <v>0</v>
          </cell>
          <cell r="D419">
            <v>15942.650000000001</v>
          </cell>
          <cell r="E419">
            <v>21406</v>
          </cell>
          <cell r="F419">
            <v>37348.65</v>
          </cell>
          <cell r="G419">
            <v>37348.65</v>
          </cell>
          <cell r="H419">
            <v>36612.5</v>
          </cell>
          <cell r="I419">
            <v>21406</v>
          </cell>
          <cell r="J419">
            <v>13588</v>
          </cell>
          <cell r="M419">
            <v>1718</v>
          </cell>
          <cell r="N419">
            <v>6100</v>
          </cell>
          <cell r="P419">
            <v>21406</v>
          </cell>
          <cell r="Q419">
            <v>13588</v>
          </cell>
          <cell r="T419">
            <v>1718</v>
          </cell>
          <cell r="U419">
            <v>6100</v>
          </cell>
          <cell r="W419">
            <v>21406</v>
          </cell>
          <cell r="X419">
            <v>14138.453453704436</v>
          </cell>
          <cell r="Y419">
            <v>10809.638047950988</v>
          </cell>
          <cell r="Z419">
            <v>1882.5100449333961</v>
          </cell>
          <cell r="AA419">
            <v>1513.1410146471039</v>
          </cell>
          <cell r="AB419">
            <v>5998.4551443017572</v>
          </cell>
          <cell r="AC419">
            <v>2270.3022944623217</v>
          </cell>
          <cell r="AD419">
            <v>36612.5</v>
          </cell>
          <cell r="AE419">
            <v>14389.67012191608</v>
          </cell>
          <cell r="AF419">
            <v>11057.205056280043</v>
          </cell>
          <cell r="AG419">
            <v>1910.8163020842503</v>
          </cell>
          <cell r="AH419">
            <v>1553.6504653988184</v>
          </cell>
          <cell r="AI419">
            <v>6124.0599334035496</v>
          </cell>
          <cell r="AJ419">
            <v>2313.2481209172556</v>
          </cell>
          <cell r="AK419">
            <v>37348.65</v>
          </cell>
        </row>
        <row r="420">
          <cell r="B420">
            <v>38885</v>
          </cell>
          <cell r="C420">
            <v>0</v>
          </cell>
          <cell r="D420">
            <v>16022.220000000001</v>
          </cell>
          <cell r="E420">
            <v>21406</v>
          </cell>
          <cell r="F420">
            <v>37428.22</v>
          </cell>
          <cell r="G420">
            <v>37428.22</v>
          </cell>
          <cell r="H420">
            <v>36824.5</v>
          </cell>
          <cell r="I420">
            <v>21406</v>
          </cell>
          <cell r="J420">
            <v>13588</v>
          </cell>
          <cell r="M420">
            <v>1718</v>
          </cell>
          <cell r="N420">
            <v>6100</v>
          </cell>
          <cell r="P420">
            <v>21406</v>
          </cell>
          <cell r="Q420">
            <v>13588</v>
          </cell>
          <cell r="T420">
            <v>1718</v>
          </cell>
          <cell r="U420">
            <v>6100</v>
          </cell>
          <cell r="W420">
            <v>21406</v>
          </cell>
          <cell r="X420">
            <v>14389.997319175842</v>
          </cell>
          <cell r="Y420">
            <v>10668.036521606226</v>
          </cell>
          <cell r="Z420">
            <v>1899.1423097219995</v>
          </cell>
          <cell r="AA420">
            <v>1522.1964387819703</v>
          </cell>
          <cell r="AB420">
            <v>6066.8973488509746</v>
          </cell>
          <cell r="AC420">
            <v>2278.2300618629797</v>
          </cell>
          <cell r="AD420">
            <v>36824.499999999993</v>
          </cell>
          <cell r="AE420">
            <v>14576.527287957129</v>
          </cell>
          <cell r="AF420">
            <v>10893.521199980622</v>
          </cell>
          <cell r="AG420">
            <v>1921.6125730897336</v>
          </cell>
          <cell r="AH420">
            <v>1554.6319310403198</v>
          </cell>
          <cell r="AI420">
            <v>6169.8732517206108</v>
          </cell>
          <cell r="AJ420">
            <v>2312.0537562115824</v>
          </cell>
          <cell r="AK420">
            <v>37428.22</v>
          </cell>
        </row>
        <row r="421">
          <cell r="B421">
            <v>38886</v>
          </cell>
          <cell r="C421">
            <v>0</v>
          </cell>
          <cell r="D421">
            <v>14580.699999999997</v>
          </cell>
          <cell r="E421">
            <v>21406</v>
          </cell>
          <cell r="F421">
            <v>35986.699999999997</v>
          </cell>
          <cell r="G421">
            <v>35986.699999999997</v>
          </cell>
          <cell r="H421">
            <v>35381</v>
          </cell>
          <cell r="I421">
            <v>21406</v>
          </cell>
          <cell r="J421">
            <v>13588</v>
          </cell>
          <cell r="M421">
            <v>1718</v>
          </cell>
          <cell r="N421">
            <v>6100</v>
          </cell>
          <cell r="P421">
            <v>21406</v>
          </cell>
          <cell r="Q421">
            <v>13588</v>
          </cell>
          <cell r="T421">
            <v>1718</v>
          </cell>
          <cell r="U421">
            <v>6100</v>
          </cell>
          <cell r="W421">
            <v>21406</v>
          </cell>
          <cell r="X421">
            <v>13061.900045255203</v>
          </cell>
          <cell r="Y421">
            <v>10888.457849261978</v>
          </cell>
          <cell r="Z421">
            <v>1540.7284975522432</v>
          </cell>
          <cell r="AA421">
            <v>1534.4733793689857</v>
          </cell>
          <cell r="AB421">
            <v>6075.6193732481916</v>
          </cell>
          <cell r="AC421">
            <v>2279.8208553134009</v>
          </cell>
          <cell r="AD421">
            <v>35381</v>
          </cell>
          <cell r="AE421">
            <v>13287.895053789716</v>
          </cell>
          <cell r="AF421">
            <v>11074.7149025287</v>
          </cell>
          <cell r="AG421">
            <v>1567.3590631647348</v>
          </cell>
          <cell r="AH421">
            <v>1561.1232046119753</v>
          </cell>
          <cell r="AI421">
            <v>6177.2274916552351</v>
          </cell>
          <cell r="AJ421">
            <v>2318.3802842496375</v>
          </cell>
          <cell r="AK421">
            <v>35986.700000000004</v>
          </cell>
        </row>
        <row r="422">
          <cell r="B422">
            <v>38887</v>
          </cell>
          <cell r="C422">
            <v>0</v>
          </cell>
          <cell r="D422">
            <v>15449.050000000003</v>
          </cell>
          <cell r="E422">
            <v>21506</v>
          </cell>
          <cell r="F422">
            <v>36955.050000000003</v>
          </cell>
          <cell r="G422">
            <v>36955.050000000003</v>
          </cell>
          <cell r="H422">
            <v>36373.5</v>
          </cell>
          <cell r="I422">
            <v>21505</v>
          </cell>
          <cell r="J422">
            <v>13588</v>
          </cell>
          <cell r="M422">
            <v>1718</v>
          </cell>
          <cell r="N422">
            <v>6200</v>
          </cell>
          <cell r="P422">
            <v>21506</v>
          </cell>
          <cell r="Q422">
            <v>13587.112243564614</v>
          </cell>
          <cell r="T422">
            <v>1717.8877564353847</v>
          </cell>
          <cell r="U422">
            <v>6200</v>
          </cell>
          <cell r="W422">
            <v>21505</v>
          </cell>
          <cell r="X422">
            <v>13587.059490296986</v>
          </cell>
          <cell r="Y422">
            <v>10951.40682779642</v>
          </cell>
          <cell r="Z422">
            <v>1932.6073914070882</v>
          </cell>
          <cell r="AA422">
            <v>1527.3892775924633</v>
          </cell>
          <cell r="AB422">
            <v>6095.7010562614851</v>
          </cell>
          <cell r="AC422">
            <v>2279.3359566455647</v>
          </cell>
          <cell r="AD422">
            <v>36373.5</v>
          </cell>
          <cell r="AE422">
            <v>13797.616999671463</v>
          </cell>
          <cell r="AF422">
            <v>11139.902544369172</v>
          </cell>
          <cell r="AG422">
            <v>1956.7126123997391</v>
          </cell>
          <cell r="AH422">
            <v>1557.1882129979094</v>
          </cell>
          <cell r="AI422">
            <v>6191.0930919881412</v>
          </cell>
          <cell r="AJ422">
            <v>2312.536538573584</v>
          </cell>
          <cell r="AK422">
            <v>36955.05000000001</v>
          </cell>
        </row>
        <row r="423">
          <cell r="B423">
            <v>38888</v>
          </cell>
          <cell r="C423">
            <v>0</v>
          </cell>
          <cell r="D423">
            <v>16470.89</v>
          </cell>
          <cell r="E423">
            <v>21406</v>
          </cell>
          <cell r="F423">
            <v>37876.89</v>
          </cell>
          <cell r="G423">
            <v>37876.89</v>
          </cell>
          <cell r="H423">
            <v>37096.6</v>
          </cell>
          <cell r="I423">
            <v>21406</v>
          </cell>
          <cell r="J423">
            <v>13588</v>
          </cell>
          <cell r="M423">
            <v>1718</v>
          </cell>
          <cell r="N423">
            <v>6100</v>
          </cell>
          <cell r="P423">
            <v>21406</v>
          </cell>
          <cell r="Q423">
            <v>13588</v>
          </cell>
          <cell r="T423">
            <v>1718</v>
          </cell>
          <cell r="U423">
            <v>6100</v>
          </cell>
          <cell r="W423">
            <v>21406</v>
          </cell>
          <cell r="X423">
            <v>14182.704816413705</v>
          </cell>
          <cell r="Y423">
            <v>11109.049807798028</v>
          </cell>
          <cell r="Z423">
            <v>1924.6893681654531</v>
          </cell>
          <cell r="AA423">
            <v>1519.0890450039469</v>
          </cell>
          <cell r="AB423">
            <v>6092.7376978429611</v>
          </cell>
          <cell r="AC423">
            <v>2268.3292647759022</v>
          </cell>
          <cell r="AD423">
            <v>37096.6</v>
          </cell>
          <cell r="AE423">
            <v>14456.409451443647</v>
          </cell>
          <cell r="AF423">
            <v>11369.786630688564</v>
          </cell>
          <cell r="AG423">
            <v>1957.3180377543661</v>
          </cell>
          <cell r="AH423">
            <v>1557.6700217316506</v>
          </cell>
          <cell r="AI423">
            <v>6222.4537991716434</v>
          </cell>
          <cell r="AJ423">
            <v>2313.2520592101264</v>
          </cell>
          <cell r="AK423">
            <v>37876.89</v>
          </cell>
        </row>
        <row r="424">
          <cell r="B424">
            <v>38889</v>
          </cell>
          <cell r="C424">
            <v>0</v>
          </cell>
          <cell r="D424">
            <v>15899.46</v>
          </cell>
          <cell r="E424">
            <v>21506</v>
          </cell>
          <cell r="F424">
            <v>37405.46</v>
          </cell>
          <cell r="G424">
            <v>37405.46</v>
          </cell>
          <cell r="H424">
            <v>36446</v>
          </cell>
          <cell r="I424">
            <v>21506</v>
          </cell>
          <cell r="J424">
            <v>13588</v>
          </cell>
          <cell r="M424">
            <v>1718</v>
          </cell>
          <cell r="N424">
            <v>6200</v>
          </cell>
          <cell r="P424">
            <v>21506</v>
          </cell>
          <cell r="Q424">
            <v>13588</v>
          </cell>
          <cell r="T424">
            <v>1718</v>
          </cell>
          <cell r="U424">
            <v>6200</v>
          </cell>
          <cell r="W424">
            <v>21506</v>
          </cell>
          <cell r="X424">
            <v>14043.33762851973</v>
          </cell>
          <cell r="Y424">
            <v>10651.24534451748</v>
          </cell>
          <cell r="Z424">
            <v>1915.3214871688203</v>
          </cell>
          <cell r="AA424">
            <v>1512.8095885277912</v>
          </cell>
          <cell r="AB424">
            <v>6066.5302984208456</v>
          </cell>
          <cell r="AC424">
            <v>2256.7556528453306</v>
          </cell>
          <cell r="AD424">
            <v>36445.999999999993</v>
          </cell>
          <cell r="AE424">
            <v>14385.686010970157</v>
          </cell>
          <cell r="AF424">
            <v>10977.66671186997</v>
          </cell>
          <cell r="AG424">
            <v>1955.9233639823944</v>
          </cell>
          <cell r="AH424">
            <v>1556.5601144591521</v>
          </cell>
          <cell r="AI424">
            <v>6218.02003166753</v>
          </cell>
          <cell r="AJ424">
            <v>2311.603767050799</v>
          </cell>
          <cell r="AK424">
            <v>37405.460000000006</v>
          </cell>
        </row>
        <row r="425">
          <cell r="B425">
            <v>38890</v>
          </cell>
          <cell r="C425">
            <v>0</v>
          </cell>
          <cell r="D425">
            <v>15807.910000000003</v>
          </cell>
          <cell r="E425">
            <v>21606</v>
          </cell>
          <cell r="F425">
            <v>37413.910000000003</v>
          </cell>
          <cell r="G425">
            <v>37413.910000000003</v>
          </cell>
          <cell r="H425">
            <v>36849.800000000003</v>
          </cell>
          <cell r="I425">
            <v>21606</v>
          </cell>
          <cell r="J425">
            <v>13588</v>
          </cell>
          <cell r="M425">
            <v>1718</v>
          </cell>
          <cell r="N425">
            <v>6300</v>
          </cell>
          <cell r="P425">
            <v>21606</v>
          </cell>
          <cell r="Q425">
            <v>13588</v>
          </cell>
          <cell r="T425">
            <v>1718</v>
          </cell>
          <cell r="U425">
            <v>6300</v>
          </cell>
          <cell r="W425">
            <v>21606</v>
          </cell>
          <cell r="X425">
            <v>14013.256414713736</v>
          </cell>
          <cell r="Y425">
            <v>10869.193853383902</v>
          </cell>
          <cell r="Z425">
            <v>1934.9869848480923</v>
          </cell>
          <cell r="AA425">
            <v>1530.4305035570692</v>
          </cell>
          <cell r="AB425">
            <v>6220.1369420753126</v>
          </cell>
          <cell r="AC425">
            <v>2281.7953014219015</v>
          </cell>
          <cell r="AD425">
            <v>36849.80000000001</v>
          </cell>
          <cell r="AE425">
            <v>14208.05463887328</v>
          </cell>
          <cell r="AF425">
            <v>11072.370133317709</v>
          </cell>
          <cell r="AG425">
            <v>1956.4241033594492</v>
          </cell>
          <cell r="AH425">
            <v>1556.9586121489979</v>
          </cell>
          <cell r="AI425">
            <v>6307.9069475077868</v>
          </cell>
          <cell r="AJ425">
            <v>2312.1955647927889</v>
          </cell>
          <cell r="AK425">
            <v>37413.910000000011</v>
          </cell>
        </row>
        <row r="426">
          <cell r="B426">
            <v>38891</v>
          </cell>
          <cell r="C426">
            <v>0</v>
          </cell>
          <cell r="D426">
            <v>15773.89</v>
          </cell>
          <cell r="E426">
            <v>21306</v>
          </cell>
          <cell r="F426">
            <v>37079.89</v>
          </cell>
          <cell r="G426">
            <v>37079.89</v>
          </cell>
          <cell r="H426">
            <v>36344.1</v>
          </cell>
          <cell r="I426">
            <v>21232</v>
          </cell>
          <cell r="J426">
            <v>13588</v>
          </cell>
          <cell r="M426">
            <v>1718</v>
          </cell>
          <cell r="N426">
            <v>6000</v>
          </cell>
          <cell r="P426">
            <v>21306</v>
          </cell>
          <cell r="Q426">
            <v>13522.306023781524</v>
          </cell>
          <cell r="T426">
            <v>1709.6939762184763</v>
          </cell>
          <cell r="U426">
            <v>6000</v>
          </cell>
          <cell r="W426">
            <v>21232</v>
          </cell>
          <cell r="X426">
            <v>13757.772267760958</v>
          </cell>
          <cell r="Y426">
            <v>10672.82095136616</v>
          </cell>
          <cell r="Z426">
            <v>1926.0806853141496</v>
          </cell>
          <cell r="AA426">
            <v>1521.60667918523</v>
          </cell>
          <cell r="AB426">
            <v>6193.8776764440172</v>
          </cell>
          <cell r="AC426">
            <v>2271.9417399294903</v>
          </cell>
          <cell r="AD426">
            <v>36344.100000000013</v>
          </cell>
          <cell r="AE426">
            <v>14029.797609889092</v>
          </cell>
          <cell r="AF426">
            <v>10912.078098053269</v>
          </cell>
          <cell r="AG426">
            <v>1956.9924777727181</v>
          </cell>
          <cell r="AH426">
            <v>1555.2115516167032</v>
          </cell>
          <cell r="AI426">
            <v>6312.230733880685</v>
          </cell>
          <cell r="AJ426">
            <v>2313.5795287875358</v>
          </cell>
          <cell r="AK426">
            <v>37079.89</v>
          </cell>
        </row>
        <row r="427">
          <cell r="B427">
            <v>38892</v>
          </cell>
          <cell r="C427">
            <v>0</v>
          </cell>
          <cell r="D427">
            <v>15275.68</v>
          </cell>
          <cell r="E427">
            <v>21306</v>
          </cell>
          <cell r="F427">
            <v>36581.68</v>
          </cell>
          <cell r="G427">
            <v>36581.68</v>
          </cell>
          <cell r="H427">
            <v>35625.1</v>
          </cell>
          <cell r="I427">
            <v>21306</v>
          </cell>
          <cell r="J427">
            <v>13588</v>
          </cell>
          <cell r="M427">
            <v>1718</v>
          </cell>
          <cell r="N427">
            <v>6000</v>
          </cell>
          <cell r="P427">
            <v>21306</v>
          </cell>
          <cell r="Q427">
            <v>13588</v>
          </cell>
          <cell r="T427">
            <v>1718</v>
          </cell>
          <cell r="U427">
            <v>6000</v>
          </cell>
          <cell r="W427">
            <v>21306</v>
          </cell>
          <cell r="X427">
            <v>13267.304063051672</v>
          </cell>
          <cell r="Y427">
            <v>10510.728543139032</v>
          </cell>
          <cell r="Z427">
            <v>1914.3623594628914</v>
          </cell>
          <cell r="AA427">
            <v>1514.2600362594337</v>
          </cell>
          <cell r="AB427">
            <v>6159.8263179216237</v>
          </cell>
          <cell r="AC427">
            <v>2258.618680165343</v>
          </cell>
          <cell r="AD427">
            <v>35625.1</v>
          </cell>
          <cell r="AE427">
            <v>13632.759947299537</v>
          </cell>
          <cell r="AF427">
            <v>10821.712218754832</v>
          </cell>
          <cell r="AG427">
            <v>1955.1962705493697</v>
          </cell>
          <cell r="AH427">
            <v>1553.0518393986049</v>
          </cell>
          <cell r="AI427">
            <v>6307.266557766894</v>
          </cell>
          <cell r="AJ427">
            <v>2311.6931662307629</v>
          </cell>
          <cell r="AK427">
            <v>36581.68</v>
          </cell>
        </row>
        <row r="428">
          <cell r="B428">
            <v>38893</v>
          </cell>
          <cell r="C428">
            <v>0</v>
          </cell>
          <cell r="D428">
            <v>15086.339999999997</v>
          </cell>
          <cell r="E428">
            <v>21306</v>
          </cell>
          <cell r="F428">
            <v>36392.339999999997</v>
          </cell>
          <cell r="G428">
            <v>36392.339999999997</v>
          </cell>
          <cell r="H428">
            <v>35584.800000000003</v>
          </cell>
          <cell r="I428">
            <v>21306</v>
          </cell>
          <cell r="J428">
            <v>13588</v>
          </cell>
          <cell r="M428">
            <v>1718</v>
          </cell>
          <cell r="N428">
            <v>6000</v>
          </cell>
          <cell r="P428">
            <v>21306</v>
          </cell>
          <cell r="Q428">
            <v>13588</v>
          </cell>
          <cell r="T428">
            <v>1718</v>
          </cell>
          <cell r="U428">
            <v>6000</v>
          </cell>
          <cell r="W428">
            <v>21306</v>
          </cell>
          <cell r="X428">
            <v>13337.789401926007</v>
          </cell>
          <cell r="Y428">
            <v>10577.301433889465</v>
          </cell>
          <cell r="Z428">
            <v>1892.8565245713178</v>
          </cell>
          <cell r="AA428">
            <v>1520.5538455780904</v>
          </cell>
          <cell r="AB428">
            <v>5988.4905952958543</v>
          </cell>
          <cell r="AC428">
            <v>2267.8081987392652</v>
          </cell>
          <cell r="AD428">
            <v>35584.800000000003</v>
          </cell>
          <cell r="AE428">
            <v>13643.906709505594</v>
          </cell>
          <cell r="AF428">
            <v>10835.59677111167</v>
          </cell>
          <cell r="AG428">
            <v>1930.3902557348119</v>
          </cell>
          <cell r="AH428">
            <v>1554.1959430957572</v>
          </cell>
          <cell r="AI428">
            <v>6112.8609286285764</v>
          </cell>
          <cell r="AJ428">
            <v>2315.389391923587</v>
          </cell>
          <cell r="AK428">
            <v>36392.339999999997</v>
          </cell>
        </row>
        <row r="429">
          <cell r="B429">
            <v>38894</v>
          </cell>
          <cell r="C429">
            <v>0</v>
          </cell>
          <cell r="D429">
            <v>17065.230000000003</v>
          </cell>
          <cell r="E429">
            <v>21306</v>
          </cell>
          <cell r="F429">
            <v>38371.230000000003</v>
          </cell>
          <cell r="G429">
            <v>38371.230000000003</v>
          </cell>
          <cell r="H429">
            <v>37525.800000000003</v>
          </cell>
          <cell r="I429">
            <v>21306</v>
          </cell>
          <cell r="J429">
            <v>13588</v>
          </cell>
          <cell r="M429">
            <v>1718</v>
          </cell>
          <cell r="N429">
            <v>6000</v>
          </cell>
          <cell r="P429">
            <v>21306</v>
          </cell>
          <cell r="Q429">
            <v>13588</v>
          </cell>
          <cell r="T429">
            <v>1718</v>
          </cell>
          <cell r="U429">
            <v>6000</v>
          </cell>
          <cell r="W429">
            <v>21306</v>
          </cell>
          <cell r="X429">
            <v>14091.852051701033</v>
          </cell>
          <cell r="Y429">
            <v>11285.284323736412</v>
          </cell>
          <cell r="Z429">
            <v>2042.787617640322</v>
          </cell>
          <cell r="AA429">
            <v>1489.5933919819704</v>
          </cell>
          <cell r="AB429">
            <v>6360.826672305554</v>
          </cell>
          <cell r="AC429">
            <v>2255.4559426347055</v>
          </cell>
          <cell r="AD429">
            <v>37525.799999999996</v>
          </cell>
          <cell r="AE429">
            <v>14385.289276917718</v>
          </cell>
          <cell r="AF429">
            <v>11557.6637212491</v>
          </cell>
          <cell r="AG429">
            <v>2077.4156036397862</v>
          </cell>
          <cell r="AH429">
            <v>1554.0874366731271</v>
          </cell>
          <cell r="AI429">
            <v>6484.8666999678644</v>
          </cell>
          <cell r="AJ429">
            <v>2311.9072615524074</v>
          </cell>
          <cell r="AK429">
            <v>38371.229999999996</v>
          </cell>
        </row>
        <row r="430">
          <cell r="B430">
            <v>38895</v>
          </cell>
          <cell r="C430">
            <v>0</v>
          </cell>
          <cell r="D430">
            <v>16405.239999999998</v>
          </cell>
          <cell r="E430">
            <v>21306</v>
          </cell>
          <cell r="F430">
            <v>37711.24</v>
          </cell>
          <cell r="G430">
            <v>37711.24</v>
          </cell>
          <cell r="H430">
            <v>37056.9</v>
          </cell>
          <cell r="I430">
            <v>19585</v>
          </cell>
          <cell r="J430">
            <v>13588</v>
          </cell>
          <cell r="M430">
            <v>1718</v>
          </cell>
          <cell r="N430">
            <v>6000</v>
          </cell>
          <cell r="P430">
            <v>21306</v>
          </cell>
          <cell r="Q430">
            <v>12060.171174702729</v>
          </cell>
          <cell r="T430">
            <v>1524.8288252972691</v>
          </cell>
          <cell r="U430">
            <v>6000</v>
          </cell>
          <cell r="W430">
            <v>19585</v>
          </cell>
          <cell r="X430">
            <v>13666.840762353253</v>
          </cell>
          <cell r="Y430">
            <v>11423.211752811803</v>
          </cell>
          <cell r="Z430">
            <v>1905.8966277886818</v>
          </cell>
          <cell r="AA430">
            <v>1516.7491582377677</v>
          </cell>
          <cell r="AB430">
            <v>6268.1403192137595</v>
          </cell>
          <cell r="AC430">
            <v>2276.0613795947402</v>
          </cell>
          <cell r="AD430">
            <v>37056.900000000009</v>
          </cell>
          <cell r="AE430">
            <v>13914.60247412281</v>
          </cell>
          <cell r="AF430">
            <v>11618.411447108914</v>
          </cell>
          <cell r="AG430">
            <v>1934.8467840462868</v>
          </cell>
          <cell r="AH430">
            <v>1556.0685221202853</v>
          </cell>
          <cell r="AI430">
            <v>6370.4623791059166</v>
          </cell>
          <cell r="AJ430">
            <v>2316.8483934957917</v>
          </cell>
          <cell r="AK430">
            <v>37711.240000000005</v>
          </cell>
        </row>
        <row r="431">
          <cell r="B431">
            <v>38896</v>
          </cell>
          <cell r="C431">
            <v>0</v>
          </cell>
          <cell r="D431">
            <v>23303.230000000003</v>
          </cell>
          <cell r="E431">
            <v>15306</v>
          </cell>
          <cell r="F431">
            <v>38609.230000000003</v>
          </cell>
          <cell r="G431">
            <v>38609.230000000003</v>
          </cell>
          <cell r="H431">
            <v>36976.5</v>
          </cell>
          <cell r="I431">
            <v>15306</v>
          </cell>
          <cell r="J431">
            <v>13588</v>
          </cell>
          <cell r="M431">
            <v>1718</v>
          </cell>
          <cell r="N431">
            <v>0</v>
          </cell>
          <cell r="P431">
            <v>15306</v>
          </cell>
          <cell r="Q431">
            <v>13588</v>
          </cell>
          <cell r="T431">
            <v>1718</v>
          </cell>
          <cell r="U431">
            <v>0</v>
          </cell>
          <cell r="W431">
            <v>15306</v>
          </cell>
          <cell r="X431">
            <v>14179.394583250813</v>
          </cell>
          <cell r="Y431">
            <v>11152.314883580657</v>
          </cell>
          <cell r="Z431">
            <v>1886.8279728501232</v>
          </cell>
          <cell r="AA431">
            <v>1443.7357094508386</v>
          </cell>
          <cell r="AB431">
            <v>6105.3027906394291</v>
          </cell>
          <cell r="AC431">
            <v>2208.9240602281434</v>
          </cell>
          <cell r="AD431">
            <v>36976.5</v>
          </cell>
          <cell r="AE431">
            <v>14770.370209678758</v>
          </cell>
          <cell r="AF431">
            <v>11641.532017021143</v>
          </cell>
          <cell r="AG431">
            <v>1958.355008962099</v>
          </cell>
          <cell r="AH431">
            <v>1554.4608687875896</v>
          </cell>
          <cell r="AI431">
            <v>6368.7278261479414</v>
          </cell>
          <cell r="AJ431">
            <v>2315.7840694024731</v>
          </cell>
          <cell r="AK431">
            <v>38609.230000000003</v>
          </cell>
        </row>
        <row r="432">
          <cell r="B432">
            <v>38897</v>
          </cell>
          <cell r="C432">
            <v>0</v>
          </cell>
          <cell r="D432">
            <v>24278.9</v>
          </cell>
          <cell r="E432">
            <v>15306</v>
          </cell>
          <cell r="F432">
            <v>39584.9</v>
          </cell>
          <cell r="G432">
            <v>39584.9</v>
          </cell>
          <cell r="H432">
            <v>37786.5</v>
          </cell>
          <cell r="I432">
            <v>15306</v>
          </cell>
          <cell r="J432">
            <v>13588</v>
          </cell>
          <cell r="M432">
            <v>1718</v>
          </cell>
          <cell r="N432">
            <v>0</v>
          </cell>
          <cell r="P432">
            <v>15306</v>
          </cell>
          <cell r="Q432">
            <v>13588</v>
          </cell>
          <cell r="T432">
            <v>1718</v>
          </cell>
          <cell r="U432">
            <v>0</v>
          </cell>
          <cell r="W432">
            <v>15306</v>
          </cell>
          <cell r="X432">
            <v>15168.630794403158</v>
          </cell>
          <cell r="Y432">
            <v>10952.891826209347</v>
          </cell>
          <cell r="Z432">
            <v>1883.9607471508696</v>
          </cell>
          <cell r="AA432">
            <v>1454.9047307689536</v>
          </cell>
          <cell r="AB432">
            <v>6118.5830936919347</v>
          </cell>
          <cell r="AC432">
            <v>2207.5288077757355</v>
          </cell>
          <cell r="AD432">
            <v>37786.5</v>
          </cell>
          <cell r="AE432">
            <v>15838.497780831</v>
          </cell>
          <cell r="AF432">
            <v>11541.13570649637</v>
          </cell>
          <cell r="AG432">
            <v>1954.9094329458208</v>
          </cell>
          <cell r="AH432">
            <v>1551.7259136526793</v>
          </cell>
          <cell r="AI432">
            <v>6386.9215418115318</v>
          </cell>
          <cell r="AJ432">
            <v>2311.7096242625998</v>
          </cell>
          <cell r="AK432">
            <v>39584.9</v>
          </cell>
        </row>
        <row r="433">
          <cell r="B433">
            <v>38898</v>
          </cell>
          <cell r="C433">
            <v>0</v>
          </cell>
          <cell r="D433">
            <v>23050.89</v>
          </cell>
          <cell r="E433">
            <v>15306</v>
          </cell>
          <cell r="F433">
            <v>38356.89</v>
          </cell>
          <cell r="G433">
            <v>38356.89</v>
          </cell>
          <cell r="H433">
            <v>37416.300000000003</v>
          </cell>
          <cell r="I433">
            <v>15263</v>
          </cell>
          <cell r="J433">
            <v>13588</v>
          </cell>
          <cell r="M433">
            <v>1718</v>
          </cell>
          <cell r="N433">
            <v>0</v>
          </cell>
          <cell r="P433">
            <v>15306</v>
          </cell>
          <cell r="Q433">
            <v>13549.826473278454</v>
          </cell>
          <cell r="T433">
            <v>1713.1735267215472</v>
          </cell>
          <cell r="U433">
            <v>0</v>
          </cell>
          <cell r="W433">
            <v>15263</v>
          </cell>
          <cell r="X433">
            <v>14256.147252484499</v>
          </cell>
          <cell r="Y433">
            <v>11213.847196659925</v>
          </cell>
          <cell r="Z433">
            <v>1916.5908204131947</v>
          </cell>
          <cell r="AA433">
            <v>1505.0907928571487</v>
          </cell>
          <cell r="AB433">
            <v>6265.6208496357585</v>
          </cell>
          <cell r="AC433">
            <v>2259.003087949478</v>
          </cell>
          <cell r="AD433">
            <v>37416.30000000001</v>
          </cell>
          <cell r="AE433">
            <v>14590.872253819683</v>
          </cell>
          <cell r="AF433">
            <v>11524.749780244929</v>
          </cell>
          <cell r="AG433">
            <v>1958.6619268760853</v>
          </cell>
          <cell r="AH433">
            <v>1555.0711959516095</v>
          </cell>
          <cell r="AI433">
            <v>6411.506590821321</v>
          </cell>
          <cell r="AJ433">
            <v>2316.028252286374</v>
          </cell>
          <cell r="AK433">
            <v>38356.889999999992</v>
          </cell>
        </row>
        <row r="434">
          <cell r="B434">
            <v>38899</v>
          </cell>
          <cell r="C434">
            <v>0</v>
          </cell>
          <cell r="D434">
            <v>18205.087000000014</v>
          </cell>
          <cell r="E434">
            <v>20196</v>
          </cell>
          <cell r="F434">
            <v>38401.087000000014</v>
          </cell>
          <cell r="G434">
            <v>38401.087000000014</v>
          </cell>
          <cell r="H434">
            <v>37726.800000000003</v>
          </cell>
          <cell r="I434">
            <v>20196</v>
          </cell>
          <cell r="J434">
            <v>12215</v>
          </cell>
          <cell r="M434">
            <v>1681</v>
          </cell>
          <cell r="N434">
            <v>6300</v>
          </cell>
          <cell r="P434">
            <v>20196</v>
          </cell>
          <cell r="Q434">
            <v>12215</v>
          </cell>
          <cell r="T434">
            <v>1681</v>
          </cell>
          <cell r="U434">
            <v>6300</v>
          </cell>
          <cell r="W434">
            <v>20196</v>
          </cell>
          <cell r="X434">
            <v>14499.053334924056</v>
          </cell>
          <cell r="Y434">
            <v>11158.065105024252</v>
          </cell>
          <cell r="Z434">
            <v>1929.6271628371355</v>
          </cell>
          <cell r="AA434">
            <v>1513.8552145938577</v>
          </cell>
          <cell r="AB434">
            <v>6352.3921040231426</v>
          </cell>
          <cell r="AC434">
            <v>2273.8070785975615</v>
          </cell>
          <cell r="AD434">
            <v>37726.800000000003</v>
          </cell>
          <cell r="AE434">
            <v>14750.280126115422</v>
          </cell>
          <cell r="AF434">
            <v>11362.900384199438</v>
          </cell>
          <cell r="AG434">
            <v>1963.2472314099625</v>
          </cell>
          <cell r="AH434">
            <v>1542.7457313845766</v>
          </cell>
          <cell r="AI434">
            <v>6466.1412707684476</v>
          </cell>
          <cell r="AJ434">
            <v>2315.7722561221644</v>
          </cell>
          <cell r="AK434">
            <v>38401.087000000014</v>
          </cell>
        </row>
        <row r="435">
          <cell r="B435">
            <v>38900</v>
          </cell>
          <cell r="C435">
            <v>0</v>
          </cell>
          <cell r="D435">
            <v>19644.135000000002</v>
          </cell>
          <cell r="E435">
            <v>20196</v>
          </cell>
          <cell r="F435">
            <v>39840.135000000002</v>
          </cell>
          <cell r="G435">
            <v>39840.135000000002</v>
          </cell>
          <cell r="H435">
            <v>39258.400000000001</v>
          </cell>
          <cell r="I435">
            <v>20196</v>
          </cell>
          <cell r="J435">
            <v>12215</v>
          </cell>
          <cell r="M435">
            <v>1681</v>
          </cell>
          <cell r="N435">
            <v>6300</v>
          </cell>
          <cell r="P435">
            <v>20196</v>
          </cell>
          <cell r="Q435">
            <v>12215</v>
          </cell>
          <cell r="T435">
            <v>1681</v>
          </cell>
          <cell r="U435">
            <v>6300</v>
          </cell>
          <cell r="W435">
            <v>20196</v>
          </cell>
          <cell r="X435">
            <v>15198.0550028493</v>
          </cell>
          <cell r="Y435">
            <v>12056.78078668566</v>
          </cell>
          <cell r="Z435">
            <v>1907.9948789705913</v>
          </cell>
          <cell r="AA435">
            <v>1500.7987645005253</v>
          </cell>
          <cell r="AB435">
            <v>6322.8610568007725</v>
          </cell>
          <cell r="AC435">
            <v>2271.9095101931653</v>
          </cell>
          <cell r="AD435">
            <v>39258.400000000023</v>
          </cell>
          <cell r="AE435">
            <v>15422.03657863865</v>
          </cell>
          <cell r="AF435">
            <v>12240.153362314084</v>
          </cell>
          <cell r="AG435">
            <v>1935.83</v>
          </cell>
          <cell r="AH435">
            <v>1524.3027394759115</v>
          </cell>
          <cell r="AI435">
            <v>6412.7038901498017</v>
          </cell>
          <cell r="AJ435">
            <v>2305.1084294215539</v>
          </cell>
          <cell r="AK435">
            <v>39840.135000000002</v>
          </cell>
        </row>
        <row r="436">
          <cell r="B436">
            <v>38901</v>
          </cell>
          <cell r="C436">
            <v>0</v>
          </cell>
          <cell r="D436">
            <v>18974.346000000005</v>
          </cell>
          <cell r="E436">
            <v>20196</v>
          </cell>
          <cell r="F436">
            <v>39170.346000000005</v>
          </cell>
          <cell r="G436">
            <v>39170.346000000005</v>
          </cell>
          <cell r="H436">
            <v>38327.599999999999</v>
          </cell>
          <cell r="I436">
            <v>20196</v>
          </cell>
          <cell r="J436">
            <v>12215</v>
          </cell>
          <cell r="M436">
            <v>1681</v>
          </cell>
          <cell r="N436">
            <v>6300</v>
          </cell>
          <cell r="P436">
            <v>20196</v>
          </cell>
          <cell r="Q436">
            <v>12215</v>
          </cell>
          <cell r="T436">
            <v>1681</v>
          </cell>
          <cell r="U436">
            <v>6300</v>
          </cell>
          <cell r="W436">
            <v>20196</v>
          </cell>
          <cell r="X436">
            <v>14356.966819427289</v>
          </cell>
          <cell r="Y436">
            <v>12013.230799132261</v>
          </cell>
          <cell r="Z436">
            <v>1922.6499892559577</v>
          </cell>
          <cell r="AA436">
            <v>1497.775177296412</v>
          </cell>
          <cell r="AB436">
            <v>6275.6117204431048</v>
          </cell>
          <cell r="AC436">
            <v>2261.3654944449795</v>
          </cell>
          <cell r="AD436">
            <v>38327.600000000006</v>
          </cell>
          <cell r="AE436">
            <v>14671.408141569465</v>
          </cell>
          <cell r="AF436">
            <v>12280.936280705238</v>
          </cell>
          <cell r="AG436">
            <v>1962.8902908750338</v>
          </cell>
          <cell r="AH436">
            <v>1531.66206890956</v>
          </cell>
          <cell r="AI436">
            <v>6412.4879653176586</v>
          </cell>
          <cell r="AJ436">
            <v>2310.9612526230449</v>
          </cell>
          <cell r="AK436">
            <v>39170.346000000005</v>
          </cell>
        </row>
        <row r="437">
          <cell r="B437">
            <v>38902</v>
          </cell>
          <cell r="C437">
            <v>0</v>
          </cell>
          <cell r="D437">
            <v>17787.866000000002</v>
          </cell>
          <cell r="E437">
            <v>20196</v>
          </cell>
          <cell r="F437">
            <v>37983.866000000002</v>
          </cell>
          <cell r="G437">
            <v>37983.866000000002</v>
          </cell>
          <cell r="H437">
            <v>37891.300000000003</v>
          </cell>
          <cell r="I437">
            <v>20196</v>
          </cell>
          <cell r="J437">
            <v>12215</v>
          </cell>
          <cell r="M437">
            <v>1681</v>
          </cell>
          <cell r="N437">
            <v>6300</v>
          </cell>
          <cell r="P437">
            <v>20196</v>
          </cell>
          <cell r="Q437">
            <v>12215</v>
          </cell>
          <cell r="T437">
            <v>1681</v>
          </cell>
          <cell r="U437">
            <v>6300</v>
          </cell>
          <cell r="W437">
            <v>20196</v>
          </cell>
          <cell r="X437">
            <v>15107.410200986293</v>
          </cell>
          <cell r="Y437">
            <v>11052.143421809924</v>
          </cell>
          <cell r="Z437">
            <v>1545.3946831030587</v>
          </cell>
          <cell r="AA437">
            <v>1542.1715412141298</v>
          </cell>
          <cell r="AB437">
            <v>6332.8391985024718</v>
          </cell>
          <cell r="AC437">
            <v>2311.3409543841271</v>
          </cell>
          <cell r="AD437">
            <v>37891.300000000003</v>
          </cell>
          <cell r="AE437">
            <v>15135.999765290897</v>
          </cell>
          <cell r="AF437">
            <v>11089.806091447559</v>
          </cell>
          <cell r="AG437">
            <v>1550.4323168974083</v>
          </cell>
          <cell r="AH437">
            <v>1547.2432109506246</v>
          </cell>
          <cell r="AI437">
            <v>6343.0633872873232</v>
          </cell>
          <cell r="AJ437">
            <v>2317.3212281261876</v>
          </cell>
          <cell r="AK437">
            <v>37983.866000000002</v>
          </cell>
        </row>
        <row r="438">
          <cell r="B438">
            <v>38903</v>
          </cell>
          <cell r="C438">
            <v>0</v>
          </cell>
          <cell r="D438">
            <v>16998.097999999998</v>
          </cell>
          <cell r="E438">
            <v>20196</v>
          </cell>
          <cell r="F438">
            <v>37194.097999999998</v>
          </cell>
          <cell r="G438">
            <v>37194.097999999998</v>
          </cell>
          <cell r="H438">
            <v>36405.1</v>
          </cell>
          <cell r="I438">
            <v>20196</v>
          </cell>
          <cell r="J438">
            <v>12215</v>
          </cell>
          <cell r="M438">
            <v>1681</v>
          </cell>
          <cell r="N438">
            <v>6300</v>
          </cell>
          <cell r="P438">
            <v>20196</v>
          </cell>
          <cell r="Q438">
            <v>12215</v>
          </cell>
          <cell r="T438">
            <v>1681</v>
          </cell>
          <cell r="U438">
            <v>6300</v>
          </cell>
          <cell r="W438">
            <v>20196</v>
          </cell>
          <cell r="X438">
            <v>13713.608850736142</v>
          </cell>
          <cell r="Y438">
            <v>10829.796668233676</v>
          </cell>
          <cell r="Z438">
            <v>1922.3627436402851</v>
          </cell>
          <cell r="AA438">
            <v>1517.9407583914494</v>
          </cell>
          <cell r="AB438">
            <v>6153.5042080265002</v>
          </cell>
          <cell r="AC438">
            <v>2267.8867709719284</v>
          </cell>
          <cell r="AD438">
            <v>36405.099999999984</v>
          </cell>
          <cell r="AE438">
            <v>14010.153106576885</v>
          </cell>
          <cell r="AF438">
            <v>11063.337364049354</v>
          </cell>
          <cell r="AG438">
            <v>1963.1491137189569</v>
          </cell>
          <cell r="AH438">
            <v>1551.3707269913941</v>
          </cell>
          <cell r="AI438">
            <v>6288.4989404079815</v>
          </cell>
          <cell r="AJ438">
            <v>2317.5887482554267</v>
          </cell>
          <cell r="AK438">
            <v>37194.097999999998</v>
          </cell>
        </row>
        <row r="439">
          <cell r="B439">
            <v>38904</v>
          </cell>
          <cell r="C439">
            <v>0</v>
          </cell>
          <cell r="D439">
            <v>15625.089</v>
          </cell>
          <cell r="E439">
            <v>21387</v>
          </cell>
          <cell r="F439">
            <v>37012.089</v>
          </cell>
          <cell r="G439">
            <v>37012.089</v>
          </cell>
          <cell r="H439">
            <v>35010.5</v>
          </cell>
          <cell r="I439">
            <v>21387</v>
          </cell>
          <cell r="J439">
            <v>13406</v>
          </cell>
          <cell r="M439">
            <v>1681</v>
          </cell>
          <cell r="N439">
            <v>6300</v>
          </cell>
          <cell r="P439">
            <v>21387</v>
          </cell>
          <cell r="Q439">
            <v>13406</v>
          </cell>
          <cell r="T439">
            <v>1681</v>
          </cell>
          <cell r="U439">
            <v>6300</v>
          </cell>
          <cell r="W439">
            <v>21387</v>
          </cell>
          <cell r="X439">
            <v>13097.935691984281</v>
          </cell>
          <cell r="Y439">
            <v>10558.765060804619</v>
          </cell>
          <cell r="Z439">
            <v>1858.8826586374864</v>
          </cell>
          <cell r="AA439">
            <v>1471.0709112758077</v>
          </cell>
          <cell r="AB439">
            <v>5830.2019530161688</v>
          </cell>
          <cell r="AC439">
            <v>2193.6437242816378</v>
          </cell>
          <cell r="AD439">
            <v>35010.5</v>
          </cell>
          <cell r="AE439">
            <v>13850.154080998775</v>
          </cell>
          <cell r="AF439">
            <v>11161.065278689353</v>
          </cell>
          <cell r="AG439">
            <v>1963.2211666692465</v>
          </cell>
          <cell r="AH439">
            <v>1555.9310226798514</v>
          </cell>
          <cell r="AI439">
            <v>6162.3357402689535</v>
          </cell>
          <cell r="AJ439">
            <v>2319.3817106938222</v>
          </cell>
          <cell r="AK439">
            <v>37012.089</v>
          </cell>
        </row>
        <row r="440">
          <cell r="B440">
            <v>38905</v>
          </cell>
          <cell r="C440">
            <v>0</v>
          </cell>
          <cell r="D440">
            <v>16127.504000000008</v>
          </cell>
          <cell r="E440">
            <v>21387</v>
          </cell>
          <cell r="F440">
            <v>37514.504000000008</v>
          </cell>
          <cell r="G440">
            <v>37514.504000000008</v>
          </cell>
          <cell r="H440">
            <v>36617.1</v>
          </cell>
          <cell r="I440">
            <v>21387</v>
          </cell>
          <cell r="J440">
            <v>13406</v>
          </cell>
          <cell r="M440">
            <v>1681</v>
          </cell>
          <cell r="N440">
            <v>6300</v>
          </cell>
          <cell r="P440">
            <v>21387</v>
          </cell>
          <cell r="Q440">
            <v>13406</v>
          </cell>
          <cell r="T440">
            <v>1681</v>
          </cell>
          <cell r="U440">
            <v>6300</v>
          </cell>
          <cell r="W440">
            <v>21387</v>
          </cell>
          <cell r="X440">
            <v>13234.480077481656</v>
          </cell>
          <cell r="Y440">
            <v>11373.886180686381</v>
          </cell>
          <cell r="Z440">
            <v>1918.9611859552135</v>
          </cell>
          <cell r="AA440">
            <v>1518.253563135414</v>
          </cell>
          <cell r="AB440">
            <v>6307.2432253152529</v>
          </cell>
          <cell r="AC440">
            <v>2264.2757674260874</v>
          </cell>
          <cell r="AD440">
            <v>36617.100000000006</v>
          </cell>
          <cell r="AE440">
            <v>13558.196833919399</v>
          </cell>
          <cell r="AF440">
            <v>11650.478292274056</v>
          </cell>
          <cell r="AG440">
            <v>1963.2889206805937</v>
          </cell>
          <cell r="AH440">
            <v>1556.3082384617678</v>
          </cell>
          <cell r="AI440">
            <v>6466.1402311804432</v>
          </cell>
          <cell r="AJ440">
            <v>2320.0914834837517</v>
          </cell>
          <cell r="AK440">
            <v>37514.504000000008</v>
          </cell>
        </row>
        <row r="441">
          <cell r="B441">
            <v>38906</v>
          </cell>
          <cell r="C441">
            <v>0</v>
          </cell>
          <cell r="D441">
            <v>16305.90400000001</v>
          </cell>
          <cell r="E441">
            <v>21387</v>
          </cell>
          <cell r="F441">
            <v>37692.90400000001</v>
          </cell>
          <cell r="G441">
            <v>37692.90400000001</v>
          </cell>
          <cell r="H441">
            <v>36719.300000000003</v>
          </cell>
          <cell r="I441">
            <v>21387</v>
          </cell>
          <cell r="J441">
            <v>13406</v>
          </cell>
          <cell r="M441">
            <v>1681</v>
          </cell>
          <cell r="N441">
            <v>6300</v>
          </cell>
          <cell r="P441">
            <v>21387</v>
          </cell>
          <cell r="Q441">
            <v>13406</v>
          </cell>
          <cell r="T441">
            <v>1681</v>
          </cell>
          <cell r="U441">
            <v>6300</v>
          </cell>
          <cell r="W441">
            <v>21387</v>
          </cell>
          <cell r="X441">
            <v>13568.875471030195</v>
          </cell>
          <cell r="Y441">
            <v>11314.529347372114</v>
          </cell>
          <cell r="Z441">
            <v>1916.4599534100562</v>
          </cell>
          <cell r="AA441">
            <v>1494.0436241403636</v>
          </cell>
          <cell r="AB441">
            <v>6171.4215227149671</v>
          </cell>
          <cell r="AC441">
            <v>2253.970081332307</v>
          </cell>
          <cell r="AD441">
            <v>36719.300000000003</v>
          </cell>
          <cell r="AE441">
            <v>13926.338929431369</v>
          </cell>
          <cell r="AF441">
            <v>11617.942978842653</v>
          </cell>
          <cell r="AG441">
            <v>1963.2919590673262</v>
          </cell>
          <cell r="AH441">
            <v>1535.6641254194863</v>
          </cell>
          <cell r="AI441">
            <v>6336.0317495894169</v>
          </cell>
          <cell r="AJ441">
            <v>2313.6342576497518</v>
          </cell>
          <cell r="AK441">
            <v>37692.90400000001</v>
          </cell>
        </row>
        <row r="442">
          <cell r="B442">
            <v>38907</v>
          </cell>
          <cell r="C442">
            <v>0</v>
          </cell>
          <cell r="D442">
            <v>16344.101000000002</v>
          </cell>
          <cell r="E442">
            <v>21387</v>
          </cell>
          <cell r="F442">
            <v>37731.101000000002</v>
          </cell>
          <cell r="G442">
            <v>37731.101000000002</v>
          </cell>
          <cell r="H442">
            <v>36831.699999999997</v>
          </cell>
          <cell r="I442">
            <v>21387</v>
          </cell>
          <cell r="J442">
            <v>13406</v>
          </cell>
          <cell r="M442">
            <v>1681</v>
          </cell>
          <cell r="N442">
            <v>6300</v>
          </cell>
          <cell r="P442">
            <v>21387</v>
          </cell>
          <cell r="Q442">
            <v>13406</v>
          </cell>
          <cell r="T442">
            <v>1681</v>
          </cell>
          <cell r="U442">
            <v>6300</v>
          </cell>
          <cell r="W442">
            <v>21387</v>
          </cell>
          <cell r="X442">
            <v>13166.832873144773</v>
          </cell>
          <cell r="Y442">
            <v>11655.130356123695</v>
          </cell>
          <cell r="Z442">
            <v>1917.5860706712422</v>
          </cell>
          <cell r="AA442">
            <v>1518.2045064794286</v>
          </cell>
          <cell r="AB442">
            <v>6310.9709937529187</v>
          </cell>
          <cell r="AC442">
            <v>2262.9751998279335</v>
          </cell>
          <cell r="AD442">
            <v>36831.69999999999</v>
          </cell>
          <cell r="AE442">
            <v>13489.591492509144</v>
          </cell>
          <cell r="AF442">
            <v>11936.773294603523</v>
          </cell>
          <cell r="AG442">
            <v>1963.1524200683975</v>
          </cell>
          <cell r="AH442">
            <v>1556.5028159415724</v>
          </cell>
          <cell r="AI442">
            <v>6465.4435506963564</v>
          </cell>
          <cell r="AJ442">
            <v>2319.637426181012</v>
          </cell>
          <cell r="AK442">
            <v>37731.101000000002</v>
          </cell>
        </row>
        <row r="443">
          <cell r="B443">
            <v>38908</v>
          </cell>
          <cell r="C443">
            <v>0</v>
          </cell>
          <cell r="D443">
            <v>16044.725000000006</v>
          </cell>
          <cell r="E443">
            <v>21387</v>
          </cell>
          <cell r="F443">
            <v>37431.725000000006</v>
          </cell>
          <cell r="G443">
            <v>37431.725000000006</v>
          </cell>
          <cell r="H443">
            <v>36667.199999999997</v>
          </cell>
          <cell r="I443">
            <v>21387</v>
          </cell>
          <cell r="J443">
            <v>13406</v>
          </cell>
          <cell r="M443">
            <v>1681</v>
          </cell>
          <cell r="N443">
            <v>6300</v>
          </cell>
          <cell r="P443">
            <v>21387</v>
          </cell>
          <cell r="Q443">
            <v>13406</v>
          </cell>
          <cell r="T443">
            <v>1681</v>
          </cell>
          <cell r="U443">
            <v>6300</v>
          </cell>
          <cell r="W443">
            <v>21387</v>
          </cell>
          <cell r="X443">
            <v>13219.746901761924</v>
          </cell>
          <cell r="Y443">
            <v>11269.207597742976</v>
          </cell>
          <cell r="Z443">
            <v>1925.5064667355857</v>
          </cell>
          <cell r="AA443">
            <v>1523.9315889076615</v>
          </cell>
          <cell r="AB443">
            <v>6456.7177547338406</v>
          </cell>
          <cell r="AC443">
            <v>2272.0896901180108</v>
          </cell>
          <cell r="AD443">
            <v>36667.199999999997</v>
          </cell>
          <cell r="AE443">
            <v>13496.14097480417</v>
          </cell>
          <cell r="AF443">
            <v>11502.44100447922</v>
          </cell>
          <cell r="AG443">
            <v>1963.2218209755124</v>
          </cell>
          <cell r="AH443">
            <v>1556.8361532209697</v>
          </cell>
          <cell r="AI443">
            <v>6593.1462076304088</v>
          </cell>
          <cell r="AJ443">
            <v>2319.9388388897205</v>
          </cell>
          <cell r="AK443">
            <v>37431.725000000006</v>
          </cell>
        </row>
        <row r="444">
          <cell r="B444">
            <v>38909</v>
          </cell>
          <cell r="C444">
            <v>0</v>
          </cell>
          <cell r="D444">
            <v>15999.256000000001</v>
          </cell>
          <cell r="E444">
            <v>21387</v>
          </cell>
          <cell r="F444">
            <v>37386.256000000001</v>
          </cell>
          <cell r="G444">
            <v>37386.256000000001</v>
          </cell>
          <cell r="H444">
            <v>36431.800000000003</v>
          </cell>
          <cell r="I444">
            <v>21387</v>
          </cell>
          <cell r="J444">
            <v>13406</v>
          </cell>
          <cell r="M444">
            <v>1681</v>
          </cell>
          <cell r="N444">
            <v>6300</v>
          </cell>
          <cell r="P444">
            <v>21387</v>
          </cell>
          <cell r="Q444">
            <v>13406</v>
          </cell>
          <cell r="T444">
            <v>1681</v>
          </cell>
          <cell r="U444">
            <v>6300</v>
          </cell>
          <cell r="W444">
            <v>21387</v>
          </cell>
          <cell r="X444">
            <v>13218.774924318053</v>
          </cell>
          <cell r="Y444">
            <v>11151.456514791209</v>
          </cell>
          <cell r="Z444">
            <v>1917.5849456612839</v>
          </cell>
          <cell r="AA444">
            <v>1516.039876784826</v>
          </cell>
          <cell r="AB444">
            <v>6367.3725697345644</v>
          </cell>
          <cell r="AC444">
            <v>2260.5711687100702</v>
          </cell>
          <cell r="AD444">
            <v>36431.80000000001</v>
          </cell>
          <cell r="AE444">
            <v>13564.84365402685</v>
          </cell>
          <cell r="AF444">
            <v>11440.564645157208</v>
          </cell>
          <cell r="AG444">
            <v>1962.893351701056</v>
          </cell>
          <cell r="AH444">
            <v>1557.0217427115338</v>
          </cell>
          <cell r="AI444">
            <v>6541.9897072658787</v>
          </cell>
          <cell r="AJ444">
            <v>2318.9428991374712</v>
          </cell>
          <cell r="AK444">
            <v>37386.256000000001</v>
          </cell>
        </row>
        <row r="445">
          <cell r="B445">
            <v>38910</v>
          </cell>
          <cell r="C445">
            <v>0</v>
          </cell>
          <cell r="D445">
            <v>17025.321000000004</v>
          </cell>
          <cell r="E445">
            <v>21487</v>
          </cell>
          <cell r="F445">
            <v>38512.321000000004</v>
          </cell>
          <cell r="G445">
            <v>38512.321000000004</v>
          </cell>
          <cell r="H445">
            <v>37906.400000000001</v>
          </cell>
          <cell r="I445">
            <v>21487</v>
          </cell>
          <cell r="J445">
            <v>13406</v>
          </cell>
          <cell r="M445">
            <v>1681</v>
          </cell>
          <cell r="N445">
            <v>6400</v>
          </cell>
          <cell r="P445">
            <v>21487</v>
          </cell>
          <cell r="Q445">
            <v>13406</v>
          </cell>
          <cell r="T445">
            <v>1681</v>
          </cell>
          <cell r="U445">
            <v>6400</v>
          </cell>
          <cell r="W445">
            <v>21487</v>
          </cell>
          <cell r="X445">
            <v>13971.518901775429</v>
          </cell>
          <cell r="Y445">
            <v>11664.383477267767</v>
          </cell>
          <cell r="Z445">
            <v>1937.2529801069738</v>
          </cell>
          <cell r="AA445">
            <v>1523.3922060985883</v>
          </cell>
          <cell r="AB445">
            <v>6527.4967745488066</v>
          </cell>
          <cell r="AC445">
            <v>2282.3556602024378</v>
          </cell>
          <cell r="AD445">
            <v>37906.400000000001</v>
          </cell>
          <cell r="AE445">
            <v>14196.1390991794</v>
          </cell>
          <cell r="AF445">
            <v>11854.741905662373</v>
          </cell>
          <cell r="AG445">
            <v>1962.975891310844</v>
          </cell>
          <cell r="AH445">
            <v>1548.175875056131</v>
          </cell>
          <cell r="AI445">
            <v>6633.5421346103576</v>
          </cell>
          <cell r="AJ445">
            <v>2316.7460941808945</v>
          </cell>
          <cell r="AK445">
            <v>38512.321000000004</v>
          </cell>
        </row>
        <row r="446">
          <cell r="B446">
            <v>38911</v>
          </cell>
          <cell r="C446">
            <v>0</v>
          </cell>
          <cell r="D446">
            <v>16917.5</v>
          </cell>
          <cell r="E446">
            <v>21487</v>
          </cell>
          <cell r="F446">
            <v>38404.5</v>
          </cell>
          <cell r="G446">
            <v>38404.5</v>
          </cell>
          <cell r="H446">
            <v>37654.300000000003</v>
          </cell>
          <cell r="I446">
            <v>21463</v>
          </cell>
          <cell r="J446">
            <v>13406</v>
          </cell>
          <cell r="M446">
            <v>1681</v>
          </cell>
          <cell r="N446">
            <v>6400</v>
          </cell>
          <cell r="P446">
            <v>21487</v>
          </cell>
          <cell r="Q446">
            <v>13384.674090276396</v>
          </cell>
          <cell r="T446">
            <v>1678.3259097236032</v>
          </cell>
          <cell r="U446">
            <v>6400</v>
          </cell>
          <cell r="W446">
            <v>21463</v>
          </cell>
          <cell r="X446">
            <v>14879.463121972858</v>
          </cell>
          <cell r="Y446">
            <v>10831.970434230212</v>
          </cell>
          <cell r="Z446">
            <v>1750.0469204954245</v>
          </cell>
          <cell r="AA446">
            <v>1508.8231594273909</v>
          </cell>
          <cell r="AB446">
            <v>6410.0923495304505</v>
          </cell>
          <cell r="AC446">
            <v>2273.9040143436632</v>
          </cell>
          <cell r="AD446">
            <v>37654.299999999996</v>
          </cell>
          <cell r="AE446">
            <v>15182.809262497643</v>
          </cell>
          <cell r="AF446">
            <v>11044.363329179685</v>
          </cell>
          <cell r="AG446">
            <v>1783.4217578278096</v>
          </cell>
          <cell r="AH446">
            <v>1539.8527990569569</v>
          </cell>
          <cell r="AI446">
            <v>6534.5910257291762</v>
          </cell>
          <cell r="AJ446">
            <v>2319.461825708715</v>
          </cell>
          <cell r="AK446">
            <v>38404.5</v>
          </cell>
        </row>
        <row r="447">
          <cell r="B447">
            <v>38912</v>
          </cell>
          <cell r="C447">
            <v>0</v>
          </cell>
          <cell r="D447">
            <v>16125.351000000002</v>
          </cell>
          <cell r="E447">
            <v>21487</v>
          </cell>
          <cell r="F447">
            <v>37612.351000000002</v>
          </cell>
          <cell r="G447">
            <v>37612.351000000002</v>
          </cell>
          <cell r="H447">
            <v>37432.5</v>
          </cell>
          <cell r="I447">
            <v>21487</v>
          </cell>
          <cell r="J447">
            <v>13406</v>
          </cell>
          <cell r="M447">
            <v>1681</v>
          </cell>
          <cell r="N447">
            <v>6400</v>
          </cell>
          <cell r="P447">
            <v>21487</v>
          </cell>
          <cell r="Q447">
            <v>13406</v>
          </cell>
          <cell r="T447">
            <v>1681</v>
          </cell>
          <cell r="U447">
            <v>6400</v>
          </cell>
          <cell r="W447">
            <v>21487</v>
          </cell>
          <cell r="X447">
            <v>14173.726795073986</v>
          </cell>
          <cell r="Y447">
            <v>10886.365691117158</v>
          </cell>
          <cell r="Z447">
            <v>1954.4698746139779</v>
          </cell>
          <cell r="AA447">
            <v>1536.6000932414424</v>
          </cell>
          <cell r="AB447">
            <v>6578.9395839205854</v>
          </cell>
          <cell r="AC447">
            <v>2302.3979620328514</v>
          </cell>
          <cell r="AD447">
            <v>37432.5</v>
          </cell>
          <cell r="AE447">
            <v>14240.306567169204</v>
          </cell>
          <cell r="AF447">
            <v>10940.266018294587</v>
          </cell>
          <cell r="AG447">
            <v>1961.9009999999994</v>
          </cell>
          <cell r="AH447">
            <v>1544.7322305125699</v>
          </cell>
          <cell r="AI447">
            <v>6611.3116521279771</v>
          </cell>
          <cell r="AJ447">
            <v>2313.8335318956583</v>
          </cell>
          <cell r="AK447">
            <v>37612.351000000002</v>
          </cell>
        </row>
        <row r="448">
          <cell r="B448">
            <v>38913</v>
          </cell>
          <cell r="C448">
            <v>0</v>
          </cell>
          <cell r="D448">
            <v>16227.173999999992</v>
          </cell>
          <cell r="E448">
            <v>21387</v>
          </cell>
          <cell r="F448">
            <v>37614.173999999992</v>
          </cell>
          <cell r="G448">
            <v>37614.173999999992</v>
          </cell>
          <cell r="H448">
            <v>37184.300000000003</v>
          </cell>
          <cell r="I448">
            <v>21387</v>
          </cell>
          <cell r="J448">
            <v>13406</v>
          </cell>
          <cell r="M448">
            <v>1681</v>
          </cell>
          <cell r="N448">
            <v>6300</v>
          </cell>
          <cell r="P448">
            <v>21387</v>
          </cell>
          <cell r="Q448">
            <v>13406</v>
          </cell>
          <cell r="T448">
            <v>1681</v>
          </cell>
          <cell r="U448">
            <v>6300</v>
          </cell>
          <cell r="W448">
            <v>21387</v>
          </cell>
          <cell r="X448">
            <v>13957.678233744691</v>
          </cell>
          <cell r="Y448">
            <v>10919.908442409765</v>
          </cell>
          <cell r="Z448">
            <v>1941.1147358405108</v>
          </cell>
          <cell r="AA448">
            <v>1524.1531119209239</v>
          </cell>
          <cell r="AB448">
            <v>6559.7706399188555</v>
          </cell>
          <cell r="AC448">
            <v>2281.6748361652558</v>
          </cell>
          <cell r="AD448">
            <v>37184.300000000003</v>
          </cell>
          <cell r="AE448">
            <v>14122.597490848868</v>
          </cell>
          <cell r="AF448">
            <v>11042.270720961315</v>
          </cell>
          <cell r="AG448">
            <v>1961.9009999999994</v>
          </cell>
          <cell r="AH448">
            <v>1543.2395675998255</v>
          </cell>
          <cell r="AI448">
            <v>6634.9411647085726</v>
          </cell>
          <cell r="AJ448">
            <v>2309.2240558814183</v>
          </cell>
          <cell r="AK448">
            <v>37614.173999999992</v>
          </cell>
        </row>
        <row r="449">
          <cell r="B449">
            <v>38914</v>
          </cell>
          <cell r="C449">
            <v>0</v>
          </cell>
          <cell r="D449">
            <v>16277.614000000009</v>
          </cell>
          <cell r="E449">
            <v>21387</v>
          </cell>
          <cell r="F449">
            <v>37664.614000000009</v>
          </cell>
          <cell r="G449">
            <v>37664.614000000009</v>
          </cell>
          <cell r="H449">
            <v>36791.699999999997</v>
          </cell>
          <cell r="I449">
            <v>21387</v>
          </cell>
          <cell r="J449">
            <v>13406</v>
          </cell>
          <cell r="M449">
            <v>1681</v>
          </cell>
          <cell r="N449">
            <v>6300</v>
          </cell>
          <cell r="P449">
            <v>21387</v>
          </cell>
          <cell r="Q449">
            <v>13406</v>
          </cell>
          <cell r="T449">
            <v>1681</v>
          </cell>
          <cell r="U449">
            <v>6300</v>
          </cell>
          <cell r="W449">
            <v>21387</v>
          </cell>
          <cell r="X449">
            <v>13589.532433611015</v>
          </cell>
          <cell r="Y449">
            <v>11062.401856448161</v>
          </cell>
          <cell r="Z449">
            <v>1917.4379736692856</v>
          </cell>
          <cell r="AA449">
            <v>1500.2938121995294</v>
          </cell>
          <cell r="AB449">
            <v>6460.783881298993</v>
          </cell>
          <cell r="AC449">
            <v>2261.2500427730147</v>
          </cell>
          <cell r="AD449">
            <v>36791.699999999997</v>
          </cell>
          <cell r="AE449">
            <v>13919.424554824915</v>
          </cell>
          <cell r="AF449">
            <v>11316.40431725746</v>
          </cell>
          <cell r="AG449">
            <v>1961.7659999999994</v>
          </cell>
          <cell r="AH449">
            <v>1538.4629806255152</v>
          </cell>
          <cell r="AI449">
            <v>6613.3446334406699</v>
          </cell>
          <cell r="AJ449">
            <v>2315.2115138514464</v>
          </cell>
          <cell r="AK449">
            <v>37664.614000000009</v>
          </cell>
        </row>
        <row r="450">
          <cell r="B450">
            <v>38915</v>
          </cell>
          <cell r="C450">
            <v>0</v>
          </cell>
          <cell r="D450">
            <v>17790.491999999998</v>
          </cell>
          <cell r="E450">
            <v>21387</v>
          </cell>
          <cell r="F450">
            <v>39177.491999999998</v>
          </cell>
          <cell r="G450">
            <v>39177.491999999998</v>
          </cell>
          <cell r="H450">
            <v>38578.5</v>
          </cell>
          <cell r="I450">
            <v>21387</v>
          </cell>
          <cell r="J450">
            <v>13406</v>
          </cell>
          <cell r="M450">
            <v>1681</v>
          </cell>
          <cell r="N450">
            <v>6300</v>
          </cell>
          <cell r="P450">
            <v>21387</v>
          </cell>
          <cell r="Q450">
            <v>13406</v>
          </cell>
          <cell r="T450">
            <v>1681</v>
          </cell>
          <cell r="U450">
            <v>6300</v>
          </cell>
          <cell r="W450">
            <v>21387</v>
          </cell>
          <cell r="X450">
            <v>15204.076937976255</v>
          </cell>
          <cell r="Y450">
            <v>11191.499241540865</v>
          </cell>
          <cell r="Z450">
            <v>1932.8046124647824</v>
          </cell>
          <cell r="AA450">
            <v>1499.4558589447161</v>
          </cell>
          <cell r="AB450">
            <v>6471.4634607354137</v>
          </cell>
          <cell r="AC450">
            <v>2279.1998883379674</v>
          </cell>
          <cell r="AD450">
            <v>38578.5</v>
          </cell>
          <cell r="AE450">
            <v>15436.832140310111</v>
          </cell>
          <cell r="AF450">
            <v>11364.706858484318</v>
          </cell>
          <cell r="AG450">
            <v>1961.4959999999994</v>
          </cell>
          <cell r="AH450">
            <v>1525.5081550360376</v>
          </cell>
          <cell r="AI450">
            <v>6573.3842655695535</v>
          </cell>
          <cell r="AJ450">
            <v>2315.564580599982</v>
          </cell>
          <cell r="AK450">
            <v>39177.491999999998</v>
          </cell>
        </row>
        <row r="451">
          <cell r="B451">
            <v>38916</v>
          </cell>
          <cell r="C451">
            <v>0</v>
          </cell>
          <cell r="D451">
            <v>17595.295000000006</v>
          </cell>
          <cell r="E451">
            <v>21187</v>
          </cell>
          <cell r="F451">
            <v>38782.295000000006</v>
          </cell>
          <cell r="G451">
            <v>38782.295000000006</v>
          </cell>
          <cell r="H451">
            <v>38163.199999999997</v>
          </cell>
          <cell r="I451">
            <v>21187</v>
          </cell>
          <cell r="J451">
            <v>13406</v>
          </cell>
          <cell r="M451">
            <v>1681</v>
          </cell>
          <cell r="N451">
            <v>6100</v>
          </cell>
          <cell r="P451">
            <v>21187</v>
          </cell>
          <cell r="Q451">
            <v>13406</v>
          </cell>
          <cell r="T451">
            <v>1681</v>
          </cell>
          <cell r="U451">
            <v>6100</v>
          </cell>
          <cell r="W451">
            <v>21187</v>
          </cell>
          <cell r="X451">
            <v>14956.979020951125</v>
          </cell>
          <cell r="Y451">
            <v>11618.60636293348</v>
          </cell>
          <cell r="Z451">
            <v>1931.5490212265097</v>
          </cell>
          <cell r="AA451">
            <v>1507.4122426475044</v>
          </cell>
          <cell r="AB451">
            <v>5870.1519785571199</v>
          </cell>
          <cell r="AC451">
            <v>2278.5013736842466</v>
          </cell>
          <cell r="AD451">
            <v>38163.199999999983</v>
          </cell>
          <cell r="AE451">
            <v>15204.287452248378</v>
          </cell>
          <cell r="AF451">
            <v>11809.445211168846</v>
          </cell>
          <cell r="AG451">
            <v>1961.3609999999994</v>
          </cell>
          <cell r="AH451">
            <v>1533.9819445654248</v>
          </cell>
          <cell r="AI451">
            <v>5957.4096923135185</v>
          </cell>
          <cell r="AJ451">
            <v>2315.8096997038347</v>
          </cell>
          <cell r="AK451">
            <v>38782.295000000006</v>
          </cell>
        </row>
        <row r="452">
          <cell r="B452">
            <v>38917</v>
          </cell>
          <cell r="C452">
            <v>0</v>
          </cell>
          <cell r="D452">
            <v>16780.663</v>
          </cell>
          <cell r="E452">
            <v>21287</v>
          </cell>
          <cell r="F452">
            <v>38067.663</v>
          </cell>
          <cell r="G452">
            <v>38067.663</v>
          </cell>
          <cell r="H452">
            <v>36839.599999999999</v>
          </cell>
          <cell r="I452">
            <v>21287</v>
          </cell>
          <cell r="J452">
            <v>13406</v>
          </cell>
          <cell r="M452">
            <v>1681</v>
          </cell>
          <cell r="N452">
            <v>6200</v>
          </cell>
          <cell r="P452">
            <v>21287</v>
          </cell>
          <cell r="Q452">
            <v>13406</v>
          </cell>
          <cell r="T452">
            <v>1681</v>
          </cell>
          <cell r="U452">
            <v>6200</v>
          </cell>
          <cell r="W452">
            <v>21287</v>
          </cell>
          <cell r="X452">
            <v>14471.931062425156</v>
          </cell>
          <cell r="Y452">
            <v>10893.787264352297</v>
          </cell>
          <cell r="Z452">
            <v>1899.1474223714479</v>
          </cell>
          <cell r="AA452">
            <v>1462.4837514166488</v>
          </cell>
          <cell r="AB452">
            <v>5873.290252379179</v>
          </cell>
          <cell r="AC452">
            <v>2238.9602470552672</v>
          </cell>
          <cell r="AD452">
            <v>36839.599999999991</v>
          </cell>
          <cell r="AE452">
            <v>14953.739157382179</v>
          </cell>
          <cell r="AF452">
            <v>11256.393798221647</v>
          </cell>
          <cell r="AG452">
            <v>1961.3609999999994</v>
          </cell>
          <cell r="AH452">
            <v>1516.1956445449555</v>
          </cell>
          <cell r="AI452">
            <v>6064.5225815567101</v>
          </cell>
          <cell r="AJ452">
            <v>2315.450818294516</v>
          </cell>
          <cell r="AK452">
            <v>38067.663</v>
          </cell>
        </row>
        <row r="453">
          <cell r="B453">
            <v>38918</v>
          </cell>
          <cell r="C453">
            <v>0</v>
          </cell>
          <cell r="D453">
            <v>16081.822999999997</v>
          </cell>
          <cell r="E453">
            <v>21287</v>
          </cell>
          <cell r="F453">
            <v>37368.822999999997</v>
          </cell>
          <cell r="G453">
            <v>37368.822999999997</v>
          </cell>
          <cell r="H453">
            <v>36711</v>
          </cell>
          <cell r="I453">
            <v>21287</v>
          </cell>
          <cell r="J453">
            <v>13406</v>
          </cell>
          <cell r="M453">
            <v>1681</v>
          </cell>
          <cell r="N453">
            <v>6200</v>
          </cell>
          <cell r="P453">
            <v>21287</v>
          </cell>
          <cell r="Q453">
            <v>13406</v>
          </cell>
          <cell r="T453">
            <v>1681</v>
          </cell>
          <cell r="U453">
            <v>6200</v>
          </cell>
          <cell r="W453">
            <v>21287</v>
          </cell>
          <cell r="X453">
            <v>13916.028639299882</v>
          </cell>
          <cell r="Y453">
            <v>11094.568385296147</v>
          </cell>
          <cell r="Z453">
            <v>1928.048609717612</v>
          </cell>
          <cell r="AA453">
            <v>1519.5333201959093</v>
          </cell>
          <cell r="AB453">
            <v>5979.7119008559794</v>
          </cell>
          <cell r="AC453">
            <v>2273.1091446344699</v>
          </cell>
          <cell r="AD453">
            <v>36711</v>
          </cell>
          <cell r="AE453">
            <v>14172.715485090983</v>
          </cell>
          <cell r="AF453">
            <v>11291.072948949446</v>
          </cell>
          <cell r="AG453">
            <v>1961.4959999999994</v>
          </cell>
          <cell r="AH453">
            <v>1548.5163310429225</v>
          </cell>
          <cell r="AI453">
            <v>6080.697936301669</v>
          </cell>
          <cell r="AJ453">
            <v>2314.324298614978</v>
          </cell>
          <cell r="AK453">
            <v>37368.822999999997</v>
          </cell>
        </row>
        <row r="454">
          <cell r="B454">
            <v>38919</v>
          </cell>
          <cell r="C454">
            <v>0</v>
          </cell>
          <cell r="D454">
            <v>18292.660000000003</v>
          </cell>
          <cell r="E454">
            <v>21387</v>
          </cell>
          <cell r="F454">
            <v>39679.660000000003</v>
          </cell>
          <cell r="G454">
            <v>39679.660000000003</v>
          </cell>
          <cell r="H454">
            <v>39230.300000000003</v>
          </cell>
          <cell r="I454">
            <v>21387</v>
          </cell>
          <cell r="J454">
            <v>13406</v>
          </cell>
          <cell r="M454">
            <v>1681</v>
          </cell>
          <cell r="N454">
            <v>6300</v>
          </cell>
          <cell r="P454">
            <v>21387</v>
          </cell>
          <cell r="Q454">
            <v>13406</v>
          </cell>
          <cell r="T454">
            <v>1681</v>
          </cell>
          <cell r="U454">
            <v>6300</v>
          </cell>
          <cell r="W454">
            <v>21387</v>
          </cell>
          <cell r="X454">
            <v>16245.978105000551</v>
          </cell>
          <cell r="Y454">
            <v>11220.658414743028</v>
          </cell>
          <cell r="Z454">
            <v>1939.7621121843974</v>
          </cell>
          <cell r="AA454">
            <v>1499.6918152729272</v>
          </cell>
          <cell r="AB454">
            <v>6053.0574626121597</v>
          </cell>
          <cell r="AC454">
            <v>2271.1520901869299</v>
          </cell>
          <cell r="AD454">
            <v>39230.299999999996</v>
          </cell>
          <cell r="AE454">
            <v>16421.673423234999</v>
          </cell>
          <cell r="AF454">
            <v>11352.147834778327</v>
          </cell>
          <cell r="AG454">
            <v>1961.7659999999994</v>
          </cell>
          <cell r="AH454">
            <v>1520.5551141505748</v>
          </cell>
          <cell r="AI454">
            <v>6123.8097948704763</v>
          </cell>
          <cell r="AJ454">
            <v>2299.7078329656097</v>
          </cell>
          <cell r="AK454">
            <v>39679.660000000003</v>
          </cell>
        </row>
        <row r="455">
          <cell r="B455">
            <v>38920</v>
          </cell>
          <cell r="C455">
            <v>0</v>
          </cell>
          <cell r="D455">
            <v>19175.73599999999</v>
          </cell>
          <cell r="E455">
            <v>21387</v>
          </cell>
          <cell r="F455">
            <v>40562.73599999999</v>
          </cell>
          <cell r="G455">
            <v>40562.73599999999</v>
          </cell>
          <cell r="H455">
            <v>39849.9</v>
          </cell>
          <cell r="I455">
            <v>21387</v>
          </cell>
          <cell r="J455">
            <v>13406</v>
          </cell>
          <cell r="M455">
            <v>1681</v>
          </cell>
          <cell r="N455">
            <v>6300</v>
          </cell>
          <cell r="P455">
            <v>21387</v>
          </cell>
          <cell r="Q455">
            <v>13406</v>
          </cell>
          <cell r="T455">
            <v>1681</v>
          </cell>
          <cell r="U455">
            <v>6300</v>
          </cell>
          <cell r="W455">
            <v>21387</v>
          </cell>
          <cell r="X455">
            <v>16641.401617298015</v>
          </cell>
          <cell r="Y455">
            <v>11706.233357377443</v>
          </cell>
          <cell r="Z455">
            <v>1928.9355591364956</v>
          </cell>
          <cell r="AA455">
            <v>1487.3433640015007</v>
          </cell>
          <cell r="AB455">
            <v>5831.2822337605912</v>
          </cell>
          <cell r="AC455">
            <v>2254.7038684259542</v>
          </cell>
          <cell r="AD455">
            <v>39849.899999999994</v>
          </cell>
          <cell r="AE455">
            <v>16926.490157604454</v>
          </cell>
          <cell r="AF455">
            <v>11925.605406055412</v>
          </cell>
          <cell r="AG455">
            <v>1962.1709999999994</v>
          </cell>
          <cell r="AH455">
            <v>1516.971505292981</v>
          </cell>
          <cell r="AI455">
            <v>5935.2949528993631</v>
          </cell>
          <cell r="AJ455">
            <v>2296.2029781477795</v>
          </cell>
          <cell r="AK455">
            <v>40562.73599999999</v>
          </cell>
        </row>
        <row r="456">
          <cell r="B456">
            <v>38921</v>
          </cell>
          <cell r="C456">
            <v>0</v>
          </cell>
          <cell r="D456">
            <v>16744.455000000009</v>
          </cell>
          <cell r="E456">
            <v>21387</v>
          </cell>
          <cell r="F456">
            <v>38131.455000000009</v>
          </cell>
          <cell r="G456">
            <v>38131.455000000009</v>
          </cell>
          <cell r="H456">
            <v>37042.6</v>
          </cell>
          <cell r="I456">
            <v>21387</v>
          </cell>
          <cell r="J456">
            <v>13406</v>
          </cell>
          <cell r="M456">
            <v>1681</v>
          </cell>
          <cell r="N456">
            <v>6300</v>
          </cell>
          <cell r="P456">
            <v>21387</v>
          </cell>
          <cell r="Q456">
            <v>13406</v>
          </cell>
          <cell r="T456">
            <v>1681</v>
          </cell>
          <cell r="U456">
            <v>6300</v>
          </cell>
          <cell r="W456">
            <v>21387</v>
          </cell>
          <cell r="X456">
            <v>14304.76953388129</v>
          </cell>
          <cell r="Y456">
            <v>11171.887354928835</v>
          </cell>
          <cell r="Z456">
            <v>1911.4083824952781</v>
          </cell>
          <cell r="AA456">
            <v>1492.2112878375067</v>
          </cell>
          <cell r="AB456">
            <v>5910.0739740812078</v>
          </cell>
          <cell r="AC456">
            <v>2252.2494667758906</v>
          </cell>
          <cell r="AD456">
            <v>37042.600000000006</v>
          </cell>
          <cell r="AE456">
            <v>14744.903429418144</v>
          </cell>
          <cell r="AF456">
            <v>11491.728159542738</v>
          </cell>
          <cell r="AG456">
            <v>1962.3059999999994</v>
          </cell>
          <cell r="AH456">
            <v>1536.1248431504887</v>
          </cell>
          <cell r="AI456">
            <v>6079.0632399873175</v>
          </cell>
          <cell r="AJ456">
            <v>2317.3293279013219</v>
          </cell>
          <cell r="AK456">
            <v>38131.455000000009</v>
          </cell>
        </row>
        <row r="457">
          <cell r="B457">
            <v>38922</v>
          </cell>
          <cell r="C457">
            <v>0</v>
          </cell>
          <cell r="D457">
            <v>16736.313000000009</v>
          </cell>
          <cell r="E457">
            <v>21387</v>
          </cell>
          <cell r="F457">
            <v>38123.313000000009</v>
          </cell>
          <cell r="G457">
            <v>38123.313000000009</v>
          </cell>
          <cell r="H457">
            <v>37426.199999999997</v>
          </cell>
          <cell r="I457">
            <v>21387</v>
          </cell>
          <cell r="J457">
            <v>13406</v>
          </cell>
          <cell r="M457">
            <v>1681</v>
          </cell>
          <cell r="N457">
            <v>6300</v>
          </cell>
          <cell r="P457">
            <v>21387</v>
          </cell>
          <cell r="Q457">
            <v>13406</v>
          </cell>
          <cell r="T457">
            <v>1681</v>
          </cell>
          <cell r="U457">
            <v>6300</v>
          </cell>
          <cell r="W457">
            <v>21387</v>
          </cell>
          <cell r="X457">
            <v>13945.174309596619</v>
          </cell>
          <cell r="Y457">
            <v>11835.857009777732</v>
          </cell>
          <cell r="Z457">
            <v>1718.6493080264204</v>
          </cell>
          <cell r="AA457">
            <v>1557.4189743234081</v>
          </cell>
          <cell r="AB457">
            <v>6090.9277126887182</v>
          </cell>
          <cell r="AC457">
            <v>2278.1726855870993</v>
          </cell>
          <cell r="AD457">
            <v>37426.199999999997</v>
          </cell>
          <cell r="AE457">
            <v>14202.70370247559</v>
          </cell>
          <cell r="AF457">
            <v>12057.789364579383</v>
          </cell>
          <cell r="AG457">
            <v>1755.6894495878223</v>
          </cell>
          <cell r="AH457">
            <v>1585.3238808174412</v>
          </cell>
          <cell r="AI457">
            <v>6201.5936168093158</v>
          </cell>
          <cell r="AJ457">
            <v>2320.2129857304499</v>
          </cell>
          <cell r="AK457">
            <v>38123.313000000009</v>
          </cell>
        </row>
        <row r="458">
          <cell r="B458">
            <v>38923</v>
          </cell>
          <cell r="C458">
            <v>0</v>
          </cell>
          <cell r="D458">
            <v>17195.389000000003</v>
          </cell>
          <cell r="E458">
            <v>21387</v>
          </cell>
          <cell r="F458">
            <v>38582.389000000003</v>
          </cell>
          <cell r="G458">
            <v>38582.389000000003</v>
          </cell>
          <cell r="H458">
            <v>38017.300000000003</v>
          </cell>
          <cell r="I458">
            <v>21387</v>
          </cell>
          <cell r="J458">
            <v>13406</v>
          </cell>
          <cell r="M458">
            <v>1681</v>
          </cell>
          <cell r="N458">
            <v>6300</v>
          </cell>
          <cell r="P458">
            <v>21387</v>
          </cell>
          <cell r="Q458">
            <v>13406</v>
          </cell>
          <cell r="T458">
            <v>1681</v>
          </cell>
          <cell r="U458">
            <v>6300</v>
          </cell>
          <cell r="W458">
            <v>21387</v>
          </cell>
          <cell r="X458">
            <v>14561.859358153029</v>
          </cell>
          <cell r="Y458">
            <v>11985.246174676597</v>
          </cell>
          <cell r="Z458">
            <v>1547.9133861462071</v>
          </cell>
          <cell r="AA458">
            <v>1539.66654636409</v>
          </cell>
          <cell r="AB458">
            <v>6001.8650836100869</v>
          </cell>
          <cell r="AC458">
            <v>2380.7494510499955</v>
          </cell>
          <cell r="AD458">
            <v>38017.30000000001</v>
          </cell>
          <cell r="AE458">
            <v>14779.515901387587</v>
          </cell>
          <cell r="AF458">
            <v>12166.787359541782</v>
          </cell>
          <cell r="AG458">
            <v>1570.5894548989693</v>
          </cell>
          <cell r="AH458">
            <v>1562.5791617785708</v>
          </cell>
          <cell r="AI458">
            <v>6086.1201223930939</v>
          </cell>
          <cell r="AJ458">
            <v>2416.7970000000009</v>
          </cell>
          <cell r="AK458">
            <v>38582.389000000003</v>
          </cell>
        </row>
        <row r="459">
          <cell r="B459">
            <v>38924</v>
          </cell>
          <cell r="C459">
            <v>0</v>
          </cell>
          <cell r="D459">
            <v>17897.184999999998</v>
          </cell>
          <cell r="E459">
            <v>21587</v>
          </cell>
          <cell r="F459">
            <v>39484.184999999998</v>
          </cell>
          <cell r="G459">
            <v>39484.184999999998</v>
          </cell>
          <cell r="H459">
            <v>39074</v>
          </cell>
          <cell r="I459">
            <v>21587</v>
          </cell>
          <cell r="J459">
            <v>13406</v>
          </cell>
          <cell r="M459">
            <v>1681</v>
          </cell>
          <cell r="N459">
            <v>6500</v>
          </cell>
          <cell r="P459">
            <v>21587</v>
          </cell>
          <cell r="Q459">
            <v>13406</v>
          </cell>
          <cell r="T459">
            <v>1681</v>
          </cell>
          <cell r="U459">
            <v>6500</v>
          </cell>
          <cell r="W459">
            <v>21587</v>
          </cell>
          <cell r="X459">
            <v>15852.381350239766</v>
          </cell>
          <cell r="Y459">
            <v>11354.492766397989</v>
          </cell>
          <cell r="Z459">
            <v>1519.0344600197598</v>
          </cell>
          <cell r="AA459">
            <v>1521.2938272779436</v>
          </cell>
          <cell r="AB459">
            <v>6434.6356010503196</v>
          </cell>
          <cell r="AC459">
            <v>2392.1619950142222</v>
          </cell>
          <cell r="AD459">
            <v>39074</v>
          </cell>
          <cell r="AE459">
            <v>16007.65488171333</v>
          </cell>
          <cell r="AF459">
            <v>11487.429488640353</v>
          </cell>
          <cell r="AG459">
            <v>1535.2023028654719</v>
          </cell>
          <cell r="AH459">
            <v>1537.3916840920633</v>
          </cell>
          <cell r="AI459">
            <v>6500.1036426887795</v>
          </cell>
          <cell r="AJ459">
            <v>2416.4030000000012</v>
          </cell>
          <cell r="AK459">
            <v>39484.184999999998</v>
          </cell>
        </row>
        <row r="460">
          <cell r="B460">
            <v>38925</v>
          </cell>
          <cell r="C460">
            <v>0</v>
          </cell>
          <cell r="D460">
            <v>18791.071999999993</v>
          </cell>
          <cell r="E460">
            <v>21587</v>
          </cell>
          <cell r="F460">
            <v>40378.071999999993</v>
          </cell>
          <cell r="G460">
            <v>40378.071999999993</v>
          </cell>
          <cell r="H460">
            <v>39823.300000000003</v>
          </cell>
          <cell r="I460">
            <v>21587</v>
          </cell>
          <cell r="J460">
            <v>13406</v>
          </cell>
          <cell r="M460">
            <v>1681</v>
          </cell>
          <cell r="N460">
            <v>6500</v>
          </cell>
          <cell r="P460">
            <v>21587</v>
          </cell>
          <cell r="Q460">
            <v>13406</v>
          </cell>
          <cell r="T460">
            <v>1681</v>
          </cell>
          <cell r="U460">
            <v>6500</v>
          </cell>
          <cell r="W460">
            <v>21587</v>
          </cell>
          <cell r="X460">
            <v>16189.142203942263</v>
          </cell>
          <cell r="Y460">
            <v>11425.179280809691</v>
          </cell>
          <cell r="Z460">
            <v>1936.0805962799902</v>
          </cell>
          <cell r="AA460">
            <v>1493.950056020298</v>
          </cell>
          <cell r="AB460">
            <v>6397.2577283686269</v>
          </cell>
          <cell r="AC460">
            <v>2381.6901345791257</v>
          </cell>
          <cell r="AD460">
            <v>39823.299999999996</v>
          </cell>
          <cell r="AE460">
            <v>16403.418587893637</v>
          </cell>
          <cell r="AF460">
            <v>11587.267684624167</v>
          </cell>
          <cell r="AG460">
            <v>1961.4959999999994</v>
          </cell>
          <cell r="AH460">
            <v>1517.5507475483528</v>
          </cell>
          <cell r="AI460">
            <v>6491.7389799338398</v>
          </cell>
          <cell r="AJ460">
            <v>2416.6</v>
          </cell>
          <cell r="AK460">
            <v>40378.071999999993</v>
          </cell>
        </row>
        <row r="461">
          <cell r="B461">
            <v>38926</v>
          </cell>
          <cell r="C461">
            <v>0</v>
          </cell>
          <cell r="D461">
            <v>19237.137999999992</v>
          </cell>
          <cell r="E461">
            <v>21587</v>
          </cell>
          <cell r="F461">
            <v>40824.137999999992</v>
          </cell>
          <cell r="G461">
            <v>40824.137999999992</v>
          </cell>
          <cell r="H461">
            <v>40034.300000000003</v>
          </cell>
          <cell r="I461">
            <v>21587</v>
          </cell>
          <cell r="J461">
            <v>13406</v>
          </cell>
          <cell r="M461">
            <v>1681</v>
          </cell>
          <cell r="N461">
            <v>6500</v>
          </cell>
          <cell r="P461">
            <v>21587</v>
          </cell>
          <cell r="Q461">
            <v>13406</v>
          </cell>
          <cell r="T461">
            <v>1681</v>
          </cell>
          <cell r="U461">
            <v>6500</v>
          </cell>
          <cell r="W461">
            <v>21587</v>
          </cell>
          <cell r="X461">
            <v>16235.156743292995</v>
          </cell>
          <cell r="Y461">
            <v>11776.98894811818</v>
          </cell>
          <cell r="Z461">
            <v>1925.4361409703977</v>
          </cell>
          <cell r="AA461">
            <v>1485.7211640579558</v>
          </cell>
          <cell r="AB461">
            <v>6242.6065906247786</v>
          </cell>
          <cell r="AC461">
            <v>2368.3904129357006</v>
          </cell>
          <cell r="AD461">
            <v>40034.30000000001</v>
          </cell>
          <cell r="AE461">
            <v>16548.927571059416</v>
          </cell>
          <cell r="AF461">
            <v>12014.339699457627</v>
          </cell>
          <cell r="AG461">
            <v>1960.8209999999995</v>
          </cell>
          <cell r="AH461">
            <v>1517.0645417296696</v>
          </cell>
          <cell r="AI461">
            <v>6367.3701877532867</v>
          </cell>
          <cell r="AJ461">
            <v>2415.6149999999998</v>
          </cell>
          <cell r="AK461">
            <v>40824.137999999992</v>
          </cell>
        </row>
        <row r="462">
          <cell r="B462">
            <v>38927</v>
          </cell>
          <cell r="C462">
            <v>0</v>
          </cell>
          <cell r="D462">
            <v>15652.260000000002</v>
          </cell>
          <cell r="E462">
            <v>21587</v>
          </cell>
          <cell r="F462">
            <v>37239.26</v>
          </cell>
          <cell r="G462">
            <v>37239.26</v>
          </cell>
          <cell r="H462">
            <v>36458.300000000003</v>
          </cell>
          <cell r="I462">
            <v>21587</v>
          </cell>
          <cell r="J462">
            <v>13406</v>
          </cell>
          <cell r="M462">
            <v>1681</v>
          </cell>
          <cell r="N462">
            <v>6500</v>
          </cell>
          <cell r="P462">
            <v>21587</v>
          </cell>
          <cell r="Q462">
            <v>13406</v>
          </cell>
          <cell r="T462">
            <v>1681</v>
          </cell>
          <cell r="U462">
            <v>6500</v>
          </cell>
          <cell r="W462">
            <v>21587</v>
          </cell>
          <cell r="X462">
            <v>14675.886613942419</v>
          </cell>
          <cell r="Y462">
            <v>9727.043576670314</v>
          </cell>
          <cell r="Z462">
            <v>1921.5167751227912</v>
          </cell>
          <cell r="AA462">
            <v>1514.8852038780276</v>
          </cell>
          <cell r="AB462">
            <v>6256.1861057281194</v>
          </cell>
          <cell r="AC462">
            <v>2362.7817246583372</v>
          </cell>
          <cell r="AD462">
            <v>36458.30000000001</v>
          </cell>
          <cell r="AE462">
            <v>14989.193654646097</v>
          </cell>
          <cell r="AF462">
            <v>9932.4527275622495</v>
          </cell>
          <cell r="AG462">
            <v>1960.4159999999995</v>
          </cell>
          <cell r="AH462">
            <v>1548.6065709659279</v>
          </cell>
          <cell r="AI462">
            <v>6393.5670468257176</v>
          </cell>
          <cell r="AJ462">
            <v>2415.0240000000003</v>
          </cell>
          <cell r="AK462">
            <v>37239.26</v>
          </cell>
        </row>
        <row r="463">
          <cell r="B463">
            <v>38928</v>
          </cell>
          <cell r="C463">
            <v>0</v>
          </cell>
          <cell r="D463">
            <v>21658.413</v>
          </cell>
          <cell r="E463">
            <v>15087</v>
          </cell>
          <cell r="F463">
            <v>36745.413</v>
          </cell>
          <cell r="G463">
            <v>36745.413</v>
          </cell>
          <cell r="H463">
            <v>35820.1</v>
          </cell>
          <cell r="I463">
            <v>15087</v>
          </cell>
          <cell r="J463">
            <v>13406</v>
          </cell>
          <cell r="M463">
            <v>1681</v>
          </cell>
          <cell r="N463">
            <v>0</v>
          </cell>
          <cell r="P463">
            <v>15087</v>
          </cell>
          <cell r="Q463">
            <v>13406</v>
          </cell>
          <cell r="T463">
            <v>1681</v>
          </cell>
          <cell r="U463">
            <v>0</v>
          </cell>
          <cell r="W463">
            <v>15087</v>
          </cell>
          <cell r="X463">
            <v>13226.832147127116</v>
          </cell>
          <cell r="Y463">
            <v>10882.195568759853</v>
          </cell>
          <cell r="Z463">
            <v>1912.5817658574465</v>
          </cell>
          <cell r="AA463">
            <v>1514.3645736380527</v>
          </cell>
          <cell r="AB463">
            <v>6029.9215815252737</v>
          </cell>
          <cell r="AC463">
            <v>2254.2043630922553</v>
          </cell>
          <cell r="AD463">
            <v>35820.1</v>
          </cell>
          <cell r="AE463">
            <v>13573.457317347023</v>
          </cell>
          <cell r="AF463">
            <v>11154.449466085211</v>
          </cell>
          <cell r="AG463">
            <v>1960.4159999999995</v>
          </cell>
          <cell r="AH463">
            <v>1555.0901053301125</v>
          </cell>
          <cell r="AI463">
            <v>6186.493400962815</v>
          </cell>
          <cell r="AJ463">
            <v>2315.506710274839</v>
          </cell>
          <cell r="AK463">
            <v>36745.413</v>
          </cell>
        </row>
        <row r="464">
          <cell r="B464">
            <v>38929</v>
          </cell>
          <cell r="C464">
            <v>0</v>
          </cell>
          <cell r="D464">
            <v>21120.237000000001</v>
          </cell>
          <cell r="E464">
            <v>15087</v>
          </cell>
          <cell r="F464">
            <v>36207.237000000001</v>
          </cell>
          <cell r="G464">
            <v>36207.237000000001</v>
          </cell>
          <cell r="H464">
            <v>35813.199999999997</v>
          </cell>
          <cell r="I464">
            <v>15087</v>
          </cell>
          <cell r="J464">
            <v>13406</v>
          </cell>
          <cell r="M464">
            <v>1681</v>
          </cell>
          <cell r="N464">
            <v>0</v>
          </cell>
          <cell r="P464">
            <v>15087</v>
          </cell>
          <cell r="Q464">
            <v>13406</v>
          </cell>
          <cell r="T464">
            <v>1681</v>
          </cell>
          <cell r="U464">
            <v>0</v>
          </cell>
          <cell r="W464">
            <v>15087</v>
          </cell>
          <cell r="X464">
            <v>14134.779383989777</v>
          </cell>
          <cell r="Y464">
            <v>9902.7071986687824</v>
          </cell>
          <cell r="Z464">
            <v>1944.0021790473943</v>
          </cell>
          <cell r="AA464">
            <v>1529.874221551295</v>
          </cell>
          <cell r="AB464">
            <v>6010.1626109572571</v>
          </cell>
          <cell r="AC464">
            <v>2291.6744057854871</v>
          </cell>
          <cell r="AD464">
            <v>35813.19999999999</v>
          </cell>
          <cell r="AE464">
            <v>14295.177477316218</v>
          </cell>
          <cell r="AF464">
            <v>10010.015782611485</v>
          </cell>
          <cell r="AG464">
            <v>1963.5209999999995</v>
          </cell>
          <cell r="AH464">
            <v>1547.8231411286856</v>
          </cell>
          <cell r="AI464">
            <v>6073.7052703402514</v>
          </cell>
          <cell r="AJ464">
            <v>2316.9943286033617</v>
          </cell>
          <cell r="AK464">
            <v>36207.237000000001</v>
          </cell>
        </row>
        <row r="465">
          <cell r="B465">
            <v>38930</v>
          </cell>
          <cell r="C465">
            <v>0</v>
          </cell>
          <cell r="D465">
            <v>14018.634000000005</v>
          </cell>
          <cell r="E465">
            <v>21007</v>
          </cell>
          <cell r="F465">
            <v>35025.634000000005</v>
          </cell>
          <cell r="G465">
            <v>35025.634000000005</v>
          </cell>
          <cell r="H465">
            <v>33008.199999999997</v>
          </cell>
          <cell r="I465">
            <v>21007</v>
          </cell>
          <cell r="J465">
            <v>13423</v>
          </cell>
          <cell r="M465">
            <v>1684</v>
          </cell>
          <cell r="N465">
            <v>5900</v>
          </cell>
          <cell r="P465">
            <v>21007</v>
          </cell>
          <cell r="Q465">
            <v>13423</v>
          </cell>
          <cell r="T465">
            <v>1684</v>
          </cell>
          <cell r="U465">
            <v>5900</v>
          </cell>
          <cell r="W465">
            <v>21007</v>
          </cell>
          <cell r="X465">
            <v>12677.006862364384</v>
          </cell>
          <cell r="Y465">
            <v>9223.9297709767925</v>
          </cell>
          <cell r="Z465">
            <v>1852.5970551913999</v>
          </cell>
          <cell r="AA465">
            <v>1461.1003163190237</v>
          </cell>
          <cell r="AB465">
            <v>5611.4415281469801</v>
          </cell>
          <cell r="AC465">
            <v>2182.124467001413</v>
          </cell>
          <cell r="AD465">
            <v>33008.199999999997</v>
          </cell>
          <cell r="AE465">
            <v>13456.109450037849</v>
          </cell>
          <cell r="AF465">
            <v>9774.5602314458192</v>
          </cell>
          <cell r="AG465">
            <v>1963.6559999999999</v>
          </cell>
          <cell r="AH465">
            <v>1552.2901078688769</v>
          </cell>
          <cell r="AI465">
            <v>5962.3556300894807</v>
          </cell>
          <cell r="AJ465">
            <v>2316.6625805579802</v>
          </cell>
          <cell r="AK465">
            <v>35025.634000000005</v>
          </cell>
        </row>
        <row r="466">
          <cell r="B466">
            <v>38931</v>
          </cell>
          <cell r="C466">
            <v>0</v>
          </cell>
          <cell r="D466">
            <v>0</v>
          </cell>
          <cell r="E466">
            <v>0</v>
          </cell>
          <cell r="F466">
            <v>0</v>
          </cell>
          <cell r="H466">
            <v>0.3</v>
          </cell>
          <cell r="I466">
            <v>0</v>
          </cell>
          <cell r="J466">
            <v>0</v>
          </cell>
          <cell r="M466">
            <v>0</v>
          </cell>
          <cell r="N466">
            <v>0</v>
          </cell>
          <cell r="P466">
            <v>0</v>
          </cell>
          <cell r="Q466">
            <v>0</v>
          </cell>
          <cell r="T466">
            <v>0</v>
          </cell>
          <cell r="U466">
            <v>0</v>
          </cell>
          <cell r="W466">
            <v>0</v>
          </cell>
          <cell r="X466">
            <v>0.11404949999999998</v>
          </cell>
          <cell r="Y466">
            <v>9.2975099999999991E-2</v>
          </cell>
          <cell r="Z466">
            <v>1.26E-2</v>
          </cell>
          <cell r="AA466">
            <v>1.2396599999999999E-2</v>
          </cell>
          <cell r="AB466">
            <v>4.9586699999999997E-2</v>
          </cell>
          <cell r="AC466">
            <v>1.8392099999999998E-2</v>
          </cell>
          <cell r="AD466">
            <v>0.3</v>
          </cell>
        </row>
        <row r="467">
          <cell r="B467">
            <v>38932</v>
          </cell>
          <cell r="C467">
            <v>0</v>
          </cell>
          <cell r="D467">
            <v>0</v>
          </cell>
          <cell r="E467">
            <v>0</v>
          </cell>
          <cell r="F467">
            <v>0</v>
          </cell>
          <cell r="H467">
            <v>0.4</v>
          </cell>
          <cell r="I467">
            <v>0</v>
          </cell>
          <cell r="J467">
            <v>0</v>
          </cell>
          <cell r="M467">
            <v>0</v>
          </cell>
          <cell r="N467">
            <v>0</v>
          </cell>
          <cell r="P467">
            <v>0</v>
          </cell>
          <cell r="Q467">
            <v>0</v>
          </cell>
          <cell r="T467">
            <v>0</v>
          </cell>
          <cell r="U467">
            <v>0</v>
          </cell>
          <cell r="W467">
            <v>0</v>
          </cell>
          <cell r="X467">
            <v>0.15206600000000001</v>
          </cell>
          <cell r="Y467">
            <v>0.1239668</v>
          </cell>
          <cell r="Z467">
            <v>1.6800000000000002E-2</v>
          </cell>
          <cell r="AA467">
            <v>1.65288E-2</v>
          </cell>
          <cell r="AB467">
            <v>6.6115599999999997E-2</v>
          </cell>
          <cell r="AC467">
            <v>2.4522800000000001E-2</v>
          </cell>
          <cell r="AD467">
            <v>0.4</v>
          </cell>
        </row>
        <row r="468">
          <cell r="B468">
            <v>38933</v>
          </cell>
          <cell r="C468">
            <v>0</v>
          </cell>
          <cell r="D468">
            <v>2343.8289999999993</v>
          </cell>
          <cell r="E468">
            <v>1693</v>
          </cell>
          <cell r="F468">
            <v>4036.8289999999993</v>
          </cell>
          <cell r="G468">
            <v>4036.8289999999993</v>
          </cell>
          <cell r="H468">
            <v>9080.7000000000007</v>
          </cell>
          <cell r="I468">
            <v>1509</v>
          </cell>
          <cell r="J468">
            <v>1509</v>
          </cell>
          <cell r="M468">
            <v>184</v>
          </cell>
          <cell r="N468">
            <v>0</v>
          </cell>
          <cell r="P468">
            <v>1693</v>
          </cell>
          <cell r="Q468">
            <v>1344.9976373301831</v>
          </cell>
          <cell r="T468">
            <v>164.00236266981688</v>
          </cell>
          <cell r="U468">
            <v>0</v>
          </cell>
          <cell r="W468">
            <v>1509</v>
          </cell>
          <cell r="X468">
            <v>3406.0530139787775</v>
          </cell>
          <cell r="Y468">
            <v>2774.7901851178221</v>
          </cell>
          <cell r="Z468">
            <v>438.69792400360296</v>
          </cell>
          <cell r="AA468">
            <v>397.49767621958898</v>
          </cell>
          <cell r="AB468">
            <v>1466.4852406619862</v>
          </cell>
          <cell r="AC468">
            <v>597.17596001822039</v>
          </cell>
          <cell r="AD468">
            <v>9080.7000000000007</v>
          </cell>
          <cell r="AE468">
            <v>1513.9495802055419</v>
          </cell>
          <cell r="AF468">
            <v>1233.3464102569551</v>
          </cell>
          <cell r="AG468">
            <v>195.23657073422828</v>
          </cell>
          <cell r="AH468">
            <v>176.8006176240591</v>
          </cell>
          <cell r="AI468">
            <v>651.783861128284</v>
          </cell>
          <cell r="AJ468">
            <v>265.711960050931</v>
          </cell>
          <cell r="AK468">
            <v>4036.8289999999993</v>
          </cell>
        </row>
        <row r="469">
          <cell r="B469">
            <v>38934</v>
          </cell>
          <cell r="C469">
            <v>0</v>
          </cell>
          <cell r="D469">
            <v>12954.633000000002</v>
          </cell>
          <cell r="E469">
            <v>20607</v>
          </cell>
          <cell r="F469">
            <v>33561.633000000002</v>
          </cell>
          <cell r="G469">
            <v>33561.633000000002</v>
          </cell>
          <cell r="H469">
            <v>27619.4</v>
          </cell>
          <cell r="I469">
            <v>20607</v>
          </cell>
          <cell r="J469">
            <v>13423</v>
          </cell>
          <cell r="M469">
            <v>1684</v>
          </cell>
          <cell r="N469">
            <v>5500</v>
          </cell>
          <cell r="P469">
            <v>20607</v>
          </cell>
          <cell r="Q469">
            <v>13423</v>
          </cell>
          <cell r="T469">
            <v>1684</v>
          </cell>
          <cell r="U469">
            <v>5500</v>
          </cell>
          <cell r="W469">
            <v>20607</v>
          </cell>
          <cell r="X469">
            <v>9967.2189814060876</v>
          </cell>
          <cell r="Y469">
            <v>8216.0459962094737</v>
          </cell>
          <cell r="Z469">
            <v>1625.1048269920741</v>
          </cell>
          <cell r="AA469">
            <v>1273.6904954004774</v>
          </cell>
          <cell r="AB469">
            <v>4699.4740210124364</v>
          </cell>
          <cell r="AC469">
            <v>1837.8656789794552</v>
          </cell>
          <cell r="AD469">
            <v>27619.4</v>
          </cell>
          <cell r="AE469">
            <v>12026.668565926962</v>
          </cell>
          <cell r="AF469">
            <v>9894.4755875091851</v>
          </cell>
          <cell r="AG469">
            <v>1963.6559999999995</v>
          </cell>
          <cell r="AH469">
            <v>1552.7730371938637</v>
          </cell>
          <cell r="AI469">
            <v>5854.3545398697588</v>
          </cell>
          <cell r="AJ469">
            <v>2269.7052695002308</v>
          </cell>
          <cell r="AK469">
            <v>33561.633000000002</v>
          </cell>
        </row>
        <row r="470">
          <cell r="B470">
            <v>38935</v>
          </cell>
          <cell r="C470">
            <v>0</v>
          </cell>
          <cell r="D470">
            <v>15454.449999999997</v>
          </cell>
          <cell r="E470">
            <v>21107</v>
          </cell>
          <cell r="F470">
            <v>36561.449999999997</v>
          </cell>
          <cell r="G470">
            <v>36561.449999999997</v>
          </cell>
          <cell r="H470">
            <v>35851</v>
          </cell>
          <cell r="I470">
            <v>21107</v>
          </cell>
          <cell r="J470">
            <v>13423</v>
          </cell>
          <cell r="M470">
            <v>1684</v>
          </cell>
          <cell r="N470">
            <v>6000</v>
          </cell>
          <cell r="P470">
            <v>21107</v>
          </cell>
          <cell r="Q470">
            <v>13423</v>
          </cell>
          <cell r="T470">
            <v>1684</v>
          </cell>
          <cell r="U470">
            <v>6000</v>
          </cell>
          <cell r="W470">
            <v>21107</v>
          </cell>
          <cell r="X470">
            <v>12728.133887953561</v>
          </cell>
          <cell r="Y470">
            <v>11121.06185719657</v>
          </cell>
          <cell r="Z470">
            <v>1928.6484621594259</v>
          </cell>
          <cell r="AA470">
            <v>1517.3933851655977</v>
          </cell>
          <cell r="AB470">
            <v>6336.421146037449</v>
          </cell>
          <cell r="AC470">
            <v>2219.341261487396</v>
          </cell>
          <cell r="AD470">
            <v>35851</v>
          </cell>
          <cell r="AE470">
            <v>12980.789550691228</v>
          </cell>
          <cell r="AF470">
            <v>11345.224100279926</v>
          </cell>
          <cell r="AG470">
            <v>1963.6559999999995</v>
          </cell>
          <cell r="AH470">
            <v>1547.9626758912043</v>
          </cell>
          <cell r="AI470">
            <v>6460.8626476249019</v>
          </cell>
          <cell r="AJ470">
            <v>2262.955025512736</v>
          </cell>
          <cell r="AK470">
            <v>36561.449999999997</v>
          </cell>
        </row>
        <row r="471">
          <cell r="B471">
            <v>38936</v>
          </cell>
          <cell r="C471">
            <v>0</v>
          </cell>
          <cell r="D471">
            <v>14205.059000000008</v>
          </cell>
          <cell r="E471">
            <v>21107</v>
          </cell>
          <cell r="F471">
            <v>35312.059000000008</v>
          </cell>
          <cell r="G471">
            <v>35312.059000000008</v>
          </cell>
          <cell r="H471">
            <v>34808.400000000001</v>
          </cell>
          <cell r="I471">
            <v>21107</v>
          </cell>
          <cell r="J471">
            <v>13423</v>
          </cell>
          <cell r="M471">
            <v>1684</v>
          </cell>
          <cell r="N471">
            <v>6000</v>
          </cell>
          <cell r="P471">
            <v>21107</v>
          </cell>
          <cell r="Q471">
            <v>13423</v>
          </cell>
          <cell r="T471">
            <v>1684</v>
          </cell>
          <cell r="U471">
            <v>6000</v>
          </cell>
          <cell r="W471">
            <v>21107</v>
          </cell>
          <cell r="X471">
            <v>13033.567746346916</v>
          </cell>
          <cell r="Y471">
            <v>10248.690517153849</v>
          </cell>
          <cell r="Z471">
            <v>1937.9896049101596</v>
          </cell>
          <cell r="AA471">
            <v>1527.5327810122351</v>
          </cell>
          <cell r="AB471">
            <v>5824.6400047160441</v>
          </cell>
          <cell r="AC471">
            <v>2235.9793458608019</v>
          </cell>
          <cell r="AD471">
            <v>34808.400000000001</v>
          </cell>
          <cell r="AE471">
            <v>13229.687348251424</v>
          </cell>
          <cell r="AF471">
            <v>10393.003352649614</v>
          </cell>
          <cell r="AG471">
            <v>1963.6559999999995</v>
          </cell>
          <cell r="AH471">
            <v>1550.5488050396327</v>
          </cell>
          <cell r="AI471">
            <v>5906.4723862984129</v>
          </cell>
          <cell r="AJ471">
            <v>2268.6911077609229</v>
          </cell>
          <cell r="AK471">
            <v>35312.059000000008</v>
          </cell>
        </row>
        <row r="472">
          <cell r="B472">
            <v>38937</v>
          </cell>
          <cell r="C472">
            <v>0</v>
          </cell>
          <cell r="D472">
            <v>15433.864000000009</v>
          </cell>
          <cell r="E472">
            <v>21007</v>
          </cell>
          <cell r="F472">
            <v>36440.864000000009</v>
          </cell>
          <cell r="G472">
            <v>36440.864000000009</v>
          </cell>
          <cell r="H472">
            <v>35958</v>
          </cell>
          <cell r="I472">
            <v>21007</v>
          </cell>
          <cell r="J472">
            <v>13423</v>
          </cell>
          <cell r="M472">
            <v>1684</v>
          </cell>
          <cell r="N472">
            <v>5900</v>
          </cell>
          <cell r="P472">
            <v>21007</v>
          </cell>
          <cell r="Q472">
            <v>13423</v>
          </cell>
          <cell r="T472">
            <v>1684</v>
          </cell>
          <cell r="U472">
            <v>5900</v>
          </cell>
          <cell r="W472">
            <v>21007</v>
          </cell>
          <cell r="X472">
            <v>13740.617203177</v>
          </cell>
          <cell r="Y472">
            <v>10777.802408124853</v>
          </cell>
          <cell r="Z472">
            <v>1940.1684135248072</v>
          </cell>
          <cell r="AA472">
            <v>1505.8306228009403</v>
          </cell>
          <cell r="AB472">
            <v>5755.5202471462962</v>
          </cell>
          <cell r="AC472">
            <v>2238.0611052261074</v>
          </cell>
          <cell r="AD472">
            <v>35958</v>
          </cell>
          <cell r="AE472">
            <v>13926.507595573439</v>
          </cell>
          <cell r="AF472">
            <v>10920.935704067402</v>
          </cell>
          <cell r="AG472">
            <v>1963.6559999999995</v>
          </cell>
          <cell r="AH472">
            <v>1527.5271631828286</v>
          </cell>
          <cell r="AI472">
            <v>5833.5043826250167</v>
          </cell>
          <cell r="AJ472">
            <v>2268.7331545513184</v>
          </cell>
          <cell r="AK472">
            <v>36440.864000000009</v>
          </cell>
        </row>
        <row r="473">
          <cell r="B473">
            <v>38938</v>
          </cell>
          <cell r="C473">
            <v>0</v>
          </cell>
          <cell r="D473">
            <v>15247.965000000011</v>
          </cell>
          <cell r="E473">
            <v>20907</v>
          </cell>
          <cell r="F473">
            <v>36154.965000000011</v>
          </cell>
          <cell r="G473">
            <v>36154.965000000011</v>
          </cell>
          <cell r="H473">
            <v>35290.1</v>
          </cell>
          <cell r="I473">
            <v>20907</v>
          </cell>
          <cell r="J473">
            <v>13423</v>
          </cell>
          <cell r="M473">
            <v>1684</v>
          </cell>
          <cell r="N473">
            <v>5800</v>
          </cell>
          <cell r="P473">
            <v>20907</v>
          </cell>
          <cell r="Q473">
            <v>13423</v>
          </cell>
          <cell r="T473">
            <v>1684</v>
          </cell>
          <cell r="U473">
            <v>5800</v>
          </cell>
          <cell r="W473">
            <v>20907</v>
          </cell>
          <cell r="X473">
            <v>13801.301565430482</v>
          </cell>
          <cell r="Y473">
            <v>10304.13673061079</v>
          </cell>
          <cell r="Z473">
            <v>1784.7958881392653</v>
          </cell>
          <cell r="AA473">
            <v>1508.3206212468767</v>
          </cell>
          <cell r="AB473">
            <v>5683.7854649085402</v>
          </cell>
          <cell r="AC473">
            <v>2207.7597296640502</v>
          </cell>
          <cell r="AD473">
            <v>35290.1</v>
          </cell>
          <cell r="AE473">
            <v>14140.120143220245</v>
          </cell>
          <cell r="AF473">
            <v>10554.262432193293</v>
          </cell>
          <cell r="AG473">
            <v>1828.0466808695483</v>
          </cell>
          <cell r="AH473">
            <v>1546.9676710899721</v>
          </cell>
          <cell r="AI473">
            <v>5822.0731336544159</v>
          </cell>
          <cell r="AJ473">
            <v>2263.4949389725316</v>
          </cell>
          <cell r="AK473">
            <v>36154.965000000011</v>
          </cell>
        </row>
        <row r="474">
          <cell r="B474">
            <v>38939</v>
          </cell>
          <cell r="C474">
            <v>0</v>
          </cell>
          <cell r="D474">
            <v>15605.470000000001</v>
          </cell>
          <cell r="E474">
            <v>20907</v>
          </cell>
          <cell r="F474">
            <v>36512.47</v>
          </cell>
          <cell r="G474">
            <v>36512.47</v>
          </cell>
          <cell r="H474">
            <v>37004.699999999997</v>
          </cell>
          <cell r="I474">
            <v>20907</v>
          </cell>
          <cell r="J474">
            <v>13423</v>
          </cell>
          <cell r="M474">
            <v>1684</v>
          </cell>
          <cell r="N474">
            <v>5800</v>
          </cell>
          <cell r="P474">
            <v>20907</v>
          </cell>
          <cell r="Q474">
            <v>13423</v>
          </cell>
          <cell r="T474">
            <v>1684</v>
          </cell>
          <cell r="U474">
            <v>5800</v>
          </cell>
          <cell r="W474">
            <v>20907</v>
          </cell>
          <cell r="X474">
            <v>14791.742633289005</v>
          </cell>
          <cell r="Y474">
            <v>10783.024534335114</v>
          </cell>
          <cell r="Z474">
            <v>1797.541580033783</v>
          </cell>
          <cell r="AA474">
            <v>1504.6481085446981</v>
          </cell>
          <cell r="AB474">
            <v>5898.223017340787</v>
          </cell>
          <cell r="AC474">
            <v>2229.5201264566167</v>
          </cell>
          <cell r="AD474">
            <v>37004.699999999997</v>
          </cell>
          <cell r="AE474">
            <v>15060.894152567435</v>
          </cell>
          <cell r="AF474">
            <v>10984.419481846697</v>
          </cell>
          <cell r="AG474">
            <v>1829.355973719548</v>
          </cell>
          <cell r="AH474">
            <v>1534.160800362964</v>
          </cell>
          <cell r="AI474">
            <v>6007.3580648066845</v>
          </cell>
          <cell r="AJ474">
            <v>2270.5285266966685</v>
          </cell>
          <cell r="AK474">
            <v>37686.716999999997</v>
          </cell>
        </row>
        <row r="475">
          <cell r="B475">
            <v>38940</v>
          </cell>
          <cell r="C475">
            <v>0</v>
          </cell>
          <cell r="D475">
            <v>14295.089999999997</v>
          </cell>
          <cell r="E475">
            <v>21007</v>
          </cell>
          <cell r="F475">
            <v>35302.089999999997</v>
          </cell>
          <cell r="G475">
            <v>35302.089999999997</v>
          </cell>
          <cell r="H475">
            <v>36287.5</v>
          </cell>
          <cell r="I475">
            <v>21007</v>
          </cell>
          <cell r="J475">
            <v>13423</v>
          </cell>
          <cell r="M475">
            <v>1684</v>
          </cell>
          <cell r="N475">
            <v>5900</v>
          </cell>
          <cell r="P475">
            <v>21007</v>
          </cell>
          <cell r="Q475">
            <v>13423</v>
          </cell>
          <cell r="T475">
            <v>1684</v>
          </cell>
          <cell r="U475">
            <v>5900</v>
          </cell>
          <cell r="W475">
            <v>21007</v>
          </cell>
          <cell r="X475">
            <v>13733.825264408368</v>
          </cell>
          <cell r="Y475">
            <v>10888.149109862496</v>
          </cell>
          <cell r="Z475">
            <v>1937.3656839756854</v>
          </cell>
          <cell r="AA475">
            <v>1512.6208788235572</v>
          </cell>
          <cell r="AB475">
            <v>5980.9473079281597</v>
          </cell>
          <cell r="AC475">
            <v>2234.5917550017384</v>
          </cell>
          <cell r="AD475">
            <v>36287.5</v>
          </cell>
          <cell r="AE475">
            <v>13935.637499890276</v>
          </cell>
          <cell r="AF475">
            <v>11041.951813519738</v>
          </cell>
          <cell r="AG475">
            <v>1963.6559999999995</v>
          </cell>
          <cell r="AH475">
            <v>1536.09456154649</v>
          </cell>
          <cell r="AI475">
            <v>6069.1355442614185</v>
          </cell>
          <cell r="AJ475">
            <v>2267.1605807820847</v>
          </cell>
          <cell r="AK475">
            <v>36813.636000000006</v>
          </cell>
        </row>
        <row r="476">
          <cell r="B476">
            <v>38941</v>
          </cell>
          <cell r="C476">
            <v>0</v>
          </cell>
          <cell r="D476">
            <v>12467.949999999997</v>
          </cell>
          <cell r="E476">
            <v>21007</v>
          </cell>
          <cell r="F476">
            <v>33474.949999999997</v>
          </cell>
          <cell r="G476">
            <v>33474.949999999997</v>
          </cell>
          <cell r="H476">
            <v>33128.300000000003</v>
          </cell>
          <cell r="I476">
            <v>21007</v>
          </cell>
          <cell r="J476">
            <v>13423</v>
          </cell>
          <cell r="M476">
            <v>1684</v>
          </cell>
          <cell r="N476">
            <v>5900</v>
          </cell>
          <cell r="P476">
            <v>21007</v>
          </cell>
          <cell r="Q476">
            <v>13423</v>
          </cell>
          <cell r="T476">
            <v>1684</v>
          </cell>
          <cell r="U476">
            <v>5900</v>
          </cell>
          <cell r="W476">
            <v>21007</v>
          </cell>
          <cell r="X476">
            <v>11829.668236782605</v>
          </cell>
          <cell r="Y476">
            <v>9849.7685492908895</v>
          </cell>
          <cell r="Z476">
            <v>1931.6088032358132</v>
          </cell>
          <cell r="AA476">
            <v>1525.1544135265153</v>
          </cell>
          <cell r="AB476">
            <v>5760.556567582591</v>
          </cell>
          <cell r="AC476">
            <v>2231.5434295815885</v>
          </cell>
          <cell r="AD476">
            <v>33128.300000000003</v>
          </cell>
          <cell r="AE476">
            <v>12023.300885036944</v>
          </cell>
          <cell r="AF476">
            <v>10013.430151937677</v>
          </cell>
          <cell r="AG476">
            <v>1963.6559999999995</v>
          </cell>
          <cell r="AH476">
            <v>1552.704912876718</v>
          </cell>
          <cell r="AI476">
            <v>5854.6065980286694</v>
          </cell>
          <cell r="AJ476">
            <v>2269.963452119996</v>
          </cell>
          <cell r="AK476">
            <v>33677.662000000004</v>
          </cell>
        </row>
        <row r="477">
          <cell r="B477">
            <v>38942</v>
          </cell>
          <cell r="C477">
            <v>0</v>
          </cell>
          <cell r="D477">
            <v>13673.129999999997</v>
          </cell>
          <cell r="E477">
            <v>20807</v>
          </cell>
          <cell r="F477">
            <v>34480.129999999997</v>
          </cell>
          <cell r="G477">
            <v>34480.129999999997</v>
          </cell>
          <cell r="H477">
            <v>35262.400000000001</v>
          </cell>
          <cell r="I477">
            <v>20807</v>
          </cell>
          <cell r="J477">
            <v>13423</v>
          </cell>
          <cell r="M477">
            <v>1684</v>
          </cell>
          <cell r="N477">
            <v>5700</v>
          </cell>
          <cell r="P477">
            <v>20807</v>
          </cell>
          <cell r="Q477">
            <v>13423</v>
          </cell>
          <cell r="T477">
            <v>1684</v>
          </cell>
          <cell r="U477">
            <v>5700</v>
          </cell>
          <cell r="W477">
            <v>20807</v>
          </cell>
          <cell r="X477">
            <v>12964.67529824815</v>
          </cell>
          <cell r="Y477">
            <v>11004.652232010256</v>
          </cell>
          <cell r="Z477">
            <v>1928.8284044602399</v>
          </cell>
          <cell r="AA477">
            <v>1509.9677886979221</v>
          </cell>
          <cell r="AB477">
            <v>5629.6803988924567</v>
          </cell>
          <cell r="AC477">
            <v>2224.5958776909752</v>
          </cell>
          <cell r="AD477">
            <v>35262.400000000001</v>
          </cell>
          <cell r="AE477">
            <v>13212.628068484815</v>
          </cell>
          <cell r="AF477">
            <v>11214.250725422136</v>
          </cell>
          <cell r="AG477">
            <v>1963.6559999999995</v>
          </cell>
          <cell r="AH477">
            <v>1540.7276973456062</v>
          </cell>
          <cell r="AI477">
            <v>5733.1930512237404</v>
          </cell>
          <cell r="AJ477">
            <v>2269.0104575237078</v>
          </cell>
          <cell r="AK477">
            <v>35933.466000000008</v>
          </cell>
        </row>
        <row r="478">
          <cell r="B478">
            <v>38943</v>
          </cell>
          <cell r="C478">
            <v>0</v>
          </cell>
          <cell r="D478">
            <v>14188.480000000003</v>
          </cell>
          <cell r="E478">
            <v>21107</v>
          </cell>
          <cell r="F478">
            <v>35295.480000000003</v>
          </cell>
          <cell r="G478">
            <v>35295.480000000003</v>
          </cell>
          <cell r="H478">
            <v>34622</v>
          </cell>
          <cell r="I478">
            <v>21107</v>
          </cell>
          <cell r="J478">
            <v>13423</v>
          </cell>
          <cell r="M478">
            <v>1684</v>
          </cell>
          <cell r="N478">
            <v>6000</v>
          </cell>
          <cell r="P478">
            <v>21107</v>
          </cell>
          <cell r="Q478">
            <v>13423</v>
          </cell>
          <cell r="T478">
            <v>1684</v>
          </cell>
          <cell r="U478">
            <v>6000</v>
          </cell>
          <cell r="W478">
            <v>21107</v>
          </cell>
          <cell r="X478">
            <v>12831.557354070485</v>
          </cell>
          <cell r="Y478">
            <v>10315.55785768993</v>
          </cell>
          <cell r="Z478">
            <v>1924.7589640735041</v>
          </cell>
          <cell r="AA478">
            <v>1514.2528977611717</v>
          </cell>
          <cell r="AB478">
            <v>5814.0821567090261</v>
          </cell>
          <cell r="AC478">
            <v>2221.7907696958841</v>
          </cell>
          <cell r="AD478">
            <v>34622</v>
          </cell>
          <cell r="AE478">
            <v>13091.970723383185</v>
          </cell>
          <cell r="AF478">
            <v>10528.317422124062</v>
          </cell>
          <cell r="AG478">
            <v>1963.6559999999995</v>
          </cell>
          <cell r="AH478">
            <v>1547.7069343322066</v>
          </cell>
          <cell r="AI478">
            <v>5938.2178123996318</v>
          </cell>
          <cell r="AJ478">
            <v>2268.6911077609229</v>
          </cell>
          <cell r="AK478">
            <v>35338.559999999998</v>
          </cell>
        </row>
        <row r="479">
          <cell r="B479">
            <v>38944</v>
          </cell>
          <cell r="C479">
            <v>0</v>
          </cell>
          <cell r="D479">
            <v>14499.39</v>
          </cell>
          <cell r="E479">
            <v>20907</v>
          </cell>
          <cell r="F479">
            <v>35406.39</v>
          </cell>
          <cell r="G479">
            <v>35406.39</v>
          </cell>
          <cell r="H479">
            <v>35233.4</v>
          </cell>
          <cell r="I479">
            <v>20907</v>
          </cell>
          <cell r="J479">
            <v>13423</v>
          </cell>
          <cell r="M479">
            <v>1684</v>
          </cell>
          <cell r="N479">
            <v>5800</v>
          </cell>
          <cell r="P479">
            <v>20907</v>
          </cell>
          <cell r="Q479">
            <v>13423</v>
          </cell>
          <cell r="T479">
            <v>1684</v>
          </cell>
          <cell r="U479">
            <v>5800</v>
          </cell>
          <cell r="W479">
            <v>20907</v>
          </cell>
          <cell r="X479">
            <v>13207.325991626578</v>
          </cell>
          <cell r="Y479">
            <v>10458.489670215213</v>
          </cell>
          <cell r="Z479">
            <v>1926.6762704162406</v>
          </cell>
          <cell r="AA479">
            <v>1513.8312130989141</v>
          </cell>
          <cell r="AB479">
            <v>5903.0911710887813</v>
          </cell>
          <cell r="AC479">
            <v>2223.9856835542687</v>
          </cell>
          <cell r="AD479">
            <v>35233.4</v>
          </cell>
          <cell r="AE479">
            <v>13474.367914365588</v>
          </cell>
          <cell r="AF479">
            <v>10665.969520702345</v>
          </cell>
          <cell r="AG479">
            <v>1963.6559999999995</v>
          </cell>
          <cell r="AH479">
            <v>1545.765546617509</v>
          </cell>
          <cell r="AI479">
            <v>6017.8908975203094</v>
          </cell>
          <cell r="AJ479">
            <v>2268.3421207942552</v>
          </cell>
          <cell r="AK479">
            <v>35935.992000000006</v>
          </cell>
        </row>
        <row r="480">
          <cell r="B480">
            <v>38945</v>
          </cell>
          <cell r="C480">
            <v>0</v>
          </cell>
          <cell r="D480">
            <v>14299.39</v>
          </cell>
          <cell r="E480">
            <v>21107</v>
          </cell>
          <cell r="F480">
            <v>35406.39</v>
          </cell>
          <cell r="G480">
            <v>35406.39</v>
          </cell>
          <cell r="H480">
            <v>35429.4</v>
          </cell>
          <cell r="I480">
            <v>21107</v>
          </cell>
          <cell r="J480">
            <v>13423</v>
          </cell>
          <cell r="M480">
            <v>1684</v>
          </cell>
          <cell r="N480">
            <v>6000</v>
          </cell>
          <cell r="P480">
            <v>21107</v>
          </cell>
          <cell r="Q480">
            <v>13423</v>
          </cell>
          <cell r="T480">
            <v>1684</v>
          </cell>
          <cell r="U480">
            <v>6000</v>
          </cell>
          <cell r="W480">
            <v>21107</v>
          </cell>
          <cell r="X480">
            <v>13633.130120442116</v>
          </cell>
          <cell r="Y480">
            <v>10197.315269588102</v>
          </cell>
          <cell r="Z480">
            <v>1932.7156712389915</v>
          </cell>
          <cell r="AA480">
            <v>1519.0438872218772</v>
          </cell>
          <cell r="AB480">
            <v>5917.9972306816826</v>
          </cell>
          <cell r="AC480">
            <v>2229.1978208272294</v>
          </cell>
          <cell r="AD480">
            <v>35429.4</v>
          </cell>
          <cell r="AE480">
            <v>13861.941773089953</v>
          </cell>
          <cell r="AF480">
            <v>10370.607977707748</v>
          </cell>
          <cell r="AG480">
            <v>1963.6559999999995</v>
          </cell>
          <cell r="AH480">
            <v>1545.9885499820459</v>
          </cell>
          <cell r="AI480">
            <v>6013.5495784260047</v>
          </cell>
          <cell r="AJ480">
            <v>2268.3421207942552</v>
          </cell>
          <cell r="AK480">
            <v>36024.08600000001</v>
          </cell>
        </row>
        <row r="481">
          <cell r="B481">
            <v>38946</v>
          </cell>
          <cell r="C481">
            <v>0</v>
          </cell>
          <cell r="D481">
            <v>13964</v>
          </cell>
          <cell r="E481">
            <v>20807</v>
          </cell>
          <cell r="F481">
            <v>34771</v>
          </cell>
          <cell r="G481">
            <v>34771</v>
          </cell>
          <cell r="H481">
            <v>35720.9</v>
          </cell>
          <cell r="I481">
            <v>20807</v>
          </cell>
          <cell r="J481">
            <v>13423</v>
          </cell>
          <cell r="M481">
            <v>1684</v>
          </cell>
          <cell r="N481">
            <v>5700</v>
          </cell>
          <cell r="P481">
            <v>20807</v>
          </cell>
          <cell r="Q481">
            <v>13423</v>
          </cell>
          <cell r="T481">
            <v>1684</v>
          </cell>
          <cell r="U481">
            <v>5700</v>
          </cell>
          <cell r="W481">
            <v>20807</v>
          </cell>
          <cell r="X481">
            <v>13330.83307571252</v>
          </cell>
          <cell r="Y481">
            <v>10931.54689039587</v>
          </cell>
          <cell r="Z481">
            <v>1766.7361189081257</v>
          </cell>
          <cell r="AA481">
            <v>1533.386952510923</v>
          </cell>
          <cell r="AB481">
            <v>5908.0177887348473</v>
          </cell>
          <cell r="AC481">
            <v>2250.3791737377178</v>
          </cell>
          <cell r="AD481">
            <v>35720.9</v>
          </cell>
          <cell r="AE481">
            <v>13452.673551123034</v>
          </cell>
          <cell r="AF481">
            <v>11042.126434020332</v>
          </cell>
          <cell r="AG481">
            <v>1782.9210547080152</v>
          </cell>
          <cell r="AH481">
            <v>1548.8308694867351</v>
          </cell>
          <cell r="AI481">
            <v>5964.189980375977</v>
          </cell>
          <cell r="AJ481">
            <v>2272.5061102859058</v>
          </cell>
          <cell r="AK481">
            <v>36063.248000000007</v>
          </cell>
        </row>
        <row r="482">
          <cell r="B482">
            <v>38947</v>
          </cell>
          <cell r="C482">
            <v>0</v>
          </cell>
          <cell r="D482">
            <v>13361.519999999997</v>
          </cell>
          <cell r="E482">
            <v>21707</v>
          </cell>
          <cell r="F482">
            <v>35068.519999999997</v>
          </cell>
          <cell r="G482">
            <v>35068.519999999997</v>
          </cell>
          <cell r="H482">
            <v>22171.9</v>
          </cell>
          <cell r="I482">
            <v>21707</v>
          </cell>
          <cell r="J482">
            <v>13423</v>
          </cell>
          <cell r="M482">
            <v>1684</v>
          </cell>
          <cell r="N482">
            <v>6600</v>
          </cell>
          <cell r="P482">
            <v>21707</v>
          </cell>
          <cell r="Q482">
            <v>13423</v>
          </cell>
          <cell r="T482">
            <v>1684</v>
          </cell>
          <cell r="U482">
            <v>6600</v>
          </cell>
          <cell r="W482">
            <v>21707</v>
          </cell>
          <cell r="X482">
            <v>8101.6819867935128</v>
          </cell>
          <cell r="Y482">
            <v>6439.4641550691704</v>
          </cell>
          <cell r="Z482">
            <v>1127.1902650252764</v>
          </cell>
          <cell r="AA482">
            <v>975.81266445232075</v>
          </cell>
          <cell r="AB482">
            <v>4104.054094961496</v>
          </cell>
          <cell r="AC482">
            <v>1423.6968336982225</v>
          </cell>
          <cell r="AD482">
            <v>22171.9</v>
          </cell>
          <cell r="AE482">
            <v>12605.611912816636</v>
          </cell>
          <cell r="AF482">
            <v>9747.139062774042</v>
          </cell>
          <cell r="AG482">
            <v>1723.2051240306316</v>
          </cell>
          <cell r="AH482">
            <v>1487.5719115012971</v>
          </cell>
          <cell r="AI482">
            <v>6248.0962017505954</v>
          </cell>
          <cell r="AJ482">
            <v>2189.1607871267943</v>
          </cell>
          <cell r="AK482">
            <v>34000.784999999996</v>
          </cell>
        </row>
        <row r="483">
          <cell r="B483">
            <v>38948</v>
          </cell>
          <cell r="C483">
            <v>0</v>
          </cell>
          <cell r="D483">
            <v>12876.879999999997</v>
          </cell>
          <cell r="E483">
            <v>21707</v>
          </cell>
          <cell r="F483">
            <v>34583.879999999997</v>
          </cell>
          <cell r="G483">
            <v>34583.879999999997</v>
          </cell>
          <cell r="H483">
            <v>203.4</v>
          </cell>
          <cell r="I483">
            <v>21707</v>
          </cell>
          <cell r="J483">
            <v>13423</v>
          </cell>
          <cell r="M483">
            <v>1684</v>
          </cell>
          <cell r="N483">
            <v>6600</v>
          </cell>
          <cell r="P483">
            <v>21707</v>
          </cell>
          <cell r="Q483">
            <v>13423</v>
          </cell>
          <cell r="T483">
            <v>1684</v>
          </cell>
          <cell r="U483">
            <v>6600</v>
          </cell>
          <cell r="W483">
            <v>21707</v>
          </cell>
          <cell r="X483">
            <v>77.325560999999993</v>
          </cell>
          <cell r="Y483">
            <v>63.037117800000004</v>
          </cell>
          <cell r="Z483">
            <v>8.5428000000000015</v>
          </cell>
          <cell r="AA483">
            <v>8.4048947999999992</v>
          </cell>
          <cell r="AB483">
            <v>33.619782600000001</v>
          </cell>
          <cell r="AC483">
            <v>12.4698438</v>
          </cell>
          <cell r="AD483">
            <v>203.4</v>
          </cell>
          <cell r="AE483">
            <v>0</v>
          </cell>
          <cell r="AF483">
            <v>0</v>
          </cell>
          <cell r="AG483">
            <v>0</v>
          </cell>
          <cell r="AH483">
            <v>0</v>
          </cell>
          <cell r="AI483">
            <v>0</v>
          </cell>
          <cell r="AJ483">
            <v>0</v>
          </cell>
          <cell r="AK483">
            <v>0</v>
          </cell>
        </row>
        <row r="484">
          <cell r="B484">
            <v>38949</v>
          </cell>
          <cell r="C484">
            <v>0</v>
          </cell>
          <cell r="D484">
            <v>13490.339999999997</v>
          </cell>
          <cell r="E484">
            <v>21607</v>
          </cell>
          <cell r="F484">
            <v>35097.339999999997</v>
          </cell>
          <cell r="G484">
            <v>35097.339999999997</v>
          </cell>
          <cell r="H484">
            <v>59.5</v>
          </cell>
          <cell r="I484">
            <v>21607</v>
          </cell>
          <cell r="J484">
            <v>13423</v>
          </cell>
          <cell r="M484">
            <v>1684</v>
          </cell>
          <cell r="N484">
            <v>6500</v>
          </cell>
          <cell r="P484">
            <v>21607</v>
          </cell>
          <cell r="Q484">
            <v>13423</v>
          </cell>
          <cell r="T484">
            <v>1684</v>
          </cell>
          <cell r="U484">
            <v>6500</v>
          </cell>
          <cell r="W484">
            <v>21607</v>
          </cell>
          <cell r="X484">
            <v>22.6198175</v>
          </cell>
          <cell r="Y484">
            <v>18.440061499999999</v>
          </cell>
          <cell r="Z484">
            <v>2.4990000000000001</v>
          </cell>
          <cell r="AA484">
            <v>2.4586589999999999</v>
          </cell>
          <cell r="AB484">
            <v>9.8346954999999987</v>
          </cell>
          <cell r="AC484">
            <v>3.6477664999999999</v>
          </cell>
          <cell r="AD484">
            <v>59.5</v>
          </cell>
          <cell r="AE484">
            <v>13159.008000000002</v>
          </cell>
          <cell r="AF484">
            <v>9868.32</v>
          </cell>
          <cell r="AG484">
            <v>1963.6559999999995</v>
          </cell>
          <cell r="AH484">
            <v>1554.5279999999998</v>
          </cell>
          <cell r="AI484">
            <v>6520.8</v>
          </cell>
          <cell r="AJ484">
            <v>2272.6560000000013</v>
          </cell>
          <cell r="AK484">
            <v>35338.968000000008</v>
          </cell>
        </row>
        <row r="485">
          <cell r="B485">
            <v>38950</v>
          </cell>
          <cell r="C485">
            <v>0</v>
          </cell>
          <cell r="D485">
            <v>13268.440000000002</v>
          </cell>
          <cell r="E485">
            <v>21607</v>
          </cell>
          <cell r="F485">
            <v>34875.440000000002</v>
          </cell>
          <cell r="G485">
            <v>34875.440000000002</v>
          </cell>
          <cell r="H485">
            <v>0.4</v>
          </cell>
          <cell r="I485">
            <v>21607</v>
          </cell>
          <cell r="J485">
            <v>13423</v>
          </cell>
          <cell r="M485">
            <v>1684</v>
          </cell>
          <cell r="N485">
            <v>6500</v>
          </cell>
          <cell r="P485">
            <v>21607</v>
          </cell>
          <cell r="Q485">
            <v>13423</v>
          </cell>
          <cell r="T485">
            <v>1684</v>
          </cell>
          <cell r="U485">
            <v>6500</v>
          </cell>
          <cell r="W485">
            <v>21607</v>
          </cell>
          <cell r="X485">
            <v>0.15206600000000001</v>
          </cell>
          <cell r="Y485">
            <v>0.1239668</v>
          </cell>
          <cell r="Z485">
            <v>1.6800000000000002E-2</v>
          </cell>
          <cell r="AA485">
            <v>1.65288E-2</v>
          </cell>
          <cell r="AB485">
            <v>6.6115599999999997E-2</v>
          </cell>
          <cell r="AC485">
            <v>2.4522800000000001E-2</v>
          </cell>
          <cell r="AD485">
            <v>0.4</v>
          </cell>
          <cell r="AE485">
            <v>12926.656000000003</v>
          </cell>
          <cell r="AF485">
            <v>9868.32</v>
          </cell>
          <cell r="AG485">
            <v>1963.6559999999995</v>
          </cell>
          <cell r="AH485">
            <v>1554.5279999999998</v>
          </cell>
          <cell r="AI485">
            <v>6520.8</v>
          </cell>
          <cell r="AJ485">
            <v>2272.6560000000013</v>
          </cell>
          <cell r="AK485">
            <v>35106.616000000009</v>
          </cell>
        </row>
        <row r="486">
          <cell r="B486">
            <v>38951</v>
          </cell>
          <cell r="C486">
            <v>0</v>
          </cell>
          <cell r="D486">
            <v>19483.048999999995</v>
          </cell>
          <cell r="E486">
            <v>0</v>
          </cell>
          <cell r="F486">
            <v>19483.048999999995</v>
          </cell>
          <cell r="G486">
            <v>19483.048999999995</v>
          </cell>
          <cell r="H486">
            <v>18865.900000000001</v>
          </cell>
          <cell r="I486">
            <v>0</v>
          </cell>
          <cell r="J486">
            <v>0</v>
          </cell>
          <cell r="M486">
            <v>0</v>
          </cell>
          <cell r="N486">
            <v>0</v>
          </cell>
          <cell r="P486">
            <v>0</v>
          </cell>
          <cell r="U486">
            <v>0</v>
          </cell>
          <cell r="W486">
            <v>0</v>
          </cell>
          <cell r="X486">
            <v>6761.529339140071</v>
          </cell>
          <cell r="Y486">
            <v>5674.7903591913528</v>
          </cell>
          <cell r="Z486">
            <v>871.6299704007514</v>
          </cell>
          <cell r="AA486">
            <v>866.26253309952358</v>
          </cell>
          <cell r="AB486">
            <v>3567.7552060042476</v>
          </cell>
          <cell r="AC486">
            <v>1123.9325921640548</v>
          </cell>
          <cell r="AD486">
            <v>18865.900000000001</v>
          </cell>
          <cell r="AE486">
            <v>6965.6731475925817</v>
          </cell>
          <cell r="AF486">
            <v>5835.8611289694181</v>
          </cell>
          <cell r="AG486">
            <v>910.61873971645514</v>
          </cell>
          <cell r="AH486">
            <v>906.43768589422189</v>
          </cell>
          <cell r="AI486">
            <v>3694.6819266412895</v>
          </cell>
          <cell r="AJ486">
            <v>1169.776371186028</v>
          </cell>
          <cell r="AK486">
            <v>19483.048999999995</v>
          </cell>
        </row>
        <row r="487">
          <cell r="B487">
            <v>38952</v>
          </cell>
          <cell r="C487">
            <v>0</v>
          </cell>
          <cell r="D487">
            <v>15585.441000000006</v>
          </cell>
          <cell r="E487">
            <v>21007</v>
          </cell>
          <cell r="F487">
            <v>36592.441000000006</v>
          </cell>
          <cell r="G487">
            <v>36592.441000000006</v>
          </cell>
          <cell r="H487">
            <v>35850.1</v>
          </cell>
          <cell r="I487">
            <v>23933</v>
          </cell>
          <cell r="J487">
            <v>13423</v>
          </cell>
          <cell r="M487">
            <v>1684</v>
          </cell>
          <cell r="N487">
            <v>5900</v>
          </cell>
          <cell r="P487">
            <v>21007</v>
          </cell>
          <cell r="Q487">
            <v>16022.834381412591</v>
          </cell>
          <cell r="T487">
            <v>2010.1656185874099</v>
          </cell>
          <cell r="U487">
            <v>5900</v>
          </cell>
          <cell r="W487">
            <v>23933</v>
          </cell>
          <cell r="X487">
            <v>13666.288882794426</v>
          </cell>
          <cell r="Y487">
            <v>10879.725716842315</v>
          </cell>
          <cell r="Z487">
            <v>1793.1115926094283</v>
          </cell>
          <cell r="AA487">
            <v>1502.1735120366322</v>
          </cell>
          <cell r="AB487">
            <v>5783.7874983456059</v>
          </cell>
          <cell r="AC487">
            <v>2225.0127973715771</v>
          </cell>
          <cell r="AD487">
            <v>35850.1</v>
          </cell>
          <cell r="AE487">
            <v>13946.598631188055</v>
          </cell>
          <cell r="AF487">
            <v>11105.580898792965</v>
          </cell>
          <cell r="AG487">
            <v>1829.5566401585666</v>
          </cell>
          <cell r="AH487">
            <v>1536.9260662349736</v>
          </cell>
          <cell r="AI487">
            <v>5902.1722466211613</v>
          </cell>
          <cell r="AJ487">
            <v>2271.6065170042789</v>
          </cell>
          <cell r="AK487">
            <v>36592.441000000006</v>
          </cell>
        </row>
        <row r="488">
          <cell r="B488">
            <v>38953</v>
          </cell>
          <cell r="C488">
            <v>0</v>
          </cell>
          <cell r="D488">
            <v>15161.828000000001</v>
          </cell>
          <cell r="E488">
            <v>21207</v>
          </cell>
          <cell r="F488">
            <v>36368.828000000001</v>
          </cell>
          <cell r="G488">
            <v>36368.828000000001</v>
          </cell>
          <cell r="H488">
            <v>35792.699999999997</v>
          </cell>
          <cell r="I488">
            <v>21207</v>
          </cell>
          <cell r="J488">
            <v>13423</v>
          </cell>
          <cell r="M488">
            <v>1684</v>
          </cell>
          <cell r="N488">
            <v>6100</v>
          </cell>
          <cell r="P488">
            <v>21207</v>
          </cell>
          <cell r="Q488">
            <v>13423</v>
          </cell>
          <cell r="T488">
            <v>1684</v>
          </cell>
          <cell r="U488">
            <v>6100</v>
          </cell>
          <cell r="W488">
            <v>21207</v>
          </cell>
          <cell r="X488">
            <v>13605.577470377199</v>
          </cell>
          <cell r="Y488">
            <v>10663.006821719964</v>
          </cell>
          <cell r="Z488">
            <v>1801.2942219076785</v>
          </cell>
          <cell r="AA488">
            <v>1513.9151603964142</v>
          </cell>
          <cell r="AB488">
            <v>5974.7093410674752</v>
          </cell>
          <cell r="AC488">
            <v>2234.1969845312792</v>
          </cell>
          <cell r="AD488">
            <v>35792.699999999997</v>
          </cell>
          <cell r="AE488">
            <v>13819.808684722861</v>
          </cell>
          <cell r="AF488">
            <v>10837.742403584611</v>
          </cell>
          <cell r="AG488">
            <v>1829.355973719548</v>
          </cell>
          <cell r="AH488">
            <v>1540.1241914978607</v>
          </cell>
          <cell r="AI488">
            <v>6071.2682197784525</v>
          </cell>
          <cell r="AJ488">
            <v>2270.5285266966685</v>
          </cell>
          <cell r="AK488">
            <v>36368.828000000001</v>
          </cell>
        </row>
        <row r="489">
          <cell r="B489">
            <v>38954</v>
          </cell>
          <cell r="C489">
            <v>0</v>
          </cell>
          <cell r="D489">
            <v>14105.936000000002</v>
          </cell>
          <cell r="E489">
            <v>20907</v>
          </cell>
          <cell r="F489">
            <v>35012.936000000002</v>
          </cell>
          <cell r="G489">
            <v>35012.936000000002</v>
          </cell>
          <cell r="H489">
            <v>34645.5</v>
          </cell>
          <cell r="I489">
            <v>20907</v>
          </cell>
          <cell r="J489">
            <v>13423</v>
          </cell>
          <cell r="M489">
            <v>1684</v>
          </cell>
          <cell r="N489">
            <v>5800</v>
          </cell>
          <cell r="P489">
            <v>20907</v>
          </cell>
          <cell r="Q489">
            <v>13423</v>
          </cell>
          <cell r="T489">
            <v>1684</v>
          </cell>
          <cell r="U489">
            <v>5800</v>
          </cell>
          <cell r="W489">
            <v>20907</v>
          </cell>
          <cell r="X489">
            <v>13698.580093362434</v>
          </cell>
          <cell r="Y489">
            <v>9674.8752323171939</v>
          </cell>
          <cell r="Z489">
            <v>1810.8347347888496</v>
          </cell>
          <cell r="AA489">
            <v>1532.8038480091413</v>
          </cell>
          <cell r="AB489">
            <v>5681.208687201467</v>
          </cell>
          <cell r="AC489">
            <v>2247.1974043209129</v>
          </cell>
          <cell r="AD489">
            <v>34645.5</v>
          </cell>
          <cell r="AE489">
            <v>13844.60822165836</v>
          </cell>
          <cell r="AF489">
            <v>9777.0422498664429</v>
          </cell>
          <cell r="AG489">
            <v>1829.5559351713025</v>
          </cell>
          <cell r="AH489">
            <v>1550.9840269198198</v>
          </cell>
          <cell r="AI489">
            <v>5739.1428366072087</v>
          </cell>
          <cell r="AJ489">
            <v>2271.6027297768715</v>
          </cell>
          <cell r="AK489">
            <v>35012.936000000002</v>
          </cell>
        </row>
        <row r="490">
          <cell r="B490">
            <v>38955</v>
          </cell>
          <cell r="C490">
            <v>0</v>
          </cell>
          <cell r="D490">
            <v>12509.339</v>
          </cell>
          <cell r="E490">
            <v>20907</v>
          </cell>
          <cell r="F490">
            <v>33416.339</v>
          </cell>
          <cell r="G490">
            <v>33416.339</v>
          </cell>
          <cell r="H490">
            <v>33106.800000000003</v>
          </cell>
          <cell r="I490">
            <v>20907</v>
          </cell>
          <cell r="J490">
            <v>13423</v>
          </cell>
          <cell r="M490">
            <v>1684</v>
          </cell>
          <cell r="N490">
            <v>5800</v>
          </cell>
          <cell r="P490">
            <v>20907</v>
          </cell>
          <cell r="Q490">
            <v>13423</v>
          </cell>
          <cell r="T490">
            <v>1684</v>
          </cell>
          <cell r="U490">
            <v>5800</v>
          </cell>
          <cell r="W490">
            <v>20907</v>
          </cell>
          <cell r="X490">
            <v>11937.739213438399</v>
          </cell>
          <cell r="Y490">
            <v>9821.0405399353585</v>
          </cell>
          <cell r="Z490">
            <v>1811.9791915066876</v>
          </cell>
          <cell r="AA490">
            <v>1536.6585529353993</v>
          </cell>
          <cell r="AB490">
            <v>5750.1439295151822</v>
          </cell>
          <cell r="AC490">
            <v>2249.2385726689813</v>
          </cell>
          <cell r="AD490">
            <v>33106.800000000003</v>
          </cell>
          <cell r="AE490">
            <v>12044.393157808427</v>
          </cell>
          <cell r="AF490">
            <v>9909.497486973085</v>
          </cell>
          <cell r="AG490">
            <v>1829.7534318661681</v>
          </cell>
          <cell r="AH490">
            <v>1553.1315853336805</v>
          </cell>
          <cell r="AI490">
            <v>5806.8996459608206</v>
          </cell>
          <cell r="AJ490">
            <v>2272.6636920578203</v>
          </cell>
          <cell r="AK490">
            <v>33416.339</v>
          </cell>
        </row>
        <row r="491">
          <cell r="B491">
            <v>38956</v>
          </cell>
          <cell r="C491">
            <v>0</v>
          </cell>
          <cell r="D491">
            <v>14177.81900000001</v>
          </cell>
          <cell r="E491">
            <v>21007</v>
          </cell>
          <cell r="F491">
            <v>35184.81900000001</v>
          </cell>
          <cell r="G491">
            <v>35184.81900000001</v>
          </cell>
          <cell r="H491">
            <v>34469.1</v>
          </cell>
          <cell r="I491">
            <v>21007</v>
          </cell>
          <cell r="J491">
            <v>13423</v>
          </cell>
          <cell r="M491">
            <v>1684</v>
          </cell>
          <cell r="N491">
            <v>5900</v>
          </cell>
          <cell r="P491">
            <v>21007</v>
          </cell>
          <cell r="Q491">
            <v>13423</v>
          </cell>
          <cell r="T491">
            <v>1684</v>
          </cell>
          <cell r="U491">
            <v>5900</v>
          </cell>
          <cell r="W491">
            <v>21007</v>
          </cell>
          <cell r="X491">
            <v>13319.039337991893</v>
          </cell>
          <cell r="Y491">
            <v>9699.1041812621024</v>
          </cell>
          <cell r="Z491">
            <v>1924.9079058092645</v>
          </cell>
          <cell r="AA491">
            <v>1517.6114207071198</v>
          </cell>
          <cell r="AB491">
            <v>5789.0856197766989</v>
          </cell>
          <cell r="AC491">
            <v>2219.3515344529246</v>
          </cell>
          <cell r="AD491">
            <v>34469.1</v>
          </cell>
          <cell r="AE491">
            <v>13595.432055949823</v>
          </cell>
          <cell r="AF491">
            <v>9898.2069116454895</v>
          </cell>
          <cell r="AG491">
            <v>1963.6559999999995</v>
          </cell>
          <cell r="AH491">
            <v>1551.1453836447763</v>
          </cell>
          <cell r="AI491">
            <v>5909.2180679778367</v>
          </cell>
          <cell r="AJ491">
            <v>2267.1605807820847</v>
          </cell>
          <cell r="AK491">
            <v>35184.81900000001</v>
          </cell>
        </row>
        <row r="492">
          <cell r="B492">
            <v>38957</v>
          </cell>
          <cell r="C492">
            <v>0</v>
          </cell>
          <cell r="D492">
            <v>14973.955999999998</v>
          </cell>
          <cell r="E492">
            <v>21007</v>
          </cell>
          <cell r="F492">
            <v>35980.955999999998</v>
          </cell>
          <cell r="G492">
            <v>35980.955999999998</v>
          </cell>
          <cell r="H492">
            <v>35448.9</v>
          </cell>
          <cell r="I492">
            <v>21007</v>
          </cell>
          <cell r="J492">
            <v>13423</v>
          </cell>
          <cell r="M492">
            <v>1684</v>
          </cell>
          <cell r="N492">
            <v>5900</v>
          </cell>
          <cell r="P492">
            <v>21007</v>
          </cell>
          <cell r="Q492">
            <v>13423</v>
          </cell>
          <cell r="T492">
            <v>1684</v>
          </cell>
          <cell r="U492">
            <v>5900</v>
          </cell>
          <cell r="W492">
            <v>21007</v>
          </cell>
          <cell r="X492">
            <v>13382.631944143046</v>
          </cell>
          <cell r="Y492">
            <v>10763.609709987297</v>
          </cell>
          <cell r="Z492">
            <v>1802.955864451621</v>
          </cell>
          <cell r="AA492">
            <v>1523.8353840410805</v>
          </cell>
          <cell r="AB492">
            <v>5739.6122457779866</v>
          </cell>
          <cell r="AC492">
            <v>2236.2548515989774</v>
          </cell>
          <cell r="AD492">
            <v>35448.9</v>
          </cell>
          <cell r="AE492">
            <v>13583.186178335045</v>
          </cell>
          <cell r="AF492">
            <v>10926.53816196946</v>
          </cell>
          <cell r="AG492">
            <v>1829.355973719548</v>
          </cell>
          <cell r="AH492">
            <v>1547.9851974295848</v>
          </cell>
          <cell r="AI492">
            <v>5823.3619618496969</v>
          </cell>
          <cell r="AJ492">
            <v>2270.5285266966685</v>
          </cell>
          <cell r="AK492">
            <v>35980.955999999998</v>
          </cell>
        </row>
        <row r="493">
          <cell r="B493">
            <v>38958</v>
          </cell>
          <cell r="C493">
            <v>0</v>
          </cell>
          <cell r="D493">
            <v>15997.550999999992</v>
          </cell>
          <cell r="E493">
            <v>21107</v>
          </cell>
          <cell r="F493">
            <v>37104.550999999992</v>
          </cell>
          <cell r="G493">
            <v>37104.550999999992</v>
          </cell>
          <cell r="H493">
            <v>36359.699999999997</v>
          </cell>
          <cell r="I493">
            <v>21107</v>
          </cell>
          <cell r="J493">
            <v>13423</v>
          </cell>
          <cell r="M493">
            <v>1684</v>
          </cell>
          <cell r="N493">
            <v>6000</v>
          </cell>
          <cell r="P493">
            <v>21107</v>
          </cell>
          <cell r="Q493">
            <v>13423</v>
          </cell>
          <cell r="T493">
            <v>1684</v>
          </cell>
          <cell r="U493">
            <v>6000</v>
          </cell>
          <cell r="W493">
            <v>21107</v>
          </cell>
          <cell r="X493">
            <v>13661.512518511714</v>
          </cell>
          <cell r="Y493">
            <v>11283.581112002155</v>
          </cell>
          <cell r="Z493">
            <v>1793.4533352424082</v>
          </cell>
          <cell r="AA493">
            <v>1514.5563497728162</v>
          </cell>
          <cell r="AB493">
            <v>5883.7481204784299</v>
          </cell>
          <cell r="AC493">
            <v>2222.8485639924752</v>
          </cell>
          <cell r="AD493">
            <v>36359.699999999997</v>
          </cell>
          <cell r="AE493">
            <v>13936.125756446263</v>
          </cell>
          <cell r="AF493">
            <v>11522.015460262375</v>
          </cell>
          <cell r="AG493">
            <v>1828.9236992127285</v>
          </cell>
          <cell r="AH493">
            <v>1546.8132678234535</v>
          </cell>
          <cell r="AI493">
            <v>6002.4664901759043</v>
          </cell>
          <cell r="AJ493">
            <v>2268.2063260792729</v>
          </cell>
          <cell r="AK493">
            <v>37104.550999999992</v>
          </cell>
        </row>
        <row r="494">
          <cell r="B494">
            <v>38959</v>
          </cell>
          <cell r="C494">
            <v>0</v>
          </cell>
          <cell r="D494">
            <v>15025.771000000001</v>
          </cell>
          <cell r="E494">
            <v>21107</v>
          </cell>
          <cell r="F494">
            <v>36132.771000000001</v>
          </cell>
          <cell r="G494">
            <v>36132.771000000001</v>
          </cell>
          <cell r="H494">
            <v>35496.199999999997</v>
          </cell>
          <cell r="I494">
            <v>21107</v>
          </cell>
          <cell r="J494">
            <v>13423</v>
          </cell>
          <cell r="M494">
            <v>1684</v>
          </cell>
          <cell r="N494">
            <v>6000</v>
          </cell>
          <cell r="P494">
            <v>21107</v>
          </cell>
          <cell r="Q494">
            <v>13423</v>
          </cell>
          <cell r="T494">
            <v>1684</v>
          </cell>
          <cell r="U494">
            <v>6000</v>
          </cell>
          <cell r="W494">
            <v>21107</v>
          </cell>
          <cell r="X494">
            <v>13594.380661191097</v>
          </cell>
          <cell r="Y494">
            <v>10502.245087456309</v>
          </cell>
          <cell r="Z494">
            <v>1798.1487181818579</v>
          </cell>
          <cell r="AA494">
            <v>1519.1160248747613</v>
          </cell>
          <cell r="AB494">
            <v>5851.5991444445453</v>
          </cell>
          <cell r="AC494">
            <v>2230.7103638514204</v>
          </cell>
          <cell r="AD494">
            <v>35496.199999999997</v>
          </cell>
          <cell r="AE494">
            <v>13837.468792505602</v>
          </cell>
          <cell r="AF494">
            <v>10691.243141039557</v>
          </cell>
          <cell r="AG494">
            <v>1829.355973719548</v>
          </cell>
          <cell r="AH494">
            <v>1547.9250328937467</v>
          </cell>
          <cell r="AI494">
            <v>5956.2495331448781</v>
          </cell>
          <cell r="AJ494">
            <v>2270.5285266966685</v>
          </cell>
          <cell r="AK494">
            <v>36132.771000000001</v>
          </cell>
        </row>
        <row r="495">
          <cell r="B495">
            <v>38960</v>
          </cell>
          <cell r="C495">
            <v>0</v>
          </cell>
          <cell r="D495">
            <v>14866.065000000002</v>
          </cell>
          <cell r="E495">
            <v>21107</v>
          </cell>
          <cell r="F495">
            <v>35973.065000000002</v>
          </cell>
          <cell r="G495">
            <v>35973.065000000002</v>
          </cell>
          <cell r="H495">
            <v>35612.1</v>
          </cell>
          <cell r="I495">
            <v>20000</v>
          </cell>
          <cell r="J495">
            <v>13423</v>
          </cell>
          <cell r="M495">
            <v>1684</v>
          </cell>
          <cell r="N495">
            <v>6000</v>
          </cell>
          <cell r="P495">
            <v>21107</v>
          </cell>
          <cell r="Q495">
            <v>12439.398954127226</v>
          </cell>
          <cell r="T495">
            <v>1560.6010458727742</v>
          </cell>
          <cell r="U495">
            <v>6000</v>
          </cell>
          <cell r="W495">
            <v>20000</v>
          </cell>
          <cell r="X495">
            <v>13703.505158235932</v>
          </cell>
          <cell r="Y495">
            <v>10406.875722379111</v>
          </cell>
          <cell r="Z495">
            <v>1812.3646151282755</v>
          </cell>
          <cell r="AA495">
            <v>1532.6142494066348</v>
          </cell>
          <cell r="AB495">
            <v>5906.9460097862229</v>
          </cell>
          <cell r="AC495">
            <v>2249.7942450638257</v>
          </cell>
          <cell r="AD495">
            <v>35612.099999999991</v>
          </cell>
          <cell r="AE495">
            <v>13842.105663134726</v>
          </cell>
          <cell r="AF495">
            <v>10513.414785492321</v>
          </cell>
          <cell r="AG495">
            <v>1829.7362942127336</v>
          </cell>
          <cell r="AH495">
            <v>1548.6356544663602</v>
          </cell>
          <cell r="AI495">
            <v>5966.6009749811701</v>
          </cell>
          <cell r="AJ495">
            <v>2272.5716277126917</v>
          </cell>
          <cell r="AK495">
            <v>35973.065000000002</v>
          </cell>
        </row>
        <row r="496">
          <cell r="B496">
            <v>38961</v>
          </cell>
          <cell r="C496">
            <v>0</v>
          </cell>
          <cell r="D496">
            <v>15945.470000000001</v>
          </cell>
          <cell r="E496">
            <v>21267</v>
          </cell>
          <cell r="F496">
            <v>37212.47</v>
          </cell>
          <cell r="G496">
            <v>37212.47</v>
          </cell>
          <cell r="H496">
            <v>36559.5</v>
          </cell>
          <cell r="I496">
            <v>21267</v>
          </cell>
          <cell r="J496">
            <v>13556</v>
          </cell>
          <cell r="L496">
            <v>0</v>
          </cell>
          <cell r="M496">
            <v>1711</v>
          </cell>
          <cell r="N496">
            <v>6000</v>
          </cell>
          <cell r="P496">
            <v>21267</v>
          </cell>
          <cell r="Q496">
            <v>13556</v>
          </cell>
          <cell r="S496">
            <v>0</v>
          </cell>
          <cell r="T496">
            <v>1711</v>
          </cell>
          <cell r="U496">
            <v>6000</v>
          </cell>
          <cell r="W496">
            <v>21267</v>
          </cell>
          <cell r="X496">
            <v>13526.647974614461</v>
          </cell>
          <cell r="Y496">
            <v>11082.910889033528</v>
          </cell>
          <cell r="Z496">
            <v>1798.5720436283705</v>
          </cell>
          <cell r="AA496">
            <v>1519.4576469895048</v>
          </cell>
          <cell r="AB496">
            <v>6400.9415930553096</v>
          </cell>
          <cell r="AC496">
            <v>2230.9698526788275</v>
          </cell>
          <cell r="AD496">
            <v>36559.5</v>
          </cell>
          <cell r="AE496">
            <v>13769.079984884484</v>
          </cell>
          <cell r="AF496">
            <v>11278.344045143887</v>
          </cell>
          <cell r="AG496">
            <v>1829.3596217618747</v>
          </cell>
          <cell r="AH496">
            <v>1547.546543812025</v>
          </cell>
          <cell r="AI496">
            <v>6517.5902587184037</v>
          </cell>
          <cell r="AJ496">
            <v>2270.5495456793233</v>
          </cell>
          <cell r="AK496">
            <v>37212.47</v>
          </cell>
        </row>
        <row r="497">
          <cell r="B497">
            <v>38962</v>
          </cell>
          <cell r="C497">
            <v>0</v>
          </cell>
          <cell r="D497">
            <v>13050.669999999998</v>
          </cell>
          <cell r="E497">
            <v>21767</v>
          </cell>
          <cell r="F497">
            <v>34817.67</v>
          </cell>
          <cell r="G497">
            <v>34817.67</v>
          </cell>
          <cell r="H497">
            <v>34302.6</v>
          </cell>
          <cell r="I497">
            <v>21767</v>
          </cell>
          <cell r="J497">
            <v>13556</v>
          </cell>
          <cell r="L497">
            <v>0</v>
          </cell>
          <cell r="M497">
            <v>1711</v>
          </cell>
          <cell r="N497">
            <v>6500</v>
          </cell>
          <cell r="P497">
            <v>21767</v>
          </cell>
          <cell r="Q497">
            <v>13556</v>
          </cell>
          <cell r="S497">
            <v>0</v>
          </cell>
          <cell r="T497">
            <v>1711</v>
          </cell>
          <cell r="U497">
            <v>6500</v>
          </cell>
          <cell r="W497">
            <v>21767</v>
          </cell>
          <cell r="X497">
            <v>12130.972407917792</v>
          </cell>
          <cell r="Y497">
            <v>10549.01535620202</v>
          </cell>
          <cell r="Z497">
            <v>1798.2841924137097</v>
          </cell>
          <cell r="AA497">
            <v>1523.1377669330989</v>
          </cell>
          <cell r="AB497">
            <v>6071.109109671499</v>
          </cell>
          <cell r="AC497">
            <v>2230.0811668618712</v>
          </cell>
          <cell r="AD497">
            <v>34302.599999999991</v>
          </cell>
          <cell r="AE497">
            <v>12307.822489028797</v>
          </cell>
          <cell r="AF497">
            <v>10705.250280393871</v>
          </cell>
          <cell r="AG497">
            <v>1825.3396948781085</v>
          </cell>
          <cell r="AH497">
            <v>1547.3918573465442</v>
          </cell>
          <cell r="AI497">
            <v>6166.5277325583329</v>
          </cell>
          <cell r="AJ497">
            <v>2265.3379457943493</v>
          </cell>
          <cell r="AK497">
            <v>34817.670000000006</v>
          </cell>
        </row>
        <row r="498">
          <cell r="B498">
            <v>38963</v>
          </cell>
          <cell r="C498">
            <v>0</v>
          </cell>
          <cell r="D498">
            <v>13050.669999999998</v>
          </cell>
          <cell r="E498">
            <v>21767</v>
          </cell>
          <cell r="F498">
            <v>34817.67</v>
          </cell>
          <cell r="G498">
            <v>34817.67</v>
          </cell>
          <cell r="H498">
            <v>35245.300000000003</v>
          </cell>
          <cell r="I498">
            <v>21767</v>
          </cell>
          <cell r="J498">
            <v>13556</v>
          </cell>
          <cell r="L498">
            <v>0</v>
          </cell>
          <cell r="M498">
            <v>1711</v>
          </cell>
          <cell r="N498">
            <v>6500</v>
          </cell>
          <cell r="P498">
            <v>21767</v>
          </cell>
          <cell r="Q498">
            <v>13556</v>
          </cell>
          <cell r="S498">
            <v>0</v>
          </cell>
          <cell r="T498">
            <v>1711</v>
          </cell>
          <cell r="U498">
            <v>6500</v>
          </cell>
          <cell r="W498">
            <v>21767</v>
          </cell>
          <cell r="X498">
            <v>13032.680699328774</v>
          </cell>
          <cell r="Y498">
            <v>10633.132706905779</v>
          </cell>
          <cell r="Z498">
            <v>1514.3599775946227</v>
          </cell>
          <cell r="AA498">
            <v>1508.6296023790321</v>
          </cell>
          <cell r="AB498">
            <v>6347.1532100762506</v>
          </cell>
          <cell r="AC498">
            <v>2209.3438037155438</v>
          </cell>
          <cell r="AD498">
            <v>35245.300000000003</v>
          </cell>
          <cell r="AE498">
            <v>12864.482272117737</v>
          </cell>
          <cell r="AF498">
            <v>10503.046348075863</v>
          </cell>
          <cell r="AG498">
            <v>1497.4031467542059</v>
          </cell>
          <cell r="AH498">
            <v>1492.0539059605685</v>
          </cell>
          <cell r="AI498">
            <v>6275.8255529573553</v>
          </cell>
          <cell r="AJ498">
            <v>2184.8587741342722</v>
          </cell>
          <cell r="AK498">
            <v>34817.67</v>
          </cell>
        </row>
        <row r="499">
          <cell r="B499">
            <v>38964</v>
          </cell>
          <cell r="C499">
            <v>0</v>
          </cell>
          <cell r="D499">
            <v>13050.669999999998</v>
          </cell>
          <cell r="E499">
            <v>21767</v>
          </cell>
          <cell r="F499">
            <v>34817.67</v>
          </cell>
          <cell r="G499">
            <v>34817.67</v>
          </cell>
          <cell r="H499">
            <v>36240.800000000003</v>
          </cell>
          <cell r="I499">
            <v>21767</v>
          </cell>
          <cell r="J499">
            <v>13556</v>
          </cell>
          <cell r="L499">
            <v>0</v>
          </cell>
          <cell r="M499">
            <v>1711</v>
          </cell>
          <cell r="N499">
            <v>6500</v>
          </cell>
          <cell r="P499">
            <v>21767</v>
          </cell>
          <cell r="Q499">
            <v>13556</v>
          </cell>
          <cell r="S499">
            <v>0</v>
          </cell>
          <cell r="T499">
            <v>1711</v>
          </cell>
          <cell r="U499">
            <v>6500</v>
          </cell>
          <cell r="W499">
            <v>21767</v>
          </cell>
          <cell r="X499">
            <v>13672.568713343255</v>
          </cell>
          <cell r="Y499">
            <v>10176.641992350162</v>
          </cell>
          <cell r="Z499">
            <v>1622.6630769302703</v>
          </cell>
          <cell r="AA499">
            <v>1615.8586545007618</v>
          </cell>
          <cell r="AB499">
            <v>6786.0691766296932</v>
          </cell>
          <cell r="AC499">
            <v>2366.9983862458612</v>
          </cell>
          <cell r="AD499">
            <v>36240.800000000003</v>
          </cell>
          <cell r="AE499">
            <v>13134.949424309645</v>
          </cell>
          <cell r="AF499">
            <v>9780.3179207541016</v>
          </cell>
          <cell r="AG499">
            <v>1559.0193975040283</v>
          </cell>
          <cell r="AH499">
            <v>1552.4254130558611</v>
          </cell>
          <cell r="AI499">
            <v>6519.8243207486357</v>
          </cell>
          <cell r="AJ499">
            <v>2271.1335236277268</v>
          </cell>
          <cell r="AK499">
            <v>34817.67</v>
          </cell>
        </row>
        <row r="500">
          <cell r="B500">
            <v>38965</v>
          </cell>
          <cell r="C500">
            <v>0</v>
          </cell>
          <cell r="D500">
            <v>17428.019999999997</v>
          </cell>
          <cell r="E500">
            <v>21767</v>
          </cell>
          <cell r="F500">
            <v>39195.019999999997</v>
          </cell>
          <cell r="G500">
            <v>39195.019999999997</v>
          </cell>
          <cell r="H500">
            <v>38325.599999999999</v>
          </cell>
          <cell r="I500">
            <v>21767</v>
          </cell>
          <cell r="J500">
            <v>13556</v>
          </cell>
          <cell r="L500">
            <v>0</v>
          </cell>
          <cell r="M500">
            <v>1711</v>
          </cell>
          <cell r="N500">
            <v>6500</v>
          </cell>
          <cell r="P500">
            <v>21767</v>
          </cell>
          <cell r="Q500">
            <v>13556</v>
          </cell>
          <cell r="S500">
            <v>0</v>
          </cell>
          <cell r="T500">
            <v>1711</v>
          </cell>
          <cell r="U500">
            <v>6500</v>
          </cell>
          <cell r="W500">
            <v>21767</v>
          </cell>
          <cell r="X500">
            <v>15813.939836442532</v>
          </cell>
          <cell r="Y500">
            <v>10649.634236388922</v>
          </cell>
          <cell r="Z500">
            <v>1789.6836704088223</v>
          </cell>
          <cell r="AA500">
            <v>1492.3467599621997</v>
          </cell>
          <cell r="AB500">
            <v>6369.2224585291924</v>
          </cell>
          <cell r="AC500">
            <v>2210.773038268339</v>
          </cell>
          <cell r="AD500">
            <v>38325.600000000006</v>
          </cell>
          <cell r="AE500">
            <v>16173.481974493536</v>
          </cell>
          <cell r="AF500">
            <v>10900.091592396961</v>
          </cell>
          <cell r="AG500">
            <v>1827.3603707729444</v>
          </cell>
          <cell r="AH500">
            <v>1526.4031469897641</v>
          </cell>
          <cell r="AI500">
            <v>6507.8708202566368</v>
          </cell>
          <cell r="AJ500">
            <v>2259.8120950901493</v>
          </cell>
          <cell r="AK500">
            <v>39195.01999999999</v>
          </cell>
        </row>
        <row r="501">
          <cell r="B501">
            <v>38966</v>
          </cell>
          <cell r="C501">
            <v>0</v>
          </cell>
          <cell r="D501">
            <v>14882.660000000003</v>
          </cell>
          <cell r="E501">
            <v>21667</v>
          </cell>
          <cell r="F501">
            <v>36549.660000000003</v>
          </cell>
          <cell r="G501">
            <v>36549.660000000003</v>
          </cell>
          <cell r="H501">
            <v>35792.6</v>
          </cell>
          <cell r="I501">
            <v>21667</v>
          </cell>
          <cell r="J501">
            <v>13556</v>
          </cell>
          <cell r="L501">
            <v>0</v>
          </cell>
          <cell r="M501">
            <v>1711</v>
          </cell>
          <cell r="N501">
            <v>6400</v>
          </cell>
          <cell r="P501">
            <v>21667</v>
          </cell>
          <cell r="Q501">
            <v>13556</v>
          </cell>
          <cell r="S501">
            <v>0</v>
          </cell>
          <cell r="T501">
            <v>1711</v>
          </cell>
          <cell r="U501">
            <v>6400</v>
          </cell>
          <cell r="W501">
            <v>21667</v>
          </cell>
          <cell r="X501">
            <v>13414.498757741505</v>
          </cell>
          <cell r="Y501">
            <v>10622.730517377417</v>
          </cell>
          <cell r="Z501">
            <v>1746.7908181934235</v>
          </cell>
          <cell r="AA501">
            <v>1515.3940023416842</v>
          </cell>
          <cell r="AB501">
            <v>6270.1836036036912</v>
          </cell>
          <cell r="AC501">
            <v>2223.0023007422819</v>
          </cell>
          <cell r="AD501">
            <v>35792.6</v>
          </cell>
          <cell r="AE501">
            <v>13698.541787469607</v>
          </cell>
          <cell r="AF501">
            <v>10847.565719109232</v>
          </cell>
          <cell r="AG501">
            <v>1781.153613055141</v>
          </cell>
          <cell r="AH501">
            <v>1548.3396532979984</v>
          </cell>
          <cell r="AI501">
            <v>6404.9086620545795</v>
          </cell>
          <cell r="AJ501">
            <v>2269.1505650134441</v>
          </cell>
          <cell r="AK501">
            <v>36549.659999999996</v>
          </cell>
        </row>
        <row r="502">
          <cell r="B502">
            <v>38967</v>
          </cell>
          <cell r="C502">
            <v>0</v>
          </cell>
          <cell r="D502">
            <v>13757.160000000003</v>
          </cell>
          <cell r="E502">
            <v>21667</v>
          </cell>
          <cell r="F502">
            <v>35424.160000000003</v>
          </cell>
          <cell r="G502">
            <v>35424.160000000003</v>
          </cell>
          <cell r="H502">
            <v>33577.599999999999</v>
          </cell>
          <cell r="I502">
            <v>21667</v>
          </cell>
          <cell r="J502">
            <v>13556</v>
          </cell>
          <cell r="L502">
            <v>0</v>
          </cell>
          <cell r="M502">
            <v>1711</v>
          </cell>
          <cell r="N502">
            <v>6400</v>
          </cell>
          <cell r="P502">
            <v>21667</v>
          </cell>
          <cell r="Q502">
            <v>13556</v>
          </cell>
          <cell r="S502">
            <v>0</v>
          </cell>
          <cell r="T502">
            <v>1711</v>
          </cell>
          <cell r="U502">
            <v>6400</v>
          </cell>
          <cell r="W502">
            <v>21667</v>
          </cell>
          <cell r="X502">
            <v>12667.136750850163</v>
          </cell>
          <cell r="Y502">
            <v>9253.7995340775014</v>
          </cell>
          <cell r="Z502">
            <v>1737.9397065275166</v>
          </cell>
          <cell r="AA502">
            <v>1465.6831021064775</v>
          </cell>
          <cell r="AB502">
            <v>6164.8454219779032</v>
          </cell>
          <cell r="AC502">
            <v>2288.1954844604243</v>
          </cell>
          <cell r="AD502">
            <v>33577.599999999991</v>
          </cell>
          <cell r="AE502">
            <v>13347.218232240059</v>
          </cell>
          <cell r="AF502">
            <v>9758.6597536390254</v>
          </cell>
          <cell r="AG502">
            <v>1829.1513348791643</v>
          </cell>
          <cell r="AH502">
            <v>1550.4559721934656</v>
          </cell>
          <cell r="AI502">
            <v>6518.9244147460122</v>
          </cell>
          <cell r="AJ502">
            <v>2419.7502923022798</v>
          </cell>
          <cell r="AK502">
            <v>35424.160000000003</v>
          </cell>
        </row>
        <row r="503">
          <cell r="B503">
            <v>38968</v>
          </cell>
          <cell r="C503">
            <v>0</v>
          </cell>
          <cell r="D503">
            <v>15466.54</v>
          </cell>
          <cell r="E503">
            <v>21267</v>
          </cell>
          <cell r="F503">
            <v>36733.54</v>
          </cell>
          <cell r="G503">
            <v>36733.54</v>
          </cell>
          <cell r="H503">
            <v>35575.199999999997</v>
          </cell>
          <cell r="I503">
            <v>21267</v>
          </cell>
          <cell r="J503">
            <v>13556</v>
          </cell>
          <cell r="L503">
            <v>0</v>
          </cell>
          <cell r="M503">
            <v>1711</v>
          </cell>
          <cell r="N503">
            <v>6000</v>
          </cell>
          <cell r="P503">
            <v>21267</v>
          </cell>
          <cell r="Q503">
            <v>13556</v>
          </cell>
          <cell r="S503">
            <v>0</v>
          </cell>
          <cell r="T503">
            <v>1711</v>
          </cell>
          <cell r="U503">
            <v>6000</v>
          </cell>
          <cell r="W503">
            <v>21267</v>
          </cell>
          <cell r="X503">
            <v>13392.509548349095</v>
          </cell>
          <cell r="Y503">
            <v>10797.690084308933</v>
          </cell>
          <cell r="Z503">
            <v>1773.8383430290723</v>
          </cell>
          <cell r="AA503">
            <v>1491.8404827524992</v>
          </cell>
          <cell r="AB503">
            <v>5780.4865324420834</v>
          </cell>
          <cell r="AC503">
            <v>2338.8350091183174</v>
          </cell>
          <cell r="AD503">
            <v>35575.199999999997</v>
          </cell>
          <cell r="AE503">
            <v>13829.97709406865</v>
          </cell>
          <cell r="AF503">
            <v>11138.982414587164</v>
          </cell>
          <cell r="AG503">
            <v>1829.1711486461793</v>
          </cell>
          <cell r="AH503">
            <v>1544.2997079176737</v>
          </cell>
          <cell r="AI503">
            <v>5971.3566466834964</v>
          </cell>
          <cell r="AJ503">
            <v>2419.7529880968414</v>
          </cell>
          <cell r="AK503">
            <v>36733.540000000008</v>
          </cell>
        </row>
        <row r="504">
          <cell r="B504">
            <v>38969</v>
          </cell>
          <cell r="C504">
            <v>0</v>
          </cell>
          <cell r="D504">
            <v>13468.169999999998</v>
          </cell>
          <cell r="E504">
            <v>21167</v>
          </cell>
          <cell r="F504">
            <v>34635.17</v>
          </cell>
          <cell r="G504">
            <v>34635.17</v>
          </cell>
          <cell r="H504">
            <v>33701.800000000003</v>
          </cell>
          <cell r="I504">
            <v>21167</v>
          </cell>
          <cell r="J504">
            <v>13556</v>
          </cell>
          <cell r="L504">
            <v>0</v>
          </cell>
          <cell r="M504">
            <v>1611</v>
          </cell>
          <cell r="N504">
            <v>6000</v>
          </cell>
          <cell r="P504">
            <v>21167</v>
          </cell>
          <cell r="Q504">
            <v>13556</v>
          </cell>
          <cell r="S504">
            <v>0</v>
          </cell>
          <cell r="T504">
            <v>1611</v>
          </cell>
          <cell r="U504">
            <v>6000</v>
          </cell>
          <cell r="W504">
            <v>21167</v>
          </cell>
          <cell r="X504">
            <v>12149.007129704922</v>
          </cell>
          <cell r="Y504">
            <v>10000.665958030861</v>
          </cell>
          <cell r="Z504">
            <v>1780.5405774497578</v>
          </cell>
          <cell r="AA504">
            <v>1507.5784796043808</v>
          </cell>
          <cell r="AB504">
            <v>5914.6768547625652</v>
          </cell>
          <cell r="AC504">
            <v>2349.3310004475147</v>
          </cell>
          <cell r="AD504">
            <v>33701.800000000003</v>
          </cell>
          <cell r="AE504">
            <v>12481.5643925801</v>
          </cell>
          <cell r="AF504">
            <v>10273.593637922118</v>
          </cell>
          <cell r="AG504">
            <v>1829.5824299059243</v>
          </cell>
          <cell r="AH504">
            <v>1552.9564904136091</v>
          </cell>
          <cell r="AI504">
            <v>6077.7204902660087</v>
          </cell>
          <cell r="AJ504">
            <v>2419.7525589122415</v>
          </cell>
          <cell r="AK504">
            <v>34635.17</v>
          </cell>
        </row>
        <row r="505">
          <cell r="B505">
            <v>38970</v>
          </cell>
          <cell r="C505">
            <v>0</v>
          </cell>
          <cell r="D505">
            <v>12968.169999999998</v>
          </cell>
          <cell r="E505">
            <v>21667</v>
          </cell>
          <cell r="F505">
            <v>34635.17</v>
          </cell>
          <cell r="G505">
            <v>34635.17</v>
          </cell>
          <cell r="H505">
            <v>34653.5</v>
          </cell>
          <cell r="I505">
            <v>21667</v>
          </cell>
          <cell r="J505">
            <v>13556</v>
          </cell>
          <cell r="L505">
            <v>0</v>
          </cell>
          <cell r="M505">
            <v>1611</v>
          </cell>
          <cell r="N505">
            <v>6500</v>
          </cell>
          <cell r="P505">
            <v>21667</v>
          </cell>
          <cell r="Q505">
            <v>13556</v>
          </cell>
          <cell r="S505">
            <v>0</v>
          </cell>
          <cell r="T505">
            <v>1611</v>
          </cell>
          <cell r="U505">
            <v>6500</v>
          </cell>
          <cell r="W505">
            <v>21667</v>
          </cell>
          <cell r="X505">
            <v>13139.680698158594</v>
          </cell>
          <cell r="Y505">
            <v>10208.435045722554</v>
          </cell>
          <cell r="Z505">
            <v>1388.2078869479144</v>
          </cell>
          <cell r="AA505">
            <v>1523.3449130214615</v>
          </cell>
          <cell r="AB505">
            <v>6018.8212759132248</v>
          </cell>
          <cell r="AC505">
            <v>2375.010180236256</v>
          </cell>
          <cell r="AD505">
            <v>34653.500000000007</v>
          </cell>
          <cell r="AE505">
            <v>13129.862272477165</v>
          </cell>
          <cell r="AF505">
            <v>10200.854774054302</v>
          </cell>
          <cell r="AG505">
            <v>1386.9633103421772</v>
          </cell>
          <cell r="AH505">
            <v>1523.9988559630588</v>
          </cell>
          <cell r="AI505">
            <v>6017.7554895676476</v>
          </cell>
          <cell r="AJ505">
            <v>2375.7352975956451</v>
          </cell>
          <cell r="AK505">
            <v>34635.169999999991</v>
          </cell>
        </row>
        <row r="506">
          <cell r="B506">
            <v>38971</v>
          </cell>
          <cell r="C506">
            <v>0</v>
          </cell>
          <cell r="D506">
            <v>10978.169999999998</v>
          </cell>
          <cell r="E506">
            <v>23657</v>
          </cell>
          <cell r="F506">
            <v>34635.17</v>
          </cell>
          <cell r="G506">
            <v>34635.17</v>
          </cell>
          <cell r="H506">
            <v>36640.400000000001</v>
          </cell>
          <cell r="I506">
            <v>23657</v>
          </cell>
          <cell r="J506">
            <v>13556</v>
          </cell>
          <cell r="L506">
            <v>2490</v>
          </cell>
          <cell r="M506">
            <v>1611</v>
          </cell>
          <cell r="N506">
            <v>6000</v>
          </cell>
          <cell r="P506">
            <v>23657</v>
          </cell>
          <cell r="Q506">
            <v>13556</v>
          </cell>
          <cell r="S506">
            <v>2490</v>
          </cell>
          <cell r="T506">
            <v>1611</v>
          </cell>
          <cell r="U506">
            <v>6000</v>
          </cell>
          <cell r="W506">
            <v>23657</v>
          </cell>
          <cell r="X506">
            <v>13862.516881288166</v>
          </cell>
          <cell r="Y506">
            <v>11225.274386622641</v>
          </cell>
          <cell r="Z506">
            <v>1616.2829131994813</v>
          </cell>
          <cell r="AA506">
            <v>1533.8074242019734</v>
          </cell>
          <cell r="AB506">
            <v>6011.1630310027294</v>
          </cell>
          <cell r="AC506">
            <v>2391.3553636850224</v>
          </cell>
          <cell r="AD506">
            <v>36640.400000000009</v>
          </cell>
          <cell r="AE506">
            <v>13102.946524135274</v>
          </cell>
          <cell r="AF506">
            <v>10609.198297552119</v>
          </cell>
          <cell r="AG506">
            <v>1527.4109735645154</v>
          </cell>
          <cell r="AH506">
            <v>1451.125803718355</v>
          </cell>
          <cell r="AI506">
            <v>5682.3006155681724</v>
          </cell>
          <cell r="AJ506">
            <v>2262.1877854615668</v>
          </cell>
          <cell r="AK506">
            <v>34635.17</v>
          </cell>
        </row>
        <row r="507">
          <cell r="B507">
            <v>38972</v>
          </cell>
          <cell r="C507">
            <v>0</v>
          </cell>
          <cell r="D507">
            <v>13311.660000000003</v>
          </cell>
          <cell r="E507">
            <v>22767</v>
          </cell>
          <cell r="F507">
            <v>36078.660000000003</v>
          </cell>
          <cell r="G507">
            <v>36078.660000000003</v>
          </cell>
          <cell r="H507">
            <v>35419.699999999997</v>
          </cell>
          <cell r="I507">
            <v>21442</v>
          </cell>
          <cell r="J507">
            <v>13556</v>
          </cell>
          <cell r="L507">
            <v>1600</v>
          </cell>
          <cell r="M507">
            <v>1611</v>
          </cell>
          <cell r="N507">
            <v>6000</v>
          </cell>
          <cell r="P507">
            <v>22767</v>
          </cell>
          <cell r="Q507">
            <v>12484.746943400727</v>
          </cell>
          <cell r="S507">
            <v>1473.5611618059284</v>
          </cell>
          <cell r="T507">
            <v>1483.6918947933441</v>
          </cell>
          <cell r="U507">
            <v>6000</v>
          </cell>
          <cell r="W507">
            <v>21442</v>
          </cell>
          <cell r="X507">
            <v>13589.562703194646</v>
          </cell>
          <cell r="Y507">
            <v>10366.484268249311</v>
          </cell>
          <cell r="Z507">
            <v>1600.3517370943175</v>
          </cell>
          <cell r="AA507">
            <v>1523.4338179016265</v>
          </cell>
          <cell r="AB507">
            <v>5965.1347963567905</v>
          </cell>
          <cell r="AC507">
            <v>2374.7326772033039</v>
          </cell>
          <cell r="AD507">
            <v>35419.699999999997</v>
          </cell>
          <cell r="AE507">
            <v>13845.625386452542</v>
          </cell>
          <cell r="AF507">
            <v>10551.016952952152</v>
          </cell>
          <cell r="AG507">
            <v>1631.4693989959608</v>
          </cell>
          <cell r="AH507">
            <v>1552.5073074747984</v>
          </cell>
          <cell r="AI507">
            <v>6078.2906308430865</v>
          </cell>
          <cell r="AJ507">
            <v>2419.750323281462</v>
          </cell>
          <cell r="AK507">
            <v>36078.660000000003</v>
          </cell>
        </row>
        <row r="508">
          <cell r="B508">
            <v>38973</v>
          </cell>
          <cell r="C508">
            <v>0</v>
          </cell>
          <cell r="D508">
            <v>17247.800000000003</v>
          </cell>
          <cell r="E508">
            <v>18767</v>
          </cell>
          <cell r="F508">
            <v>36014.800000000003</v>
          </cell>
          <cell r="G508">
            <v>36014.800000000003</v>
          </cell>
          <cell r="H508">
            <v>35465.1</v>
          </cell>
          <cell r="I508">
            <v>18767</v>
          </cell>
          <cell r="J508">
            <v>13556</v>
          </cell>
          <cell r="L508">
            <v>1600</v>
          </cell>
          <cell r="M508">
            <v>1611</v>
          </cell>
          <cell r="N508">
            <v>2000</v>
          </cell>
          <cell r="P508">
            <v>18767</v>
          </cell>
          <cell r="Q508">
            <v>13556</v>
          </cell>
          <cell r="S508">
            <v>1600</v>
          </cell>
          <cell r="T508">
            <v>1611</v>
          </cell>
          <cell r="U508">
            <v>2000</v>
          </cell>
          <cell r="W508">
            <v>18767</v>
          </cell>
          <cell r="X508">
            <v>13639.16797015665</v>
          </cell>
          <cell r="Y508">
            <v>10374.575631255326</v>
          </cell>
          <cell r="Z508">
            <v>1606.1344845609749</v>
          </cell>
          <cell r="AA508">
            <v>1527.6756242830993</v>
          </cell>
          <cell r="AB508">
            <v>5936.4244477377333</v>
          </cell>
          <cell r="AC508">
            <v>2381.121842006215</v>
          </cell>
          <cell r="AD508">
            <v>35465.1</v>
          </cell>
          <cell r="AE508">
            <v>13848.751514645814</v>
          </cell>
          <cell r="AF508">
            <v>10533.729851191685</v>
          </cell>
          <cell r="AG508">
            <v>1631.4686268928044</v>
          </cell>
          <cell r="AH508">
            <v>1552.6182086421272</v>
          </cell>
          <cell r="AI508">
            <v>6028.4826205081727</v>
          </cell>
          <cell r="AJ508">
            <v>2419.7491781193994</v>
          </cell>
          <cell r="AK508">
            <v>36014.800000000003</v>
          </cell>
        </row>
        <row r="509">
          <cell r="B509">
            <v>38974</v>
          </cell>
          <cell r="C509">
            <v>0</v>
          </cell>
          <cell r="D509">
            <v>12288.230000000003</v>
          </cell>
          <cell r="E509">
            <v>22967</v>
          </cell>
          <cell r="F509">
            <v>35255.230000000003</v>
          </cell>
          <cell r="G509">
            <v>35255.230000000003</v>
          </cell>
          <cell r="H509">
            <v>23277.4</v>
          </cell>
          <cell r="I509">
            <v>22967</v>
          </cell>
          <cell r="J509">
            <v>13556</v>
          </cell>
          <cell r="L509">
            <v>1600</v>
          </cell>
          <cell r="M509">
            <v>1611</v>
          </cell>
          <cell r="N509">
            <v>6200</v>
          </cell>
          <cell r="P509">
            <v>22967</v>
          </cell>
          <cell r="Q509">
            <v>13556</v>
          </cell>
          <cell r="S509">
            <v>1600</v>
          </cell>
          <cell r="T509">
            <v>1611</v>
          </cell>
          <cell r="U509">
            <v>6200</v>
          </cell>
          <cell r="W509">
            <v>22967</v>
          </cell>
          <cell r="X509">
            <v>9006.4290435547719</v>
          </cell>
          <cell r="Y509">
            <v>6686.0888989917903</v>
          </cell>
          <cell r="Z509">
            <v>1102.989670631137</v>
          </cell>
          <cell r="AA509">
            <v>1048.4680460321931</v>
          </cell>
          <cell r="AB509">
            <v>3900.5038294010892</v>
          </cell>
          <cell r="AC509">
            <v>1532.9205113890193</v>
          </cell>
          <cell r="AD509">
            <v>23277.4</v>
          </cell>
          <cell r="AE509">
            <v>13765.862655546294</v>
          </cell>
          <cell r="AF509">
            <v>10044.102000120307</v>
          </cell>
          <cell r="AG509">
            <v>1689.3519860124702</v>
          </cell>
          <cell r="AH509">
            <v>1591.6829067370595</v>
          </cell>
          <cell r="AI509">
            <v>5813.1364080718822</v>
          </cell>
          <cell r="AJ509">
            <v>2351.0940435119846</v>
          </cell>
          <cell r="AK509">
            <v>35255.229999999996</v>
          </cell>
        </row>
        <row r="510">
          <cell r="B510">
            <v>38975</v>
          </cell>
          <cell r="C510">
            <v>0</v>
          </cell>
          <cell r="D510">
            <v>12312.46</v>
          </cell>
          <cell r="E510">
            <v>21967</v>
          </cell>
          <cell r="F510">
            <v>34279.46</v>
          </cell>
          <cell r="G510">
            <v>34279.46</v>
          </cell>
          <cell r="H510">
            <v>58</v>
          </cell>
          <cell r="I510">
            <v>14217</v>
          </cell>
          <cell r="J510">
            <v>13556</v>
          </cell>
          <cell r="L510">
            <v>1600</v>
          </cell>
          <cell r="M510">
            <v>1611</v>
          </cell>
          <cell r="N510">
            <v>5200</v>
          </cell>
          <cell r="P510">
            <v>21967</v>
          </cell>
          <cell r="Q510">
            <v>7290.1802349853888</v>
          </cell>
          <cell r="S510">
            <v>860.45207848750533</v>
          </cell>
          <cell r="T510">
            <v>866.36768652710691</v>
          </cell>
          <cell r="U510">
            <v>5200</v>
          </cell>
          <cell r="W510">
            <v>14217</v>
          </cell>
          <cell r="X510">
            <v>22.049569999999999</v>
          </cell>
          <cell r="Y510">
            <v>17.975186000000001</v>
          </cell>
          <cell r="Z510">
            <v>2.4359999999999999</v>
          </cell>
          <cell r="AA510">
            <v>2.3966759999999998</v>
          </cell>
          <cell r="AB510">
            <v>9.5867620000000002</v>
          </cell>
          <cell r="AC510">
            <v>3.555806</v>
          </cell>
          <cell r="AD510">
            <v>57.999999999999993</v>
          </cell>
          <cell r="AE510">
            <v>13384.860580013034</v>
          </cell>
          <cell r="AF510">
            <v>9766.1082554005188</v>
          </cell>
          <cell r="AG510">
            <v>1642.5952640341598</v>
          </cell>
          <cell r="AH510">
            <v>1547.6294023376606</v>
          </cell>
          <cell r="AI510">
            <v>5652.2444180634684</v>
          </cell>
          <cell r="AJ510">
            <v>2286.0220801511527</v>
          </cell>
          <cell r="AK510">
            <v>34279.459999999992</v>
          </cell>
        </row>
        <row r="511">
          <cell r="B511">
            <v>38976</v>
          </cell>
          <cell r="C511">
            <v>0</v>
          </cell>
          <cell r="D511">
            <v>28111.230000000003</v>
          </cell>
          <cell r="E511">
            <v>5200</v>
          </cell>
          <cell r="F511">
            <v>33311.230000000003</v>
          </cell>
          <cell r="G511">
            <v>33311.230000000003</v>
          </cell>
          <cell r="H511">
            <v>58.1</v>
          </cell>
          <cell r="I511">
            <v>5200</v>
          </cell>
          <cell r="N511">
            <v>5200</v>
          </cell>
          <cell r="P511">
            <v>5200</v>
          </cell>
          <cell r="Q511">
            <v>0</v>
          </cell>
          <cell r="S511">
            <v>0</v>
          </cell>
          <cell r="T511">
            <v>0</v>
          </cell>
          <cell r="U511">
            <v>5200</v>
          </cell>
          <cell r="W511">
            <v>5200</v>
          </cell>
          <cell r="X511">
            <v>22.0875865</v>
          </cell>
          <cell r="Y511">
            <v>18.006177700000002</v>
          </cell>
          <cell r="Z511">
            <v>2.4402000000000004</v>
          </cell>
          <cell r="AA511">
            <v>2.4008081999999997</v>
          </cell>
          <cell r="AB511">
            <v>9.6032908999999993</v>
          </cell>
          <cell r="AC511">
            <v>3.5619367</v>
          </cell>
          <cell r="AD511">
            <v>58.099999999999994</v>
          </cell>
          <cell r="AE511">
            <v>13006.802595453593</v>
          </cell>
          <cell r="AF511">
            <v>9490.262632507789</v>
          </cell>
          <cell r="AG511">
            <v>1596.1998420381367</v>
          </cell>
          <cell r="AH511">
            <v>1503.9163095344079</v>
          </cell>
          <cell r="AI511">
            <v>5492.5956775960994</v>
          </cell>
          <cell r="AJ511">
            <v>2221.452942869972</v>
          </cell>
          <cell r="AK511">
            <v>33311.229999999996</v>
          </cell>
        </row>
        <row r="512">
          <cell r="B512">
            <v>38977</v>
          </cell>
          <cell r="C512">
            <v>0</v>
          </cell>
          <cell r="D512">
            <v>28111.230000000003</v>
          </cell>
          <cell r="E512">
            <v>5200</v>
          </cell>
          <cell r="F512">
            <v>33311.230000000003</v>
          </cell>
          <cell r="G512">
            <v>33311.230000000003</v>
          </cell>
          <cell r="H512">
            <v>12198.8</v>
          </cell>
          <cell r="I512">
            <v>5200</v>
          </cell>
          <cell r="N512">
            <v>5200</v>
          </cell>
          <cell r="P512">
            <v>5200</v>
          </cell>
          <cell r="Q512">
            <v>0</v>
          </cell>
          <cell r="S512">
            <v>0</v>
          </cell>
          <cell r="T512">
            <v>0</v>
          </cell>
          <cell r="U512">
            <v>5200</v>
          </cell>
          <cell r="W512">
            <v>5200</v>
          </cell>
          <cell r="X512">
            <v>4510.9502941761139</v>
          </cell>
          <cell r="Y512">
            <v>3713.1836712493309</v>
          </cell>
          <cell r="Z512">
            <v>531.30586264027329</v>
          </cell>
          <cell r="AA512">
            <v>574.37130707439246</v>
          </cell>
          <cell r="AB512">
            <v>1964.0043207162112</v>
          </cell>
          <cell r="AC512">
            <v>904.98454414367643</v>
          </cell>
          <cell r="AD512">
            <v>12198.799999999996</v>
          </cell>
          <cell r="AE512">
            <v>12323.162177589666</v>
          </cell>
          <cell r="AF512">
            <v>10156.082385612917</v>
          </cell>
          <cell r="AG512">
            <v>1463.4362514562356</v>
          </cell>
          <cell r="AH512">
            <v>1600.6361088274277</v>
          </cell>
          <cell r="AI512">
            <v>5367.0570399938943</v>
          </cell>
          <cell r="AJ512">
            <v>2400.8560365198696</v>
          </cell>
          <cell r="AK512">
            <v>33311.23000000001</v>
          </cell>
        </row>
        <row r="513">
          <cell r="B513">
            <v>38978</v>
          </cell>
          <cell r="C513">
            <v>0</v>
          </cell>
          <cell r="D513">
            <v>27111.230000000003</v>
          </cell>
          <cell r="E513">
            <v>6200</v>
          </cell>
          <cell r="F513">
            <v>33311.230000000003</v>
          </cell>
          <cell r="G513">
            <v>33311.230000000003</v>
          </cell>
          <cell r="H513">
            <v>69.900000000000006</v>
          </cell>
          <cell r="I513">
            <v>6200</v>
          </cell>
          <cell r="N513">
            <v>6200</v>
          </cell>
          <cell r="P513">
            <v>6200</v>
          </cell>
          <cell r="Q513">
            <v>0</v>
          </cell>
          <cell r="S513">
            <v>0</v>
          </cell>
          <cell r="T513">
            <v>0</v>
          </cell>
          <cell r="U513">
            <v>6200</v>
          </cell>
          <cell r="W513">
            <v>6200</v>
          </cell>
          <cell r="X513">
            <v>26.5735335</v>
          </cell>
          <cell r="Y513">
            <v>21.663198300000001</v>
          </cell>
          <cell r="Z513">
            <v>2.9358000000000004</v>
          </cell>
          <cell r="AA513">
            <v>2.8884078</v>
          </cell>
          <cell r="AB513">
            <v>11.5537011</v>
          </cell>
          <cell r="AC513">
            <v>4.2853593000000005</v>
          </cell>
          <cell r="AD513">
            <v>69.900000000000006</v>
          </cell>
          <cell r="AE513">
            <v>11946.530747194645</v>
          </cell>
          <cell r="AF513">
            <v>9845.5563536487462</v>
          </cell>
          <cell r="AG513">
            <v>1629.2490570238961</v>
          </cell>
          <cell r="AH513">
            <v>1550.9421084161108</v>
          </cell>
          <cell r="AI513">
            <v>6071.538159728535</v>
          </cell>
          <cell r="AJ513">
            <v>2267.4135739880708</v>
          </cell>
          <cell r="AK513">
            <v>33311.230000000003</v>
          </cell>
        </row>
        <row r="514">
          <cell r="B514">
            <v>38979</v>
          </cell>
          <cell r="C514">
            <v>0</v>
          </cell>
          <cell r="D514">
            <v>10459</v>
          </cell>
          <cell r="E514">
            <v>23267</v>
          </cell>
          <cell r="F514">
            <v>33726</v>
          </cell>
          <cell r="G514">
            <v>33726</v>
          </cell>
          <cell r="H514">
            <v>12904.6</v>
          </cell>
          <cell r="I514">
            <v>23267</v>
          </cell>
          <cell r="J514">
            <v>13556</v>
          </cell>
          <cell r="L514">
            <v>1600</v>
          </cell>
          <cell r="M514">
            <v>1611</v>
          </cell>
          <cell r="N514">
            <v>6500</v>
          </cell>
          <cell r="P514">
            <v>23267</v>
          </cell>
          <cell r="Q514">
            <v>13556</v>
          </cell>
          <cell r="S514">
            <v>1600</v>
          </cell>
          <cell r="T514">
            <v>1611</v>
          </cell>
          <cell r="U514">
            <v>6500</v>
          </cell>
          <cell r="W514">
            <v>23267</v>
          </cell>
          <cell r="X514">
            <v>4706.664758768633</v>
          </cell>
          <cell r="Y514">
            <v>3856.2081589409331</v>
          </cell>
          <cell r="Z514">
            <v>609.87498243274877</v>
          </cell>
          <cell r="AA514">
            <v>553.30856422424381</v>
          </cell>
          <cell r="AB514">
            <v>2330.0417306265144</v>
          </cell>
          <cell r="AC514">
            <v>848.50180500692966</v>
          </cell>
          <cell r="AD514">
            <v>12904.600000000006</v>
          </cell>
          <cell r="AE514">
            <v>11935.275950818081</v>
          </cell>
          <cell r="AF514">
            <v>9836.5159985589635</v>
          </cell>
          <cell r="AG514">
            <v>1629.3070959303893</v>
          </cell>
          <cell r="AH514">
            <v>1550.9158223651334</v>
          </cell>
          <cell r="AI514">
            <v>6506.5802992783656</v>
          </cell>
          <cell r="AJ514">
            <v>2267.4048330490668</v>
          </cell>
          <cell r="AK514">
            <v>33726</v>
          </cell>
        </row>
        <row r="515">
          <cell r="B515">
            <v>38980</v>
          </cell>
          <cell r="C515">
            <v>0</v>
          </cell>
          <cell r="D515">
            <v>9650.23</v>
          </cell>
          <cell r="E515">
            <v>22967</v>
          </cell>
          <cell r="F515">
            <v>32617.23</v>
          </cell>
          <cell r="G515">
            <v>32617.23</v>
          </cell>
          <cell r="H515">
            <v>31850.5</v>
          </cell>
          <cell r="I515">
            <v>22967</v>
          </cell>
          <cell r="J515">
            <v>13556</v>
          </cell>
          <cell r="L515">
            <v>1600</v>
          </cell>
          <cell r="M515">
            <v>1611</v>
          </cell>
          <cell r="N515">
            <v>6200</v>
          </cell>
          <cell r="P515">
            <v>22967</v>
          </cell>
          <cell r="Q515">
            <v>13556</v>
          </cell>
          <cell r="S515">
            <v>1600</v>
          </cell>
          <cell r="T515">
            <v>1611</v>
          </cell>
          <cell r="U515">
            <v>6200</v>
          </cell>
          <cell r="W515">
            <v>22967</v>
          </cell>
          <cell r="X515">
            <v>11816.93065251886</v>
          </cell>
          <cell r="Y515">
            <v>9722.8859592431363</v>
          </cell>
          <cell r="Z515">
            <v>1590.8408080965271</v>
          </cell>
          <cell r="AA515">
            <v>1513.8239691143497</v>
          </cell>
          <cell r="AB515">
            <v>5276.4121900524851</v>
          </cell>
          <cell r="AC515">
            <v>1929.6064209746453</v>
          </cell>
          <cell r="AD515">
            <v>31850.500000000004</v>
          </cell>
          <cell r="AE515">
            <v>12097.802886934056</v>
          </cell>
          <cell r="AF515">
            <v>9954.2415181827018</v>
          </cell>
          <cell r="AG515">
            <v>1632.7551153809354</v>
          </cell>
          <cell r="AH515">
            <v>1554.2148131244519</v>
          </cell>
          <cell r="AI515">
            <v>5402.113350343162</v>
          </cell>
          <cell r="AJ515">
            <v>1976.1023160346858</v>
          </cell>
          <cell r="AK515">
            <v>32617.229999999992</v>
          </cell>
        </row>
        <row r="516">
          <cell r="B516">
            <v>38981</v>
          </cell>
          <cell r="C516">
            <v>0</v>
          </cell>
          <cell r="D516">
            <v>11001.82</v>
          </cell>
          <cell r="E516">
            <v>22767</v>
          </cell>
          <cell r="F516">
            <v>33768.82</v>
          </cell>
          <cell r="G516">
            <v>33768.82</v>
          </cell>
          <cell r="H516">
            <v>33155.5</v>
          </cell>
          <cell r="I516">
            <v>20039</v>
          </cell>
          <cell r="J516">
            <v>13556</v>
          </cell>
          <cell r="L516">
            <v>1600</v>
          </cell>
          <cell r="M516">
            <v>1611</v>
          </cell>
          <cell r="N516">
            <v>6000</v>
          </cell>
          <cell r="P516">
            <v>22767</v>
          </cell>
          <cell r="Q516">
            <v>11350.431442714857</v>
          </cell>
          <cell r="S516">
            <v>1339.6791316276019</v>
          </cell>
          <cell r="T516">
            <v>1348.8894256575418</v>
          </cell>
          <cell r="U516">
            <v>6000</v>
          </cell>
          <cell r="W516">
            <v>20039</v>
          </cell>
          <cell r="X516">
            <v>11849.707645333621</v>
          </cell>
          <cell r="Y516">
            <v>9979.1779683816894</v>
          </cell>
          <cell r="Z516">
            <v>1602.2459822483888</v>
          </cell>
          <cell r="AA516">
            <v>1522.2544643900851</v>
          </cell>
          <cell r="AB516">
            <v>5972.3581743515288</v>
          </cell>
          <cell r="AC516">
            <v>2229.755765294683</v>
          </cell>
          <cell r="AD516">
            <v>33155.499999999993</v>
          </cell>
          <cell r="AE516">
            <v>12063.869914816762</v>
          </cell>
          <cell r="AF516">
            <v>10161.93621138159</v>
          </cell>
          <cell r="AG516">
            <v>1632.8585963172361</v>
          </cell>
          <cell r="AH516">
            <v>1553.5253450939595</v>
          </cell>
          <cell r="AI516">
            <v>6084.2726402665448</v>
          </cell>
          <cell r="AJ516">
            <v>2272.3572921239102</v>
          </cell>
          <cell r="AK516">
            <v>33768.820000000007</v>
          </cell>
        </row>
        <row r="517">
          <cell r="B517">
            <v>38982</v>
          </cell>
          <cell r="C517">
            <v>0</v>
          </cell>
          <cell r="D517">
            <v>13057.68</v>
          </cell>
          <cell r="E517">
            <v>22967</v>
          </cell>
          <cell r="F517">
            <v>36024.68</v>
          </cell>
          <cell r="G517">
            <v>36024.68</v>
          </cell>
          <cell r="H517">
            <v>35446.6</v>
          </cell>
          <cell r="I517">
            <v>22967</v>
          </cell>
          <cell r="J517">
            <v>13556</v>
          </cell>
          <cell r="L517">
            <v>1600</v>
          </cell>
          <cell r="M517">
            <v>1611</v>
          </cell>
          <cell r="N517">
            <v>6200</v>
          </cell>
          <cell r="P517">
            <v>22967</v>
          </cell>
          <cell r="Q517">
            <v>13556</v>
          </cell>
          <cell r="S517">
            <v>1600</v>
          </cell>
          <cell r="T517">
            <v>1611</v>
          </cell>
          <cell r="U517">
            <v>6200</v>
          </cell>
          <cell r="W517">
            <v>22967</v>
          </cell>
          <cell r="X517">
            <v>13734.005151959342</v>
          </cell>
          <cell r="Y517">
            <v>10254.109624726672</v>
          </cell>
          <cell r="Z517">
            <v>1605.6277594662154</v>
          </cell>
          <cell r="AA517">
            <v>1526.3503308871514</v>
          </cell>
          <cell r="AB517">
            <v>6092.6505395274808</v>
          </cell>
          <cell r="AC517">
            <v>2233.8565934331305</v>
          </cell>
          <cell r="AD517">
            <v>35446.599999999991</v>
          </cell>
          <cell r="AE517">
            <v>13959.791564173051</v>
          </cell>
          <cell r="AF517">
            <v>10416.476906045818</v>
          </cell>
          <cell r="AG517">
            <v>1631.9776083390234</v>
          </cell>
          <cell r="AH517">
            <v>1552.2446721797251</v>
          </cell>
          <cell r="AI517">
            <v>6193.5058058415798</v>
          </cell>
          <cell r="AJ517">
            <v>2270.6834434208099</v>
          </cell>
          <cell r="AK517">
            <v>36024.680000000008</v>
          </cell>
        </row>
        <row r="518">
          <cell r="B518">
            <v>38983</v>
          </cell>
          <cell r="C518">
            <v>0</v>
          </cell>
          <cell r="D518">
            <v>10731.419999999998</v>
          </cell>
          <cell r="E518">
            <v>22667</v>
          </cell>
          <cell r="F518">
            <v>33398.42</v>
          </cell>
          <cell r="G518">
            <v>33398.42</v>
          </cell>
          <cell r="H518">
            <v>32971.5</v>
          </cell>
          <cell r="I518">
            <v>22667</v>
          </cell>
          <cell r="J518">
            <v>13556</v>
          </cell>
          <cell r="L518">
            <v>1500</v>
          </cell>
          <cell r="M518">
            <v>1611</v>
          </cell>
          <cell r="N518">
            <v>6000</v>
          </cell>
          <cell r="P518">
            <v>22667</v>
          </cell>
          <cell r="Q518">
            <v>13556</v>
          </cell>
          <cell r="S518">
            <v>1500</v>
          </cell>
          <cell r="T518">
            <v>1611</v>
          </cell>
          <cell r="U518">
            <v>6000</v>
          </cell>
          <cell r="W518">
            <v>22667</v>
          </cell>
          <cell r="X518">
            <v>11926.436645673324</v>
          </cell>
          <cell r="Y518">
            <v>9714.8606191510844</v>
          </cell>
          <cell r="Z518">
            <v>1610.2328107126045</v>
          </cell>
          <cell r="AA518">
            <v>1531.3146617671496</v>
          </cell>
          <cell r="AB518">
            <v>5947.8999839507787</v>
          </cell>
          <cell r="AC518">
            <v>2240.7552787450536</v>
          </cell>
          <cell r="AD518">
            <v>32971.499999999993</v>
          </cell>
          <cell r="AE518">
            <v>12074.589858030573</v>
          </cell>
          <cell r="AF518">
            <v>9835.4074855394974</v>
          </cell>
          <cell r="AG518">
            <v>1632.8584953190932</v>
          </cell>
          <cell r="AH518">
            <v>1553.7421162385224</v>
          </cell>
          <cell r="AI518">
            <v>6029.4648933018252</v>
          </cell>
          <cell r="AJ518">
            <v>2272.3571515704857</v>
          </cell>
          <cell r="AK518">
            <v>33398.42</v>
          </cell>
        </row>
        <row r="519">
          <cell r="B519">
            <v>38984</v>
          </cell>
          <cell r="C519">
            <v>0</v>
          </cell>
          <cell r="D519">
            <v>10731.419999999998</v>
          </cell>
          <cell r="E519">
            <v>22667</v>
          </cell>
          <cell r="F519">
            <v>33398.42</v>
          </cell>
          <cell r="G519">
            <v>33398.42</v>
          </cell>
          <cell r="H519">
            <v>34310.6</v>
          </cell>
          <cell r="I519">
            <v>22667</v>
          </cell>
          <cell r="J519">
            <v>13556</v>
          </cell>
          <cell r="L519">
            <v>1500</v>
          </cell>
          <cell r="M519">
            <v>1611</v>
          </cell>
          <cell r="N519">
            <v>6000</v>
          </cell>
          <cell r="P519">
            <v>22667</v>
          </cell>
          <cell r="Q519">
            <v>13556</v>
          </cell>
          <cell r="S519">
            <v>1500</v>
          </cell>
          <cell r="T519">
            <v>1611</v>
          </cell>
          <cell r="U519">
            <v>6000</v>
          </cell>
          <cell r="W519">
            <v>22667</v>
          </cell>
          <cell r="X519">
            <v>12886.92494919998</v>
          </cell>
          <cell r="Y519">
            <v>10373.801822945892</v>
          </cell>
          <cell r="Z519">
            <v>1395.8738935991607</v>
          </cell>
          <cell r="AA519">
            <v>1521.734828957239</v>
          </cell>
          <cell r="AB519">
            <v>5907.6825369027692</v>
          </cell>
          <cell r="AC519">
            <v>2224.5819683949471</v>
          </cell>
          <cell r="AD519">
            <v>34310.599999999984</v>
          </cell>
          <cell r="AE519">
            <v>12541.988098917082</v>
          </cell>
          <cell r="AF519">
            <v>10095.549841760581</v>
          </cell>
          <cell r="AG519">
            <v>1358.1121808534926</v>
          </cell>
          <cell r="AH519">
            <v>1483.1997759118019</v>
          </cell>
          <cell r="AI519">
            <v>5752.2791422114451</v>
          </cell>
          <cell r="AJ519">
            <v>2167.2909603455928</v>
          </cell>
          <cell r="AK519">
            <v>33398.42</v>
          </cell>
        </row>
        <row r="520">
          <cell r="B520">
            <v>38985</v>
          </cell>
          <cell r="C520">
            <v>0</v>
          </cell>
          <cell r="D520">
            <v>10831.419999999998</v>
          </cell>
          <cell r="E520">
            <v>22567</v>
          </cell>
          <cell r="F520">
            <v>33398.42</v>
          </cell>
          <cell r="G520">
            <v>33398.42</v>
          </cell>
          <cell r="H520">
            <v>35886.800000000003</v>
          </cell>
          <cell r="I520">
            <v>22567</v>
          </cell>
          <cell r="J520">
            <v>13556</v>
          </cell>
          <cell r="L520">
            <v>1500</v>
          </cell>
          <cell r="M520">
            <v>1611</v>
          </cell>
          <cell r="N520">
            <v>5900</v>
          </cell>
          <cell r="P520">
            <v>22567</v>
          </cell>
          <cell r="Q520">
            <v>13556</v>
          </cell>
          <cell r="S520">
            <v>1500</v>
          </cell>
          <cell r="T520">
            <v>1611</v>
          </cell>
          <cell r="U520">
            <v>5900</v>
          </cell>
          <cell r="W520">
            <v>22567</v>
          </cell>
          <cell r="X520">
            <v>13606.084917804817</v>
          </cell>
          <cell r="Y520">
            <v>11013.381368779299</v>
          </cell>
          <cell r="Z520">
            <v>1617.4394476362488</v>
          </cell>
          <cell r="AA520">
            <v>1538.7273572082786</v>
          </cell>
          <cell r="AB520">
            <v>5860.7635838097349</v>
          </cell>
          <cell r="AC520">
            <v>2250.403324761628</v>
          </cell>
          <cell r="AD520">
            <v>35886.800000000003</v>
          </cell>
          <cell r="AE520">
            <v>12664.065743672765</v>
          </cell>
          <cell r="AF520">
            <v>10248.025813713486</v>
          </cell>
          <cell r="AG520">
            <v>1505.5416096804886</v>
          </cell>
          <cell r="AH520">
            <v>1432.9613993453768</v>
          </cell>
          <cell r="AI520">
            <v>5452.9884541846995</v>
          </cell>
          <cell r="AJ520">
            <v>2094.8369794031828</v>
          </cell>
          <cell r="AK520">
            <v>33398.42</v>
          </cell>
        </row>
        <row r="521">
          <cell r="B521">
            <v>38986</v>
          </cell>
          <cell r="C521">
            <v>0</v>
          </cell>
          <cell r="D521">
            <v>14200.010000000002</v>
          </cell>
          <cell r="E521">
            <v>22567</v>
          </cell>
          <cell r="F521">
            <v>36767.01</v>
          </cell>
          <cell r="G521">
            <v>36767.01</v>
          </cell>
          <cell r="H521">
            <v>36149.9</v>
          </cell>
          <cell r="I521">
            <v>20318</v>
          </cell>
          <cell r="J521">
            <v>13556</v>
          </cell>
          <cell r="L521">
            <v>1500</v>
          </cell>
          <cell r="M521">
            <v>1611</v>
          </cell>
          <cell r="N521">
            <v>5900</v>
          </cell>
          <cell r="P521">
            <v>22567</v>
          </cell>
          <cell r="Q521">
            <v>11726.789944201115</v>
          </cell>
          <cell r="S521">
            <v>1297.5940481190376</v>
          </cell>
          <cell r="T521">
            <v>1393.6160076798462</v>
          </cell>
          <cell r="U521">
            <v>5900</v>
          </cell>
          <cell r="W521">
            <v>20318</v>
          </cell>
          <cell r="X521">
            <v>13622.800305697696</v>
          </cell>
          <cell r="Y521">
            <v>11178.306371566732</v>
          </cell>
          <cell r="Z521">
            <v>1604.8871233313826</v>
          </cell>
          <cell r="AA521">
            <v>1526.3424696695954</v>
          </cell>
          <cell r="AB521">
            <v>5984.2403636055524</v>
          </cell>
          <cell r="AC521">
            <v>2233.3233661290437</v>
          </cell>
          <cell r="AD521">
            <v>36149.9</v>
          </cell>
          <cell r="AE521">
            <v>13850.263568739896</v>
          </cell>
          <cell r="AF521">
            <v>11373.546531402033</v>
          </cell>
          <cell r="AG521">
            <v>1633.0197857162052</v>
          </cell>
          <cell r="AH521">
            <v>1553.4333301346805</v>
          </cell>
          <cell r="AI521">
            <v>6084.0829882931903</v>
          </cell>
          <cell r="AJ521">
            <v>2272.6637957139974</v>
          </cell>
          <cell r="AK521">
            <v>36767.01</v>
          </cell>
        </row>
        <row r="522">
          <cell r="B522">
            <v>38987</v>
          </cell>
          <cell r="C522">
            <v>0</v>
          </cell>
          <cell r="D522">
            <v>13041.510000000002</v>
          </cell>
          <cell r="E522">
            <v>22667</v>
          </cell>
          <cell r="F522">
            <v>35708.51</v>
          </cell>
          <cell r="G522">
            <v>35708.51</v>
          </cell>
          <cell r="H522">
            <v>35307.1</v>
          </cell>
          <cell r="I522">
            <v>22667</v>
          </cell>
          <cell r="J522">
            <v>13556</v>
          </cell>
          <cell r="L522">
            <v>1500</v>
          </cell>
          <cell r="M522">
            <v>1611</v>
          </cell>
          <cell r="N522">
            <v>6000</v>
          </cell>
          <cell r="P522">
            <v>22667</v>
          </cell>
          <cell r="Q522">
            <v>13556</v>
          </cell>
          <cell r="S522">
            <v>1500</v>
          </cell>
          <cell r="T522">
            <v>1611</v>
          </cell>
          <cell r="U522">
            <v>6000</v>
          </cell>
          <cell r="W522">
            <v>22667</v>
          </cell>
          <cell r="X522">
            <v>13811.234169823079</v>
          </cell>
          <cell r="Y522">
            <v>10143.323610728899</v>
          </cell>
          <cell r="Z522">
            <v>1614.0354103783504</v>
          </cell>
          <cell r="AA522">
            <v>1533.9865459055877</v>
          </cell>
          <cell r="AB522">
            <v>5958.5508493094967</v>
          </cell>
          <cell r="AC522">
            <v>2245.9694138545833</v>
          </cell>
          <cell r="AD522">
            <v>35307.1</v>
          </cell>
          <cell r="AE522">
            <v>13968.059397094346</v>
          </cell>
          <cell r="AF522">
            <v>10256.518084379875</v>
          </cell>
          <cell r="AG522">
            <v>1632.7912731463728</v>
          </cell>
          <cell r="AH522">
            <v>1552.2805300270345</v>
          </cell>
          <cell r="AI522">
            <v>6026.6317646113266</v>
          </cell>
          <cell r="AJ522">
            <v>2272.2289507410524</v>
          </cell>
          <cell r="AK522">
            <v>35708.510000000009</v>
          </cell>
        </row>
        <row r="523">
          <cell r="B523">
            <v>38988</v>
          </cell>
          <cell r="C523">
            <v>0</v>
          </cell>
          <cell r="D523">
            <v>13145.580000000002</v>
          </cell>
          <cell r="E523">
            <v>22667</v>
          </cell>
          <cell r="F523">
            <v>35812.58</v>
          </cell>
          <cell r="G523">
            <v>35812.58</v>
          </cell>
          <cell r="H523">
            <v>35302</v>
          </cell>
          <cell r="I523">
            <v>22658</v>
          </cell>
          <cell r="J523">
            <v>13556</v>
          </cell>
          <cell r="L523">
            <v>1500</v>
          </cell>
          <cell r="M523">
            <v>1611</v>
          </cell>
          <cell r="N523">
            <v>6000</v>
          </cell>
          <cell r="P523">
            <v>22667</v>
          </cell>
          <cell r="Q523">
            <v>13548.679906401872</v>
          </cell>
          <cell r="S523">
            <v>1499.1900161996759</v>
          </cell>
          <cell r="T523">
            <v>1610.1300773984519</v>
          </cell>
          <cell r="U523">
            <v>6000</v>
          </cell>
          <cell r="W523">
            <v>22658</v>
          </cell>
          <cell r="X523">
            <v>13523.150361802545</v>
          </cell>
          <cell r="Y523">
            <v>10147.794622163949</v>
          </cell>
          <cell r="Z523">
            <v>1607.5828267971426</v>
          </cell>
          <cell r="AA523">
            <v>1528.5725889427963</v>
          </cell>
          <cell r="AB523">
            <v>6258.7983535679259</v>
          </cell>
          <cell r="AC523">
            <v>2236.1012467256423</v>
          </cell>
          <cell r="AD523">
            <v>35302</v>
          </cell>
          <cell r="AE523">
            <v>13717.877585980454</v>
          </cell>
          <cell r="AF523">
            <v>10290.154806285831</v>
          </cell>
          <cell r="AG523">
            <v>1630.9610026001185</v>
          </cell>
          <cell r="AH523">
            <v>1552.0515854577295</v>
          </cell>
          <cell r="AI523">
            <v>6352.7816250604847</v>
          </cell>
          <cell r="AJ523">
            <v>2268.753394615384</v>
          </cell>
          <cell r="AK523">
            <v>35812.58</v>
          </cell>
        </row>
        <row r="524">
          <cell r="B524">
            <v>38989</v>
          </cell>
          <cell r="C524">
            <v>0</v>
          </cell>
          <cell r="D524">
            <v>10699.809999999998</v>
          </cell>
          <cell r="E524">
            <v>22767</v>
          </cell>
          <cell r="F524">
            <v>33466.81</v>
          </cell>
          <cell r="G524">
            <v>33466.81</v>
          </cell>
          <cell r="H524">
            <v>35944.1</v>
          </cell>
          <cell r="I524">
            <v>22766</v>
          </cell>
          <cell r="J524">
            <v>13556</v>
          </cell>
          <cell r="L524">
            <v>1500</v>
          </cell>
          <cell r="M524">
            <v>1611</v>
          </cell>
          <cell r="N524">
            <v>6100</v>
          </cell>
          <cell r="P524">
            <v>22767</v>
          </cell>
          <cell r="Q524">
            <v>13555.186656266875</v>
          </cell>
          <cell r="S524">
            <v>1499.910001799964</v>
          </cell>
          <cell r="T524">
            <v>1610.9033419331613</v>
          </cell>
          <cell r="U524">
            <v>6100</v>
          </cell>
          <cell r="W524">
            <v>22766</v>
          </cell>
          <cell r="X524">
            <v>13866.963097035967</v>
          </cell>
          <cell r="Y524">
            <v>10626.814529614931</v>
          </cell>
          <cell r="Z524">
            <v>1607.296994197359</v>
          </cell>
          <cell r="AA524">
            <v>1528.196248681114</v>
          </cell>
          <cell r="AB524">
            <v>6078.6754697437627</v>
          </cell>
          <cell r="AC524">
            <v>2236.1536607268704</v>
          </cell>
          <cell r="AD524">
            <v>35944.100000000006</v>
          </cell>
          <cell r="AE524">
            <v>12910.909304550576</v>
          </cell>
          <cell r="AF524">
            <v>9890.9363460364129</v>
          </cell>
          <cell r="AG524">
            <v>1496.4430655071446</v>
          </cell>
          <cell r="AH524">
            <v>1424.0577899611224</v>
          </cell>
          <cell r="AI524">
            <v>5662.4411484355578</v>
          </cell>
          <cell r="AJ524">
            <v>2082.0223455091868</v>
          </cell>
          <cell r="AK524">
            <v>33466.810000000005</v>
          </cell>
        </row>
        <row r="525">
          <cell r="B525">
            <v>38990</v>
          </cell>
          <cell r="C525">
            <v>0</v>
          </cell>
          <cell r="D525">
            <v>10299.809999999998</v>
          </cell>
          <cell r="E525">
            <v>23167</v>
          </cell>
          <cell r="F525">
            <v>33466.81</v>
          </cell>
          <cell r="G525">
            <v>33466.81</v>
          </cell>
          <cell r="H525">
            <v>33053.199999999997</v>
          </cell>
          <cell r="I525">
            <v>23166</v>
          </cell>
          <cell r="J525">
            <v>13556</v>
          </cell>
          <cell r="L525">
            <v>1500</v>
          </cell>
          <cell r="M525">
            <v>1611</v>
          </cell>
          <cell r="N525">
            <v>6500</v>
          </cell>
          <cell r="P525">
            <v>23167</v>
          </cell>
          <cell r="Q525">
            <v>13555.186656266875</v>
          </cell>
          <cell r="S525">
            <v>1499.910001799964</v>
          </cell>
          <cell r="T525">
            <v>1610.9033419331613</v>
          </cell>
          <cell r="U525">
            <v>6500</v>
          </cell>
          <cell r="W525">
            <v>23166</v>
          </cell>
          <cell r="X525">
            <v>11929.129168865227</v>
          </cell>
          <cell r="Y525">
            <v>10174.608784100581</v>
          </cell>
          <cell r="Z525">
            <v>1611.5006410747112</v>
          </cell>
          <cell r="AA525">
            <v>1532.3740607116883</v>
          </cell>
          <cell r="AB525">
            <v>5563.2093186303755</v>
          </cell>
          <cell r="AC525">
            <v>2242.3780266174199</v>
          </cell>
          <cell r="AD525">
            <v>33053.200000000004</v>
          </cell>
          <cell r="AE525">
            <v>12070.105169673658</v>
          </cell>
          <cell r="AF525">
            <v>10303.346936228332</v>
          </cell>
          <cell r="AG525">
            <v>1632.4661293674967</v>
          </cell>
          <cell r="AH525">
            <v>1553.6504185867011</v>
          </cell>
          <cell r="AI525">
            <v>5635.6285433339781</v>
          </cell>
          <cell r="AJ525">
            <v>2271.6128028098392</v>
          </cell>
          <cell r="AK525">
            <v>33466.810000000005</v>
          </cell>
        </row>
        <row r="526">
          <cell r="B526">
            <v>38991</v>
          </cell>
          <cell r="C526">
            <v>0</v>
          </cell>
          <cell r="D526">
            <v>10906.809999999998</v>
          </cell>
          <cell r="E526">
            <v>22560</v>
          </cell>
          <cell r="F526">
            <v>33466.81</v>
          </cell>
          <cell r="G526">
            <v>34243.828999999991</v>
          </cell>
          <cell r="H526">
            <v>33643.800000000003</v>
          </cell>
          <cell r="I526">
            <v>22160</v>
          </cell>
          <cell r="J526">
            <v>13467</v>
          </cell>
          <cell r="L526">
            <v>1500</v>
          </cell>
          <cell r="M526">
            <v>1593</v>
          </cell>
          <cell r="N526">
            <v>6000</v>
          </cell>
          <cell r="P526">
            <v>22560</v>
          </cell>
          <cell r="Q526">
            <v>13141.710144927536</v>
          </cell>
          <cell r="S526">
            <v>1463.768115942029</v>
          </cell>
          <cell r="T526">
            <v>1554.5217391304348</v>
          </cell>
          <cell r="U526">
            <v>6000</v>
          </cell>
          <cell r="W526">
            <v>22160</v>
          </cell>
          <cell r="X526">
            <v>11983.554132346087</v>
          </cell>
          <cell r="Y526">
            <v>10539.078356681162</v>
          </cell>
          <cell r="Z526">
            <v>1391.6276206632572</v>
          </cell>
          <cell r="AA526">
            <v>1523.8055219849045</v>
          </cell>
          <cell r="AB526">
            <v>5975.0951475431284</v>
          </cell>
          <cell r="AC526">
            <v>2230.6392207814592</v>
          </cell>
          <cell r="AD526">
            <v>33643.800000000003</v>
          </cell>
          <cell r="AE526">
            <v>12189.36042995454</v>
          </cell>
          <cell r="AF526">
            <v>10727.729630925825</v>
          </cell>
          <cell r="AG526">
            <v>1416.4750248976263</v>
          </cell>
          <cell r="AH526">
            <v>1553.2038575108793</v>
          </cell>
          <cell r="AI526">
            <v>6084.7307845149599</v>
          </cell>
          <cell r="AJ526">
            <v>2272.329272196162</v>
          </cell>
          <cell r="AK526">
            <v>34243.828999999991</v>
          </cell>
        </row>
        <row r="527">
          <cell r="B527">
            <v>38992</v>
          </cell>
          <cell r="C527">
            <v>0</v>
          </cell>
          <cell r="D527">
            <v>10806.809999999998</v>
          </cell>
          <cell r="E527">
            <v>22660</v>
          </cell>
          <cell r="F527">
            <v>33466.81</v>
          </cell>
          <cell r="G527">
            <v>36244.852999999996</v>
          </cell>
          <cell r="H527">
            <v>34381.5</v>
          </cell>
          <cell r="I527">
            <v>21500</v>
          </cell>
          <cell r="J527">
            <v>13467</v>
          </cell>
          <cell r="L527">
            <v>1500</v>
          </cell>
          <cell r="M527">
            <v>1593</v>
          </cell>
          <cell r="N527">
            <v>6100</v>
          </cell>
          <cell r="P527">
            <v>22660</v>
          </cell>
          <cell r="Q527">
            <v>12523.659420289856</v>
          </cell>
          <cell r="S527">
            <v>1394.927536231884</v>
          </cell>
          <cell r="T527">
            <v>1481.413043478261</v>
          </cell>
          <cell r="U527">
            <v>6100</v>
          </cell>
          <cell r="W527">
            <v>21500</v>
          </cell>
          <cell r="X527">
            <v>12960.163141347266</v>
          </cell>
          <cell r="Y527">
            <v>10422.096299950983</v>
          </cell>
          <cell r="Z527">
            <v>1547.9986125726668</v>
          </cell>
          <cell r="AA527">
            <v>1472.8833628369875</v>
          </cell>
          <cell r="AB527">
            <v>5824.6769970904224</v>
          </cell>
          <cell r="AC527">
            <v>2153.6815862016847</v>
          </cell>
          <cell r="AD527">
            <v>34381.500000000015</v>
          </cell>
          <cell r="AE527">
            <v>13663.000469047125</v>
          </cell>
          <cell r="AF527">
            <v>10986.322564676089</v>
          </cell>
          <cell r="AG527">
            <v>1631.9674697003518</v>
          </cell>
          <cell r="AH527">
            <v>1553.6906152084848</v>
          </cell>
          <cell r="AI527">
            <v>6139.2066765487998</v>
          </cell>
          <cell r="AJ527">
            <v>2270.665204819144</v>
          </cell>
          <cell r="AK527">
            <v>36244.852999999996</v>
          </cell>
        </row>
        <row r="528">
          <cell r="B528">
            <v>38993</v>
          </cell>
          <cell r="C528">
            <v>0</v>
          </cell>
          <cell r="D528">
            <v>0</v>
          </cell>
          <cell r="E528">
            <v>0</v>
          </cell>
          <cell r="F528">
            <v>0</v>
          </cell>
          <cell r="H528">
            <v>43.6</v>
          </cell>
          <cell r="I528">
            <v>0</v>
          </cell>
          <cell r="J528">
            <v>0</v>
          </cell>
          <cell r="N528">
            <v>0</v>
          </cell>
          <cell r="P528">
            <v>0</v>
          </cell>
          <cell r="Q528">
            <v>0</v>
          </cell>
          <cell r="S528">
            <v>0</v>
          </cell>
          <cell r="T528">
            <v>0</v>
          </cell>
          <cell r="U528">
            <v>0</v>
          </cell>
          <cell r="W528">
            <v>0</v>
          </cell>
          <cell r="X528">
            <v>16.575194</v>
          </cell>
          <cell r="Y528">
            <v>13.5123812</v>
          </cell>
          <cell r="Z528">
            <v>1.8312000000000002</v>
          </cell>
          <cell r="AA528">
            <v>1.8016391999999999</v>
          </cell>
          <cell r="AB528">
            <v>7.2066004000000001</v>
          </cell>
          <cell r="AC528">
            <v>2.6729852000000003</v>
          </cell>
          <cell r="AD528">
            <v>43.599999999999994</v>
          </cell>
          <cell r="AK528">
            <v>0</v>
          </cell>
        </row>
        <row r="529">
          <cell r="B529">
            <v>38994</v>
          </cell>
          <cell r="C529">
            <v>0</v>
          </cell>
          <cell r="D529">
            <v>0</v>
          </cell>
          <cell r="E529">
            <v>0</v>
          </cell>
          <cell r="F529">
            <v>0</v>
          </cell>
          <cell r="H529">
            <v>2.2999999999999998</v>
          </cell>
          <cell r="I529">
            <v>0</v>
          </cell>
          <cell r="N529">
            <v>0</v>
          </cell>
          <cell r="P529">
            <v>0</v>
          </cell>
          <cell r="Q529">
            <v>0</v>
          </cell>
          <cell r="S529">
            <v>0</v>
          </cell>
          <cell r="T529">
            <v>0</v>
          </cell>
          <cell r="U529">
            <v>0</v>
          </cell>
          <cell r="W529">
            <v>0</v>
          </cell>
          <cell r="X529">
            <v>0.87437949999999987</v>
          </cell>
          <cell r="Y529">
            <v>0.71280909999999997</v>
          </cell>
          <cell r="Z529">
            <v>9.6600000000000005E-2</v>
          </cell>
          <cell r="AA529">
            <v>9.5040599999999989E-2</v>
          </cell>
          <cell r="AB529">
            <v>0.38016469999999997</v>
          </cell>
          <cell r="AC529">
            <v>0.1410061</v>
          </cell>
          <cell r="AD529">
            <v>2.2999999999999994</v>
          </cell>
          <cell r="AK529">
            <v>0</v>
          </cell>
        </row>
        <row r="530">
          <cell r="B530">
            <v>38995</v>
          </cell>
          <cell r="C530">
            <v>0</v>
          </cell>
          <cell r="D530">
            <v>0</v>
          </cell>
          <cell r="E530">
            <v>0</v>
          </cell>
          <cell r="F530">
            <v>0</v>
          </cell>
          <cell r="H530">
            <v>0.3</v>
          </cell>
          <cell r="I530">
            <v>0</v>
          </cell>
          <cell r="N530">
            <v>0</v>
          </cell>
          <cell r="P530">
            <v>0</v>
          </cell>
          <cell r="Q530">
            <v>0</v>
          </cell>
          <cell r="S530">
            <v>0</v>
          </cell>
          <cell r="T530">
            <v>0</v>
          </cell>
          <cell r="U530">
            <v>0</v>
          </cell>
          <cell r="W530">
            <v>0</v>
          </cell>
          <cell r="X530">
            <v>0.11404949999999998</v>
          </cell>
          <cell r="Y530">
            <v>9.2975099999999991E-2</v>
          </cell>
          <cell r="Z530">
            <v>1.26E-2</v>
          </cell>
          <cell r="AA530">
            <v>1.2396599999999999E-2</v>
          </cell>
          <cell r="AB530">
            <v>4.9586699999999997E-2</v>
          </cell>
          <cell r="AC530">
            <v>1.8392099999999998E-2</v>
          </cell>
          <cell r="AD530">
            <v>0.3</v>
          </cell>
          <cell r="AK530">
            <v>0</v>
          </cell>
        </row>
        <row r="531">
          <cell r="B531">
            <v>38996</v>
          </cell>
          <cell r="C531">
            <v>0</v>
          </cell>
          <cell r="D531">
            <v>0</v>
          </cell>
          <cell r="E531">
            <v>0</v>
          </cell>
          <cell r="F531">
            <v>0</v>
          </cell>
          <cell r="H531">
            <v>0</v>
          </cell>
          <cell r="I531">
            <v>0</v>
          </cell>
          <cell r="N531">
            <v>0</v>
          </cell>
          <cell r="P531">
            <v>0</v>
          </cell>
          <cell r="Q531">
            <v>0</v>
          </cell>
          <cell r="S531">
            <v>0</v>
          </cell>
          <cell r="T531">
            <v>0</v>
          </cell>
          <cell r="U531">
            <v>0</v>
          </cell>
          <cell r="W531">
            <v>0</v>
          </cell>
          <cell r="X531">
            <v>0</v>
          </cell>
          <cell r="Y531">
            <v>0</v>
          </cell>
          <cell r="Z531">
            <v>0</v>
          </cell>
          <cell r="AA531">
            <v>0</v>
          </cell>
          <cell r="AB531">
            <v>0</v>
          </cell>
          <cell r="AC531">
            <v>0</v>
          </cell>
          <cell r="AD531">
            <v>0</v>
          </cell>
          <cell r="AK531">
            <v>0</v>
          </cell>
        </row>
        <row r="532">
          <cell r="B532">
            <v>38997</v>
          </cell>
          <cell r="C532">
            <v>0</v>
          </cell>
          <cell r="D532">
            <v>0</v>
          </cell>
          <cell r="E532">
            <v>0</v>
          </cell>
          <cell r="F532">
            <v>0</v>
          </cell>
          <cell r="H532">
            <v>0</v>
          </cell>
          <cell r="I532">
            <v>0</v>
          </cell>
          <cell r="N532">
            <v>0</v>
          </cell>
          <cell r="P532">
            <v>0</v>
          </cell>
          <cell r="Q532">
            <v>0</v>
          </cell>
          <cell r="S532">
            <v>0</v>
          </cell>
          <cell r="T532">
            <v>0</v>
          </cell>
          <cell r="U532">
            <v>0</v>
          </cell>
          <cell r="W532">
            <v>0</v>
          </cell>
          <cell r="X532">
            <v>0</v>
          </cell>
          <cell r="Y532">
            <v>0</v>
          </cell>
          <cell r="Z532">
            <v>0</v>
          </cell>
          <cell r="AA532">
            <v>0</v>
          </cell>
          <cell r="AB532">
            <v>0</v>
          </cell>
          <cell r="AC532">
            <v>0</v>
          </cell>
          <cell r="AD532">
            <v>0</v>
          </cell>
          <cell r="AK532">
            <v>0</v>
          </cell>
        </row>
        <row r="533">
          <cell r="B533">
            <v>38998</v>
          </cell>
          <cell r="C533">
            <v>0</v>
          </cell>
          <cell r="D533">
            <v>0</v>
          </cell>
          <cell r="E533">
            <v>0</v>
          </cell>
          <cell r="F533">
            <v>0</v>
          </cell>
          <cell r="H533">
            <v>0</v>
          </cell>
          <cell r="I533">
            <v>0</v>
          </cell>
          <cell r="N533">
            <v>0</v>
          </cell>
          <cell r="P533">
            <v>0</v>
          </cell>
          <cell r="Q533">
            <v>0</v>
          </cell>
          <cell r="S533">
            <v>0</v>
          </cell>
          <cell r="T533">
            <v>0</v>
          </cell>
          <cell r="U533">
            <v>0</v>
          </cell>
          <cell r="W533">
            <v>0</v>
          </cell>
          <cell r="X533">
            <v>0</v>
          </cell>
          <cell r="Y533">
            <v>0</v>
          </cell>
          <cell r="Z533">
            <v>0</v>
          </cell>
          <cell r="AA533">
            <v>0</v>
          </cell>
          <cell r="AB533">
            <v>0</v>
          </cell>
          <cell r="AC533">
            <v>0</v>
          </cell>
          <cell r="AD533">
            <v>0</v>
          </cell>
          <cell r="AK533">
            <v>0</v>
          </cell>
        </row>
        <row r="534">
          <cell r="B534">
            <v>38999</v>
          </cell>
          <cell r="C534">
            <v>0</v>
          </cell>
          <cell r="D534">
            <v>0</v>
          </cell>
          <cell r="E534">
            <v>0</v>
          </cell>
          <cell r="F534">
            <v>0</v>
          </cell>
          <cell r="H534">
            <v>0.3</v>
          </cell>
          <cell r="I534">
            <v>0</v>
          </cell>
          <cell r="N534">
            <v>0</v>
          </cell>
          <cell r="P534">
            <v>0</v>
          </cell>
          <cell r="Q534">
            <v>0</v>
          </cell>
          <cell r="S534">
            <v>0</v>
          </cell>
          <cell r="T534">
            <v>0</v>
          </cell>
          <cell r="U534">
            <v>0</v>
          </cell>
          <cell r="W534">
            <v>0</v>
          </cell>
          <cell r="X534">
            <v>0.11404949999999998</v>
          </cell>
          <cell r="Y534">
            <v>9.2975099999999991E-2</v>
          </cell>
          <cell r="Z534">
            <v>1.26E-2</v>
          </cell>
          <cell r="AA534">
            <v>1.2396599999999999E-2</v>
          </cell>
          <cell r="AB534">
            <v>4.9586699999999997E-2</v>
          </cell>
          <cell r="AC534">
            <v>1.8392099999999998E-2</v>
          </cell>
          <cell r="AD534">
            <v>0.3</v>
          </cell>
          <cell r="AK534">
            <v>0</v>
          </cell>
        </row>
        <row r="535">
          <cell r="B535">
            <v>39000</v>
          </cell>
          <cell r="C535">
            <v>0</v>
          </cell>
          <cell r="D535">
            <v>0</v>
          </cell>
          <cell r="E535">
            <v>0</v>
          </cell>
          <cell r="F535">
            <v>0</v>
          </cell>
          <cell r="H535">
            <v>0</v>
          </cell>
          <cell r="I535">
            <v>0</v>
          </cell>
          <cell r="N535">
            <v>0</v>
          </cell>
          <cell r="P535">
            <v>0</v>
          </cell>
          <cell r="Q535">
            <v>0</v>
          </cell>
          <cell r="S535">
            <v>0</v>
          </cell>
          <cell r="T535">
            <v>0</v>
          </cell>
          <cell r="U535">
            <v>0</v>
          </cell>
          <cell r="W535">
            <v>0</v>
          </cell>
          <cell r="X535">
            <v>0</v>
          </cell>
          <cell r="Y535">
            <v>0</v>
          </cell>
          <cell r="Z535">
            <v>0</v>
          </cell>
          <cell r="AA535">
            <v>0</v>
          </cell>
          <cell r="AB535">
            <v>0</v>
          </cell>
          <cell r="AC535">
            <v>0</v>
          </cell>
          <cell r="AD535">
            <v>0</v>
          </cell>
          <cell r="AK535">
            <v>0</v>
          </cell>
        </row>
        <row r="536">
          <cell r="B536">
            <v>39001</v>
          </cell>
          <cell r="C536">
            <v>0</v>
          </cell>
          <cell r="D536">
            <v>0</v>
          </cell>
          <cell r="E536">
            <v>0</v>
          </cell>
          <cell r="F536">
            <v>0</v>
          </cell>
          <cell r="H536">
            <v>23.5</v>
          </cell>
          <cell r="I536">
            <v>0</v>
          </cell>
          <cell r="N536">
            <v>0</v>
          </cell>
          <cell r="P536">
            <v>0</v>
          </cell>
          <cell r="Q536">
            <v>0</v>
          </cell>
          <cell r="S536">
            <v>0</v>
          </cell>
          <cell r="T536">
            <v>0</v>
          </cell>
          <cell r="U536">
            <v>0</v>
          </cell>
          <cell r="W536">
            <v>0</v>
          </cell>
          <cell r="X536">
            <v>8.9338774999999995</v>
          </cell>
          <cell r="Y536">
            <v>7.2830494999999997</v>
          </cell>
          <cell r="Z536">
            <v>0.9870000000000001</v>
          </cell>
          <cell r="AA536">
            <v>0.9710669999999999</v>
          </cell>
          <cell r="AB536">
            <v>3.8842914999999998</v>
          </cell>
          <cell r="AC536">
            <v>1.4407144999999999</v>
          </cell>
          <cell r="AD536">
            <v>23.5</v>
          </cell>
          <cell r="AK536">
            <v>0</v>
          </cell>
        </row>
        <row r="537">
          <cell r="B537">
            <v>39002</v>
          </cell>
          <cell r="C537">
            <v>0</v>
          </cell>
          <cell r="D537">
            <v>6827.5750000000007</v>
          </cell>
          <cell r="E537">
            <v>11293</v>
          </cell>
          <cell r="F537">
            <v>18120.575000000001</v>
          </cell>
          <cell r="G537">
            <v>18120.575000000001</v>
          </cell>
          <cell r="H537">
            <v>21954.799999999999</v>
          </cell>
          <cell r="I537">
            <v>11293</v>
          </cell>
          <cell r="J537">
            <v>6500</v>
          </cell>
          <cell r="L537">
            <v>750</v>
          </cell>
          <cell r="M537">
            <v>743</v>
          </cell>
          <cell r="N537">
            <v>3300</v>
          </cell>
          <cell r="P537">
            <v>11293</v>
          </cell>
          <cell r="Q537">
            <v>6500</v>
          </cell>
          <cell r="S537">
            <v>750</v>
          </cell>
          <cell r="T537">
            <v>743</v>
          </cell>
          <cell r="U537">
            <v>3300</v>
          </cell>
          <cell r="W537">
            <v>11293</v>
          </cell>
          <cell r="X537">
            <v>7843.7681183857385</v>
          </cell>
          <cell r="Y537">
            <v>6547.2702438033139</v>
          </cell>
          <cell r="Z537">
            <v>1022.9161550628385</v>
          </cell>
          <cell r="AA537">
            <v>926.37824048872528</v>
          </cell>
          <cell r="AB537">
            <v>4073.8214593080838</v>
          </cell>
          <cell r="AC537">
            <v>1540.6457829512976</v>
          </cell>
          <cell r="AD537">
            <v>21954.799999999999</v>
          </cell>
          <cell r="AE537">
            <v>6467.6339076841368</v>
          </cell>
          <cell r="AF537">
            <v>5399.9328057855028</v>
          </cell>
          <cell r="AG537">
            <v>845.56139652807758</v>
          </cell>
          <cell r="AH537">
            <v>764.95434795902281</v>
          </cell>
          <cell r="AI537">
            <v>3368.5673881479693</v>
          </cell>
          <cell r="AJ537">
            <v>1273.9251538952926</v>
          </cell>
          <cell r="AK537">
            <v>18120.575000000001</v>
          </cell>
        </row>
        <row r="538">
          <cell r="B538">
            <v>39003</v>
          </cell>
          <cell r="C538">
            <v>0</v>
          </cell>
          <cell r="D538">
            <v>12532.160000000003</v>
          </cell>
          <cell r="E538">
            <v>22560</v>
          </cell>
          <cell r="F538">
            <v>35092.160000000003</v>
          </cell>
          <cell r="G538">
            <v>35092.160000000003</v>
          </cell>
          <cell r="H538">
            <v>34408</v>
          </cell>
          <cell r="I538">
            <v>22560</v>
          </cell>
          <cell r="J538">
            <v>13467</v>
          </cell>
          <cell r="L538">
            <v>1500</v>
          </cell>
          <cell r="M538">
            <v>1593</v>
          </cell>
          <cell r="N538">
            <v>6000</v>
          </cell>
          <cell r="P538">
            <v>22560</v>
          </cell>
          <cell r="Q538">
            <v>13467</v>
          </cell>
          <cell r="S538">
            <v>1500</v>
          </cell>
          <cell r="T538">
            <v>1593</v>
          </cell>
          <cell r="U538">
            <v>6000</v>
          </cell>
          <cell r="W538">
            <v>22560</v>
          </cell>
          <cell r="X538">
            <v>11914.920138863015</v>
          </cell>
          <cell r="Y538">
            <v>11142.686511913289</v>
          </cell>
          <cell r="Z538">
            <v>1606.6964916724014</v>
          </cell>
          <cell r="AA538">
            <v>1608.3074121688662</v>
          </cell>
          <cell r="AB538">
            <v>5909.1728835214526</v>
          </cell>
          <cell r="AC538">
            <v>2226.2165618609802</v>
          </cell>
          <cell r="AD538">
            <v>34408.000000000007</v>
          </cell>
          <cell r="AE538">
            <v>12148.460351572832</v>
          </cell>
          <cell r="AF538">
            <v>11366.272556921853</v>
          </cell>
          <cell r="AG538">
            <v>1639.0412962932328</v>
          </cell>
          <cell r="AH538">
            <v>1640.5984579831286</v>
          </cell>
          <cell r="AI538">
            <v>6026.1465540166628</v>
          </cell>
          <cell r="AJ538">
            <v>2271.6407832122959</v>
          </cell>
          <cell r="AK538">
            <v>35092.159999999996</v>
          </cell>
        </row>
        <row r="539">
          <cell r="B539">
            <v>39004</v>
          </cell>
          <cell r="C539">
            <v>0</v>
          </cell>
          <cell r="D539">
            <v>11145.383999999991</v>
          </cell>
          <cell r="E539">
            <v>21660</v>
          </cell>
          <cell r="F539">
            <v>32805.383999999991</v>
          </cell>
          <cell r="G539">
            <v>32805.383999999991</v>
          </cell>
          <cell r="H539">
            <v>32313</v>
          </cell>
          <cell r="I539">
            <v>21617</v>
          </cell>
          <cell r="J539">
            <v>13467</v>
          </cell>
          <cell r="L539">
            <v>1500</v>
          </cell>
          <cell r="M539">
            <v>1593</v>
          </cell>
          <cell r="N539">
            <v>5100</v>
          </cell>
          <cell r="P539">
            <v>21660</v>
          </cell>
          <cell r="Q539">
            <v>13432.03134057971</v>
          </cell>
          <cell r="S539">
            <v>1496.105072463768</v>
          </cell>
          <cell r="T539">
            <v>1588.8635869565217</v>
          </cell>
          <cell r="U539">
            <v>5100</v>
          </cell>
          <cell r="W539">
            <v>21617</v>
          </cell>
          <cell r="X539">
            <v>12034.236856054071</v>
          </cell>
          <cell r="Y539">
            <v>9692.045176083313</v>
          </cell>
          <cell r="Z539">
            <v>1613.6181427118065</v>
          </cell>
          <cell r="AA539">
            <v>1615.1665080526552</v>
          </cell>
          <cell r="AB539">
            <v>5121.7395252556162</v>
          </cell>
          <cell r="AC539">
            <v>2236.193791842541</v>
          </cell>
          <cell r="AD539">
            <v>32313</v>
          </cell>
          <cell r="AE539">
            <v>12216.671506374703</v>
          </cell>
          <cell r="AF539">
            <v>9837.2462814660939</v>
          </cell>
          <cell r="AG539">
            <v>1639.634806780201</v>
          </cell>
          <cell r="AH539">
            <v>1641.1329600509307</v>
          </cell>
          <cell r="AI539">
            <v>5197.9307916594325</v>
          </cell>
          <cell r="AJ539">
            <v>2272.7676536686304</v>
          </cell>
          <cell r="AK539">
            <v>32805.383999999991</v>
          </cell>
        </row>
        <row r="540">
          <cell r="B540">
            <v>39005</v>
          </cell>
          <cell r="C540">
            <v>0</v>
          </cell>
          <cell r="D540">
            <v>11045.383999999991</v>
          </cell>
          <cell r="E540">
            <v>21760</v>
          </cell>
          <cell r="F540">
            <v>32805.383999999991</v>
          </cell>
          <cell r="G540">
            <v>32853.171999999999</v>
          </cell>
          <cell r="H540">
            <v>32309.200000000001</v>
          </cell>
          <cell r="I540">
            <v>21732</v>
          </cell>
          <cell r="J540">
            <v>13467</v>
          </cell>
          <cell r="L540">
            <v>1500</v>
          </cell>
          <cell r="M540">
            <v>1593</v>
          </cell>
          <cell r="N540">
            <v>5200</v>
          </cell>
          <cell r="P540">
            <v>21760</v>
          </cell>
          <cell r="Q540">
            <v>13444.229710144928</v>
          </cell>
          <cell r="S540">
            <v>1497.463768115942</v>
          </cell>
          <cell r="T540">
            <v>1590.3065217391304</v>
          </cell>
          <cell r="U540">
            <v>5200</v>
          </cell>
          <cell r="W540">
            <v>21732</v>
          </cell>
          <cell r="X540">
            <v>12474.706657220244</v>
          </cell>
          <cell r="Y540">
            <v>9694.1628411696929</v>
          </cell>
          <cell r="Z540">
            <v>1396.2549978591574</v>
          </cell>
          <cell r="AA540">
            <v>1389.036342514682</v>
          </cell>
          <cell r="AB540">
            <v>5123.2229958804883</v>
          </cell>
          <cell r="AC540">
            <v>2231.8161653557358</v>
          </cell>
          <cell r="AD540">
            <v>32309.200000000001</v>
          </cell>
          <cell r="AE540">
            <v>12690.041692064995</v>
          </cell>
          <cell r="AF540">
            <v>9851.3979734456225</v>
          </cell>
          <cell r="AG540">
            <v>1420.0978945573945</v>
          </cell>
          <cell r="AH540">
            <v>1413.1039871446962</v>
          </cell>
          <cell r="AI540">
            <v>5205.76279911866</v>
          </cell>
          <cell r="AJ540">
            <v>2272.7676536686304</v>
          </cell>
          <cell r="AK540">
            <v>32853.171999999999</v>
          </cell>
        </row>
        <row r="541">
          <cell r="B541">
            <v>39006</v>
          </cell>
          <cell r="C541">
            <v>0</v>
          </cell>
          <cell r="D541">
            <v>10245.383999999991</v>
          </cell>
          <cell r="E541">
            <v>22560</v>
          </cell>
          <cell r="F541">
            <v>32805.383999999991</v>
          </cell>
          <cell r="G541">
            <v>35060.027000000002</v>
          </cell>
          <cell r="H541">
            <v>34568.1</v>
          </cell>
          <cell r="I541">
            <v>22526</v>
          </cell>
          <cell r="J541">
            <v>13467</v>
          </cell>
          <cell r="L541">
            <v>1500</v>
          </cell>
          <cell r="M541">
            <v>1593</v>
          </cell>
          <cell r="N541">
            <v>6000</v>
          </cell>
          <cell r="P541">
            <v>22560</v>
          </cell>
          <cell r="Q541">
            <v>13439.350362318841</v>
          </cell>
          <cell r="S541">
            <v>1496.9202898550725</v>
          </cell>
          <cell r="T541">
            <v>1589.729347826087</v>
          </cell>
          <cell r="U541">
            <v>6000</v>
          </cell>
          <cell r="W541">
            <v>22526</v>
          </cell>
          <cell r="X541">
            <v>12602.364543277128</v>
          </cell>
          <cell r="Y541">
            <v>10552.126208214697</v>
          </cell>
          <cell r="Z541">
            <v>1616.4387557690698</v>
          </cell>
          <cell r="AA541">
            <v>1618.0078262913503</v>
          </cell>
          <cell r="AB541">
            <v>5939.1238319736567</v>
          </cell>
          <cell r="AC541">
            <v>2240.0388344740909</v>
          </cell>
          <cell r="AD541">
            <v>34568.1</v>
          </cell>
          <cell r="AE541">
            <v>12780.316590070526</v>
          </cell>
          <cell r="AF541">
            <v>10701.819535589761</v>
          </cell>
          <cell r="AG541">
            <v>1639.4403425318355</v>
          </cell>
          <cell r="AH541">
            <v>1640.9578299645259</v>
          </cell>
          <cell r="AI541">
            <v>6025.0942682999048</v>
          </cell>
          <cell r="AJ541">
            <v>2272.398433543447</v>
          </cell>
          <cell r="AK541">
            <v>35060.027000000002</v>
          </cell>
        </row>
        <row r="542">
          <cell r="B542">
            <v>39007</v>
          </cell>
          <cell r="C542">
            <v>0</v>
          </cell>
          <cell r="D542">
            <v>12026.726999999999</v>
          </cell>
          <cell r="E542">
            <v>22560</v>
          </cell>
          <cell r="F542">
            <v>34586.726999999999</v>
          </cell>
          <cell r="G542">
            <v>34586.726999999999</v>
          </cell>
          <cell r="H542">
            <v>34220.800000000003</v>
          </cell>
          <cell r="I542">
            <v>22560</v>
          </cell>
          <cell r="J542">
            <v>13467</v>
          </cell>
          <cell r="L542">
            <v>1500</v>
          </cell>
          <cell r="M542">
            <v>1593</v>
          </cell>
          <cell r="N542">
            <v>6000</v>
          </cell>
          <cell r="P542">
            <v>22560</v>
          </cell>
          <cell r="Q542">
            <v>13467</v>
          </cell>
          <cell r="S542">
            <v>1500</v>
          </cell>
          <cell r="T542">
            <v>1593</v>
          </cell>
          <cell r="U542">
            <v>6000</v>
          </cell>
          <cell r="W542">
            <v>22560</v>
          </cell>
          <cell r="X542">
            <v>12465.339185046643</v>
          </cell>
          <cell r="Y542">
            <v>10250.09531308958</v>
          </cell>
          <cell r="Z542">
            <v>1621.9346557317681</v>
          </cell>
          <cell r="AA542">
            <v>1623.5271567928132</v>
          </cell>
          <cell r="AB542">
            <v>6012.3586678883121</v>
          </cell>
          <cell r="AC542">
            <v>2247.5450214508896</v>
          </cell>
          <cell r="AD542">
            <v>34220.80000000001</v>
          </cell>
          <cell r="AE542">
            <v>12596.340370310967</v>
          </cell>
          <cell r="AF542">
            <v>10360.380398746276</v>
          </cell>
          <cell r="AG542">
            <v>1639.2155636748196</v>
          </cell>
          <cell r="AH542">
            <v>1640.7553992299202</v>
          </cell>
          <cell r="AI542">
            <v>6078.0636115418838</v>
          </cell>
          <cell r="AJ542">
            <v>2271.97165649613</v>
          </cell>
          <cell r="AK542">
            <v>34586.726999999999</v>
          </cell>
        </row>
        <row r="543">
          <cell r="B543">
            <v>39008</v>
          </cell>
          <cell r="C543">
            <v>0</v>
          </cell>
          <cell r="D543">
            <v>12828.059999999998</v>
          </cell>
          <cell r="E543">
            <v>22560</v>
          </cell>
          <cell r="F543">
            <v>35388.06</v>
          </cell>
          <cell r="G543">
            <v>35388.06</v>
          </cell>
          <cell r="H543">
            <v>34841.5</v>
          </cell>
          <cell r="I543">
            <v>22560</v>
          </cell>
          <cell r="J543">
            <v>13467</v>
          </cell>
          <cell r="L543">
            <v>1500</v>
          </cell>
          <cell r="M543">
            <v>1593</v>
          </cell>
          <cell r="N543">
            <v>6000</v>
          </cell>
          <cell r="P543">
            <v>22560</v>
          </cell>
          <cell r="Q543">
            <v>13467</v>
          </cell>
          <cell r="S543">
            <v>1500</v>
          </cell>
          <cell r="T543">
            <v>1593</v>
          </cell>
          <cell r="U543">
            <v>6000</v>
          </cell>
          <cell r="W543">
            <v>22560</v>
          </cell>
          <cell r="X543">
            <v>12611.614820708104</v>
          </cell>
          <cell r="Y543">
            <v>10779.453200061009</v>
          </cell>
          <cell r="Z543">
            <v>1612.9896140946892</v>
          </cell>
          <cell r="AA543">
            <v>1614.649033839037</v>
          </cell>
          <cell r="AB543">
            <v>5988.1146628236575</v>
          </cell>
          <cell r="AC543">
            <v>2234.6786684735002</v>
          </cell>
          <cell r="AD543">
            <v>34841.499999999993</v>
          </cell>
          <cell r="AE543">
            <v>12805.585604659162</v>
          </cell>
          <cell r="AF543">
            <v>10952.185583162693</v>
          </cell>
          <cell r="AG543">
            <v>1638.597091416148</v>
          </cell>
          <cell r="AH543">
            <v>1640.1984171573258</v>
          </cell>
          <cell r="AI543">
            <v>6080.6959113071725</v>
          </cell>
          <cell r="AJ543">
            <v>2270.7973922974979</v>
          </cell>
          <cell r="AK543">
            <v>35388.06</v>
          </cell>
        </row>
        <row r="544">
          <cell r="B544">
            <v>39009</v>
          </cell>
          <cell r="C544">
            <v>0</v>
          </cell>
          <cell r="D544">
            <v>12777.699999999997</v>
          </cell>
          <cell r="E544">
            <v>22560</v>
          </cell>
          <cell r="F544">
            <v>35337.699999999997</v>
          </cell>
          <cell r="G544">
            <v>35337.699999999997</v>
          </cell>
          <cell r="H544">
            <v>34514.9</v>
          </cell>
          <cell r="I544">
            <v>22768</v>
          </cell>
          <cell r="J544">
            <v>13467</v>
          </cell>
          <cell r="L544">
            <v>1500</v>
          </cell>
          <cell r="M544">
            <v>1593</v>
          </cell>
          <cell r="N544">
            <v>6000</v>
          </cell>
          <cell r="P544">
            <v>22560</v>
          </cell>
          <cell r="Q544">
            <v>13636.150724637682</v>
          </cell>
          <cell r="S544">
            <v>1518.840579710145</v>
          </cell>
          <cell r="T544">
            <v>1613.0086956521741</v>
          </cell>
          <cell r="U544">
            <v>6000</v>
          </cell>
          <cell r="W544">
            <v>22768</v>
          </cell>
          <cell r="X544">
            <v>12873.206250297439</v>
          </cell>
          <cell r="Y544">
            <v>10289.060001509793</v>
          </cell>
          <cell r="Z544">
            <v>1600.1011020167457</v>
          </cell>
          <cell r="AA544">
            <v>1601.8375082207647</v>
          </cell>
          <cell r="AB544">
            <v>5933.4626061052422</v>
          </cell>
          <cell r="AC544">
            <v>2217.2325318500179</v>
          </cell>
          <cell r="AD544">
            <v>34514.9</v>
          </cell>
          <cell r="AE544">
            <v>13194.47143004715</v>
          </cell>
          <cell r="AF544">
            <v>10520.790009076003</v>
          </cell>
          <cell r="AG544">
            <v>1638.5494026028136</v>
          </cell>
          <cell r="AH544">
            <v>1640.2346672574397</v>
          </cell>
          <cell r="AI544">
            <v>6072.4977708727001</v>
          </cell>
          <cell r="AJ544">
            <v>2271.1567201438916</v>
          </cell>
          <cell r="AK544">
            <v>35337.699999999997</v>
          </cell>
        </row>
        <row r="545">
          <cell r="B545">
            <v>39010</v>
          </cell>
          <cell r="C545">
            <v>0</v>
          </cell>
          <cell r="D545">
            <v>12752.916000000012</v>
          </cell>
          <cell r="E545">
            <v>22460</v>
          </cell>
          <cell r="F545">
            <v>35212.916000000012</v>
          </cell>
          <cell r="G545">
            <v>35212.916000000012</v>
          </cell>
          <cell r="H545">
            <v>34397.599999999999</v>
          </cell>
          <cell r="I545">
            <v>22439</v>
          </cell>
          <cell r="J545">
            <v>13467</v>
          </cell>
          <cell r="L545">
            <v>1500</v>
          </cell>
          <cell r="M545">
            <v>1593</v>
          </cell>
          <cell r="N545">
            <v>5900</v>
          </cell>
          <cell r="P545">
            <v>22460</v>
          </cell>
          <cell r="Q545">
            <v>13449.922282608695</v>
          </cell>
          <cell r="S545">
            <v>1498.0978260869565</v>
          </cell>
          <cell r="T545">
            <v>1590.9798913043478</v>
          </cell>
          <cell r="U545">
            <v>5900</v>
          </cell>
          <cell r="W545">
            <v>22439</v>
          </cell>
          <cell r="X545">
            <v>12612.13443457187</v>
          </cell>
          <cell r="Y545">
            <v>10545.368561516156</v>
          </cell>
          <cell r="Z545">
            <v>1599.9004760748271</v>
          </cell>
          <cell r="AA545">
            <v>1601.7846044501366</v>
          </cell>
          <cell r="AB545">
            <v>5821.3101368732441</v>
          </cell>
          <cell r="AC545">
            <v>2217.1017865137687</v>
          </cell>
          <cell r="AD545">
            <v>34397.600000000006</v>
          </cell>
          <cell r="AE545">
            <v>12914.281339853509</v>
          </cell>
          <cell r="AF545">
            <v>10789.895740457841</v>
          </cell>
          <cell r="AG545">
            <v>1638.0233617245929</v>
          </cell>
          <cell r="AH545">
            <v>1639.8603943946925</v>
          </cell>
          <cell r="AI545">
            <v>5960.341303591963</v>
          </cell>
          <cell r="AJ545">
            <v>2270.5138599774168</v>
          </cell>
          <cell r="AK545">
            <v>35212.916000000012</v>
          </cell>
        </row>
        <row r="546">
          <cell r="B546">
            <v>39011</v>
          </cell>
          <cell r="C546">
            <v>0</v>
          </cell>
          <cell r="D546">
            <v>11393.438999999998</v>
          </cell>
          <cell r="E546">
            <v>22560</v>
          </cell>
          <cell r="F546">
            <v>33953.438999999998</v>
          </cell>
          <cell r="G546">
            <v>33953.438999999998</v>
          </cell>
          <cell r="H546">
            <v>33250.300000000003</v>
          </cell>
          <cell r="I546">
            <v>22560</v>
          </cell>
          <cell r="J546">
            <v>13467</v>
          </cell>
          <cell r="L546">
            <v>1500</v>
          </cell>
          <cell r="M546">
            <v>1593</v>
          </cell>
          <cell r="N546">
            <v>6000</v>
          </cell>
          <cell r="P546">
            <v>22560</v>
          </cell>
          <cell r="Q546">
            <v>13467</v>
          </cell>
          <cell r="S546">
            <v>1500</v>
          </cell>
          <cell r="T546">
            <v>1593</v>
          </cell>
          <cell r="U546">
            <v>6000</v>
          </cell>
          <cell r="W546">
            <v>22560</v>
          </cell>
          <cell r="X546">
            <v>11743.30881758081</v>
          </cell>
          <cell r="Y546">
            <v>10238.647612811747</v>
          </cell>
          <cell r="Z546">
            <v>1602.4969571492754</v>
          </cell>
          <cell r="AA546">
            <v>1604.3832066327832</v>
          </cell>
          <cell r="AB546">
            <v>5840.6276187924223</v>
          </cell>
          <cell r="AC546">
            <v>2220.8357870329633</v>
          </cell>
          <cell r="AD546">
            <v>33250.300000000003</v>
          </cell>
          <cell r="AE546">
            <v>11980.232803824487</v>
          </cell>
          <cell r="AF546">
            <v>10455.304389311614</v>
          </cell>
          <cell r="AG546">
            <v>1638.3495574554481</v>
          </cell>
          <cell r="AH546">
            <v>1640.1707367975926</v>
          </cell>
          <cell r="AI546">
            <v>5968.1890019834536</v>
          </cell>
          <cell r="AJ546">
            <v>2271.1925106274052</v>
          </cell>
          <cell r="AK546">
            <v>33953.438999999998</v>
          </cell>
        </row>
        <row r="547">
          <cell r="B547">
            <v>39012</v>
          </cell>
          <cell r="C547">
            <v>0</v>
          </cell>
          <cell r="D547">
            <v>11493.438999999998</v>
          </cell>
          <cell r="E547">
            <v>22460</v>
          </cell>
          <cell r="F547">
            <v>33953.438999999998</v>
          </cell>
          <cell r="G547">
            <v>34979.747999999992</v>
          </cell>
          <cell r="H547">
            <v>34179.1</v>
          </cell>
          <cell r="I547">
            <v>22460</v>
          </cell>
          <cell r="J547">
            <v>13467</v>
          </cell>
          <cell r="L547">
            <v>1500</v>
          </cell>
          <cell r="M547">
            <v>1593</v>
          </cell>
          <cell r="N547">
            <v>5900</v>
          </cell>
          <cell r="P547">
            <v>22460</v>
          </cell>
          <cell r="Q547">
            <v>13467</v>
          </cell>
          <cell r="S547">
            <v>1500</v>
          </cell>
          <cell r="T547">
            <v>1593</v>
          </cell>
          <cell r="U547">
            <v>5900</v>
          </cell>
          <cell r="W547">
            <v>22460</v>
          </cell>
          <cell r="X547">
            <v>12450.163618270777</v>
          </cell>
          <cell r="Y547">
            <v>10926.322638732881</v>
          </cell>
          <cell r="Z547">
            <v>1393.7661990147785</v>
          </cell>
          <cell r="AA547">
            <v>1385.5028576534867</v>
          </cell>
          <cell r="AB547">
            <v>5802.0367435626304</v>
          </cell>
          <cell r="AC547">
            <v>2221.3079427654411</v>
          </cell>
          <cell r="AD547">
            <v>34179.099999999991</v>
          </cell>
          <cell r="AE547">
            <v>12733.515176409042</v>
          </cell>
          <cell r="AF547">
            <v>11187.463436141052</v>
          </cell>
          <cell r="AG547">
            <v>1426.1152433018842</v>
          </cell>
          <cell r="AH547">
            <v>1418.1177470146542</v>
          </cell>
          <cell r="AI547">
            <v>5939.5360523523277</v>
          </cell>
          <cell r="AJ547">
            <v>2275.0003447810354</v>
          </cell>
          <cell r="AK547">
            <v>34979.747999999992</v>
          </cell>
        </row>
        <row r="548">
          <cell r="B548">
            <v>39013</v>
          </cell>
          <cell r="C548">
            <v>0</v>
          </cell>
          <cell r="D548">
            <v>11393.438999999998</v>
          </cell>
          <cell r="E548">
            <v>22560</v>
          </cell>
          <cell r="F548">
            <v>33953.438999999998</v>
          </cell>
          <cell r="G548">
            <v>36523.38900000001</v>
          </cell>
          <cell r="H548">
            <v>35682.1</v>
          </cell>
          <cell r="I548">
            <v>22560</v>
          </cell>
          <cell r="J548">
            <v>13467</v>
          </cell>
          <cell r="L548">
            <v>1500</v>
          </cell>
          <cell r="M548">
            <v>1593</v>
          </cell>
          <cell r="N548">
            <v>6000</v>
          </cell>
          <cell r="P548">
            <v>22560</v>
          </cell>
          <cell r="Q548">
            <v>13467</v>
          </cell>
          <cell r="S548">
            <v>1500</v>
          </cell>
          <cell r="T548">
            <v>1593</v>
          </cell>
          <cell r="U548">
            <v>6000</v>
          </cell>
          <cell r="W548">
            <v>22560</v>
          </cell>
          <cell r="X548">
            <v>12971.873358566994</v>
          </cell>
          <cell r="Y548">
            <v>11337.423917181943</v>
          </cell>
          <cell r="Z548">
            <v>1602.3169531445396</v>
          </cell>
          <cell r="AA548">
            <v>1603.8396394965944</v>
          </cell>
          <cell r="AB548">
            <v>5944.918601630764</v>
          </cell>
          <cell r="AC548">
            <v>2221.7275299791736</v>
          </cell>
          <cell r="AD548">
            <v>35682.100000000006</v>
          </cell>
          <cell r="AE548">
            <v>13274.186621678527</v>
          </cell>
          <cell r="AF548">
            <v>11607.421617654078</v>
          </cell>
          <cell r="AG548">
            <v>1640.379063126848</v>
          </cell>
          <cell r="AH548">
            <v>1641.8547637139793</v>
          </cell>
          <cell r="AI548">
            <v>6084.5157966518018</v>
          </cell>
          <cell r="AJ548">
            <v>2275.0311371747725</v>
          </cell>
          <cell r="AK548">
            <v>36523.38900000001</v>
          </cell>
        </row>
        <row r="549">
          <cell r="B549">
            <v>39014</v>
          </cell>
          <cell r="C549">
            <v>0</v>
          </cell>
          <cell r="D549">
            <v>13438.212000000014</v>
          </cell>
          <cell r="E549">
            <v>22560</v>
          </cell>
          <cell r="F549">
            <v>35998.212000000014</v>
          </cell>
          <cell r="G549">
            <v>35998.212000000014</v>
          </cell>
          <cell r="H549">
            <v>35425</v>
          </cell>
          <cell r="I549">
            <v>22560</v>
          </cell>
          <cell r="J549">
            <v>13467</v>
          </cell>
          <cell r="L549">
            <v>1500</v>
          </cell>
          <cell r="M549">
            <v>1593</v>
          </cell>
          <cell r="N549">
            <v>6000</v>
          </cell>
          <cell r="P549">
            <v>22560</v>
          </cell>
          <cell r="Q549">
            <v>13467</v>
          </cell>
          <cell r="S549">
            <v>1500</v>
          </cell>
          <cell r="T549">
            <v>1593</v>
          </cell>
          <cell r="U549">
            <v>6000</v>
          </cell>
          <cell r="W549">
            <v>22560</v>
          </cell>
          <cell r="X549">
            <v>12739.725423605403</v>
          </cell>
          <cell r="Y549">
            <v>11230.582202229369</v>
          </cell>
          <cell r="Z549">
            <v>1613.3320293971303</v>
          </cell>
          <cell r="AA549">
            <v>1614.9715989479696</v>
          </cell>
          <cell r="AB549">
            <v>5989.3210639919107</v>
          </cell>
          <cell r="AC549">
            <v>2237.0676818282172</v>
          </cell>
          <cell r="AD549">
            <v>35425</v>
          </cell>
          <cell r="AE549">
            <v>12939.10487681919</v>
          </cell>
          <cell r="AF549">
            <v>11416.916619589778</v>
          </cell>
          <cell r="AG549">
            <v>1639.9238176542021</v>
          </cell>
          <cell r="AH549">
            <v>1641.5110917168045</v>
          </cell>
          <cell r="AI549">
            <v>6086.3515376091018</v>
          </cell>
          <cell r="AJ549">
            <v>2274.4040566109288</v>
          </cell>
          <cell r="AK549">
            <v>35998.212000000014</v>
          </cell>
        </row>
        <row r="550">
          <cell r="B550">
            <v>39015</v>
          </cell>
          <cell r="C550">
            <v>0</v>
          </cell>
          <cell r="D550">
            <v>-1983.0679999999993</v>
          </cell>
          <cell r="E550">
            <v>20060</v>
          </cell>
          <cell r="F550">
            <v>18076.932000000001</v>
          </cell>
          <cell r="G550">
            <v>18076.932000000001</v>
          </cell>
          <cell r="H550">
            <v>27680.9</v>
          </cell>
          <cell r="I550">
            <v>20060</v>
          </cell>
          <cell r="J550">
            <v>13467</v>
          </cell>
          <cell r="L550">
            <v>1500</v>
          </cell>
          <cell r="M550">
            <v>1593</v>
          </cell>
          <cell r="N550">
            <v>3500</v>
          </cell>
          <cell r="P550">
            <v>20060</v>
          </cell>
          <cell r="Q550">
            <v>13467</v>
          </cell>
          <cell r="S550">
            <v>1500</v>
          </cell>
          <cell r="T550">
            <v>1593</v>
          </cell>
          <cell r="U550">
            <v>3500</v>
          </cell>
          <cell r="W550">
            <v>20060</v>
          </cell>
          <cell r="X550">
            <v>10018.295858534395</v>
          </cell>
          <cell r="Y550">
            <v>8249.0029585980319</v>
          </cell>
          <cell r="Z550">
            <v>1279.2118459628982</v>
          </cell>
          <cell r="AA550">
            <v>1276.8144901204287</v>
          </cell>
          <cell r="AB550">
            <v>5079.5461224056062</v>
          </cell>
          <cell r="AC550">
            <v>1778.0287243786431</v>
          </cell>
          <cell r="AD550">
            <v>27680.9</v>
          </cell>
          <cell r="AE550">
            <v>6533.1675118474823</v>
          </cell>
          <cell r="AF550">
            <v>5381.2574723601629</v>
          </cell>
          <cell r="AG550">
            <v>840.10200113451413</v>
          </cell>
          <cell r="AH550">
            <v>838.6765135297353</v>
          </cell>
          <cell r="AI550">
            <v>3316.0240281594324</v>
          </cell>
          <cell r="AJ550">
            <v>1167.7044729686731</v>
          </cell>
          <cell r="AK550">
            <v>18076.932000000001</v>
          </cell>
        </row>
        <row r="551">
          <cell r="B551">
            <v>39016</v>
          </cell>
          <cell r="C551">
            <v>0</v>
          </cell>
          <cell r="D551">
            <v>8790.7640000000029</v>
          </cell>
          <cell r="E551">
            <v>22560</v>
          </cell>
          <cell r="F551">
            <v>31350.764000000003</v>
          </cell>
          <cell r="G551">
            <v>31350.764000000003</v>
          </cell>
          <cell r="H551">
            <v>29485.599999999999</v>
          </cell>
          <cell r="I551">
            <v>22560</v>
          </cell>
          <cell r="J551">
            <v>13467</v>
          </cell>
          <cell r="L551">
            <v>1500</v>
          </cell>
          <cell r="M551">
            <v>1593</v>
          </cell>
          <cell r="N551">
            <v>6000</v>
          </cell>
          <cell r="P551">
            <v>22560</v>
          </cell>
          <cell r="Q551">
            <v>13467</v>
          </cell>
          <cell r="S551">
            <v>1500</v>
          </cell>
          <cell r="T551">
            <v>1593</v>
          </cell>
          <cell r="U551">
            <v>6000</v>
          </cell>
          <cell r="W551">
            <v>22560</v>
          </cell>
          <cell r="X551">
            <v>11311.259577372204</v>
          </cell>
          <cell r="Y551">
            <v>8944.0283816905339</v>
          </cell>
          <cell r="Z551">
            <v>1267.3889600639081</v>
          </cell>
          <cell r="AA551">
            <v>1257.5889754755644</v>
          </cell>
          <cell r="AB551">
            <v>4901.2856516976062</v>
          </cell>
          <cell r="AC551">
            <v>1804.0484537001812</v>
          </cell>
          <cell r="AD551">
            <v>29485.599999999999</v>
          </cell>
          <cell r="AE551">
            <v>12025.832013888439</v>
          </cell>
          <cell r="AF551">
            <v>9503.5740251507013</v>
          </cell>
          <cell r="AG551">
            <v>1349.663382232894</v>
          </cell>
          <cell r="AH551">
            <v>1340.8144009658636</v>
          </cell>
          <cell r="AI551">
            <v>5211.6930753738197</v>
          </cell>
          <cell r="AJ551">
            <v>1919.1871023882832</v>
          </cell>
          <cell r="AK551">
            <v>31350.764000000003</v>
          </cell>
        </row>
        <row r="552">
          <cell r="B552">
            <v>39017</v>
          </cell>
          <cell r="C552">
            <v>0</v>
          </cell>
          <cell r="D552">
            <v>9204.2910000000084</v>
          </cell>
          <cell r="E552">
            <v>21560</v>
          </cell>
          <cell r="F552">
            <v>30764.291000000008</v>
          </cell>
          <cell r="G552">
            <v>30764.291000000008</v>
          </cell>
          <cell r="H552">
            <v>29436.400000000001</v>
          </cell>
          <cell r="I552">
            <v>21560</v>
          </cell>
          <cell r="J552">
            <v>13467</v>
          </cell>
          <cell r="L552">
            <v>1500</v>
          </cell>
          <cell r="M552">
            <v>1593</v>
          </cell>
          <cell r="N552">
            <v>5000</v>
          </cell>
          <cell r="P552">
            <v>21560</v>
          </cell>
          <cell r="Q552">
            <v>13467</v>
          </cell>
          <cell r="S552">
            <v>1500</v>
          </cell>
          <cell r="T552">
            <v>1593</v>
          </cell>
          <cell r="U552">
            <v>5000</v>
          </cell>
          <cell r="W552">
            <v>21560</v>
          </cell>
          <cell r="X552">
            <v>11447.853133410061</v>
          </cell>
          <cell r="Y552">
            <v>8808.5022781455664</v>
          </cell>
          <cell r="Z552">
            <v>1243.145633353261</v>
          </cell>
          <cell r="AA552">
            <v>1233.5850055143001</v>
          </cell>
          <cell r="AB552">
            <v>4917.5667195942224</v>
          </cell>
          <cell r="AC552">
            <v>1785.7472299825847</v>
          </cell>
          <cell r="AD552">
            <v>29436.399999999998</v>
          </cell>
          <cell r="AE552">
            <v>11971.087682636555</v>
          </cell>
          <cell r="AF552">
            <v>9197.053715288379</v>
          </cell>
          <cell r="AG552">
            <v>1299.3760253280448</v>
          </cell>
          <cell r="AH552">
            <v>1289.9209121147401</v>
          </cell>
          <cell r="AI552">
            <v>5140.8748208727566</v>
          </cell>
          <cell r="AJ552">
            <v>1865.9778437595357</v>
          </cell>
          <cell r="AK552">
            <v>30764.291000000008</v>
          </cell>
        </row>
        <row r="553">
          <cell r="B553">
            <v>39018</v>
          </cell>
          <cell r="C553">
            <v>0</v>
          </cell>
          <cell r="D553">
            <v>-9692.4709999999995</v>
          </cell>
          <cell r="E553">
            <v>21560</v>
          </cell>
          <cell r="F553">
            <v>11867.529</v>
          </cell>
          <cell r="G553">
            <v>30781.296000000009</v>
          </cell>
          <cell r="H553">
            <v>29417.4</v>
          </cell>
          <cell r="I553">
            <v>21560</v>
          </cell>
          <cell r="J553">
            <v>13467</v>
          </cell>
          <cell r="L553">
            <v>1500</v>
          </cell>
          <cell r="M553">
            <v>1593</v>
          </cell>
          <cell r="N553">
            <v>5000</v>
          </cell>
          <cell r="P553">
            <v>21560</v>
          </cell>
          <cell r="Q553">
            <v>13467</v>
          </cell>
          <cell r="S553">
            <v>1500</v>
          </cell>
          <cell r="T553">
            <v>1593</v>
          </cell>
          <cell r="U553">
            <v>5000</v>
          </cell>
          <cell r="W553">
            <v>21560</v>
          </cell>
          <cell r="X553">
            <v>11437.90394163499</v>
          </cell>
          <cell r="Y553">
            <v>8806.1071153879802</v>
          </cell>
          <cell r="Z553">
            <v>1242.2904537473064</v>
          </cell>
          <cell r="AA553">
            <v>1232.5264776414133</v>
          </cell>
          <cell r="AB553">
            <v>4913.8496958933274</v>
          </cell>
          <cell r="AC553">
            <v>1784.7223156949879</v>
          </cell>
          <cell r="AD553">
            <v>29417.400000000009</v>
          </cell>
          <cell r="AE553">
            <v>11976.922582850164</v>
          </cell>
          <cell r="AF553">
            <v>9203.1315324992429</v>
          </cell>
          <cell r="AG553">
            <v>1300.0808861763817</v>
          </cell>
          <cell r="AH553">
            <v>1290.5512383277396</v>
          </cell>
          <cell r="AI553">
            <v>5143.5577808971702</v>
          </cell>
          <cell r="AJ553">
            <v>1867.0519792493128</v>
          </cell>
          <cell r="AK553">
            <v>30781.296000000009</v>
          </cell>
        </row>
        <row r="554">
          <cell r="B554">
            <v>39019</v>
          </cell>
          <cell r="C554">
            <v>0</v>
          </cell>
          <cell r="D554">
            <v>-9692.4709999999995</v>
          </cell>
          <cell r="E554">
            <v>21560</v>
          </cell>
          <cell r="F554">
            <v>11867.529</v>
          </cell>
          <cell r="G554">
            <v>32046.845000000016</v>
          </cell>
          <cell r="H554">
            <v>28299.5</v>
          </cell>
          <cell r="I554">
            <v>20400</v>
          </cell>
          <cell r="J554">
            <v>13467</v>
          </cell>
          <cell r="L554">
            <v>1500</v>
          </cell>
          <cell r="M554">
            <v>1593</v>
          </cell>
          <cell r="N554">
            <v>5000</v>
          </cell>
          <cell r="P554">
            <v>21560</v>
          </cell>
          <cell r="Q554">
            <v>12523.659420289856</v>
          </cell>
          <cell r="S554">
            <v>1394.927536231884</v>
          </cell>
          <cell r="T554">
            <v>1481.413043478261</v>
          </cell>
          <cell r="U554">
            <v>5000</v>
          </cell>
          <cell r="W554">
            <v>20400</v>
          </cell>
          <cell r="X554">
            <v>10998.43853707537</v>
          </cell>
          <cell r="Y554">
            <v>8477.6919437862434</v>
          </cell>
          <cell r="Z554">
            <v>1194.9711102802451</v>
          </cell>
          <cell r="AA554">
            <v>1185.206651029084</v>
          </cell>
          <cell r="AB554">
            <v>4726.066728880307</v>
          </cell>
          <cell r="AC554">
            <v>1717.1250289487539</v>
          </cell>
          <cell r="AD554">
            <v>28299.500000000004</v>
          </cell>
          <cell r="AE554">
            <v>12470.126123588645</v>
          </cell>
          <cell r="AF554">
            <v>9580.517529142513</v>
          </cell>
          <cell r="AG554">
            <v>1353.5460622520607</v>
          </cell>
          <cell r="AH554">
            <v>1343.6938803783955</v>
          </cell>
          <cell r="AI554">
            <v>5355.1897284101387</v>
          </cell>
          <cell r="AJ554">
            <v>1943.7716762282569</v>
          </cell>
          <cell r="AK554">
            <v>32046.845000000016</v>
          </cell>
        </row>
        <row r="555">
          <cell r="B555">
            <v>39020</v>
          </cell>
          <cell r="C555">
            <v>0</v>
          </cell>
          <cell r="D555">
            <v>-6892.4709999999995</v>
          </cell>
          <cell r="E555">
            <v>18760</v>
          </cell>
          <cell r="F555">
            <v>11867.529</v>
          </cell>
          <cell r="G555">
            <v>11867.529</v>
          </cell>
          <cell r="H555">
            <v>17222.599999999999</v>
          </cell>
          <cell r="I555">
            <v>17592</v>
          </cell>
          <cell r="J555">
            <v>13467</v>
          </cell>
          <cell r="L555">
            <v>1500</v>
          </cell>
          <cell r="M555">
            <v>1593</v>
          </cell>
          <cell r="N555">
            <v>2200</v>
          </cell>
          <cell r="P555">
            <v>18760</v>
          </cell>
          <cell r="Q555">
            <v>12517.153623188406</v>
          </cell>
          <cell r="S555">
            <v>1394.2028985507245</v>
          </cell>
          <cell r="T555">
            <v>1480.6434782608694</v>
          </cell>
          <cell r="U555">
            <v>2200</v>
          </cell>
          <cell r="W555">
            <v>17592</v>
          </cell>
          <cell r="X555">
            <v>6534.3295057856967</v>
          </cell>
          <cell r="Y555">
            <v>5149.6299011374695</v>
          </cell>
          <cell r="Z555">
            <v>730.70371452204279</v>
          </cell>
          <cell r="AA555">
            <v>725.37485405976395</v>
          </cell>
          <cell r="AB555">
            <v>3043.4477344219849</v>
          </cell>
          <cell r="AC555">
            <v>1039.114290073039</v>
          </cell>
          <cell r="AD555">
            <v>17222.599999999995</v>
          </cell>
          <cell r="AE555">
            <v>4504.2042460822258</v>
          </cell>
          <cell r="AF555">
            <v>3544.4811286423715</v>
          </cell>
          <cell r="AG555">
            <v>503.64040717256125</v>
          </cell>
          <cell r="AH555">
            <v>500.21832954496625</v>
          </cell>
          <cell r="AI555">
            <v>2099.1356978120912</v>
          </cell>
          <cell r="AJ555">
            <v>715.84919074578511</v>
          </cell>
          <cell r="AK555">
            <v>11867.529</v>
          </cell>
        </row>
        <row r="556">
          <cell r="B556">
            <v>39021</v>
          </cell>
          <cell r="C556">
            <v>0</v>
          </cell>
          <cell r="D556">
            <v>13545.269000000008</v>
          </cell>
          <cell r="E556">
            <v>22560</v>
          </cell>
          <cell r="F556">
            <v>36105.269000000008</v>
          </cell>
          <cell r="G556">
            <v>36105.269000000008</v>
          </cell>
          <cell r="H556">
            <v>35667</v>
          </cell>
          <cell r="I556">
            <v>22560</v>
          </cell>
          <cell r="J556">
            <v>13467</v>
          </cell>
          <cell r="L556">
            <v>1500</v>
          </cell>
          <cell r="M556">
            <v>1593</v>
          </cell>
          <cell r="N556">
            <v>6000</v>
          </cell>
          <cell r="P556">
            <v>22560</v>
          </cell>
          <cell r="Q556">
            <v>13467</v>
          </cell>
          <cell r="S556">
            <v>1500</v>
          </cell>
          <cell r="T556">
            <v>1593</v>
          </cell>
          <cell r="U556">
            <v>6000</v>
          </cell>
          <cell r="W556">
            <v>22560</v>
          </cell>
          <cell r="X556">
            <v>12800.329157289816</v>
          </cell>
          <cell r="Y556">
            <v>11270.767241592717</v>
          </cell>
          <cell r="Z556">
            <v>1619.1360658410722</v>
          </cell>
          <cell r="AA556">
            <v>1620.7662469975128</v>
          </cell>
          <cell r="AB556">
            <v>6110.6679210879865</v>
          </cell>
          <cell r="AC556">
            <v>2245.3333671908986</v>
          </cell>
          <cell r="AD556">
            <v>35667</v>
          </cell>
          <cell r="AE556">
            <v>12947.446901901023</v>
          </cell>
          <cell r="AF556">
            <v>11409.467752292752</v>
          </cell>
          <cell r="AG556">
            <v>1640.0348553376848</v>
          </cell>
          <cell r="AH556">
            <v>1641.6110897332317</v>
          </cell>
          <cell r="AI556">
            <v>6192.0935220954534</v>
          </cell>
          <cell r="AJ556">
            <v>2274.614878639863</v>
          </cell>
          <cell r="AK556">
            <v>36105.269000000008</v>
          </cell>
        </row>
        <row r="557">
          <cell r="B557">
            <v>39022</v>
          </cell>
          <cell r="C557">
            <v>0</v>
          </cell>
          <cell r="D557">
            <v>13908</v>
          </cell>
          <cell r="E557">
            <v>22782</v>
          </cell>
          <cell r="F557">
            <v>36690</v>
          </cell>
          <cell r="G557">
            <v>36690</v>
          </cell>
          <cell r="H557">
            <v>35943.599999999999</v>
          </cell>
          <cell r="I557">
            <v>22782</v>
          </cell>
          <cell r="J557">
            <v>13652</v>
          </cell>
          <cell r="L557">
            <v>1500</v>
          </cell>
          <cell r="M557">
            <v>1630</v>
          </cell>
          <cell r="N557">
            <v>6000</v>
          </cell>
          <cell r="P557">
            <v>22782</v>
          </cell>
          <cell r="Q557">
            <v>13652</v>
          </cell>
          <cell r="S557">
            <v>1500</v>
          </cell>
          <cell r="T557">
            <v>1630</v>
          </cell>
          <cell r="U557">
            <v>6000</v>
          </cell>
          <cell r="W557">
            <v>22782</v>
          </cell>
          <cell r="X557">
            <v>13160.798166829341</v>
          </cell>
          <cell r="Y557">
            <v>11301.790227979955</v>
          </cell>
          <cell r="Z557">
            <v>1606.9018614341016</v>
          </cell>
          <cell r="AA557">
            <v>1606.9018614341016</v>
          </cell>
          <cell r="AB557">
            <v>5905.8577469200764</v>
          </cell>
          <cell r="AC557">
            <v>2361.350135402422</v>
          </cell>
          <cell r="AD557">
            <v>35943.599999999991</v>
          </cell>
          <cell r="AE557">
            <v>13431.717018988182</v>
          </cell>
          <cell r="AF557">
            <v>11537.389889898515</v>
          </cell>
          <cell r="AG557">
            <v>1639.806373241222</v>
          </cell>
          <cell r="AH557">
            <v>1639.806373241222</v>
          </cell>
          <cell r="AI557">
            <v>6026.1628559717601</v>
          </cell>
          <cell r="AJ557">
            <v>2415.1174886591007</v>
          </cell>
          <cell r="AK557">
            <v>36690.000000000007</v>
          </cell>
        </row>
        <row r="558">
          <cell r="B558">
            <v>39023</v>
          </cell>
          <cell r="C558">
            <v>0</v>
          </cell>
          <cell r="D558">
            <v>13578.93</v>
          </cell>
          <cell r="E558">
            <v>22782</v>
          </cell>
          <cell r="F558">
            <v>36360.93</v>
          </cell>
          <cell r="G558">
            <v>36360.93</v>
          </cell>
          <cell r="H558">
            <v>35815</v>
          </cell>
          <cell r="I558">
            <v>22782</v>
          </cell>
          <cell r="J558">
            <v>13652</v>
          </cell>
          <cell r="L558">
            <v>1500</v>
          </cell>
          <cell r="M558">
            <v>1630</v>
          </cell>
          <cell r="N558">
            <v>6000</v>
          </cell>
          <cell r="P558">
            <v>22782</v>
          </cell>
          <cell r="Q558">
            <v>13652</v>
          </cell>
          <cell r="S558">
            <v>1500</v>
          </cell>
          <cell r="T558">
            <v>1630</v>
          </cell>
          <cell r="U558">
            <v>6000</v>
          </cell>
          <cell r="W558">
            <v>22782</v>
          </cell>
          <cell r="X558">
            <v>13712.364492869807</v>
          </cell>
          <cell r="Y558">
            <v>10553.934579015482</v>
          </cell>
          <cell r="Z558">
            <v>1615.4815285748543</v>
          </cell>
          <cell r="AA558">
            <v>1615.4815285748543</v>
          </cell>
          <cell r="AB558">
            <v>5940.9698985654177</v>
          </cell>
          <cell r="AC558">
            <v>2376.7679723995848</v>
          </cell>
          <cell r="AD558">
            <v>35815</v>
          </cell>
          <cell r="AE558">
            <v>13924.925796054771</v>
          </cell>
          <cell r="AF558">
            <v>10709.267809531366</v>
          </cell>
          <cell r="AG558">
            <v>1639.6008053272444</v>
          </cell>
          <cell r="AH558">
            <v>1639.6008053272444</v>
          </cell>
          <cell r="AI558">
            <v>6032.4027378212859</v>
          </cell>
          <cell r="AJ558">
            <v>2415.1320459381</v>
          </cell>
          <cell r="AK558">
            <v>36360.930000000015</v>
          </cell>
        </row>
        <row r="559">
          <cell r="B559">
            <v>39024</v>
          </cell>
          <cell r="C559">
            <v>0</v>
          </cell>
          <cell r="D559">
            <v>13075.760000000002</v>
          </cell>
          <cell r="E559">
            <v>22782</v>
          </cell>
          <cell r="F559">
            <v>35857.760000000002</v>
          </cell>
          <cell r="G559">
            <v>35857.760000000002</v>
          </cell>
          <cell r="H559">
            <v>35220.199999999997</v>
          </cell>
          <cell r="I559">
            <v>22782</v>
          </cell>
          <cell r="J559">
            <v>13652</v>
          </cell>
          <cell r="L559">
            <v>1500</v>
          </cell>
          <cell r="M559">
            <v>1630</v>
          </cell>
          <cell r="N559">
            <v>6000</v>
          </cell>
          <cell r="P559">
            <v>22782</v>
          </cell>
          <cell r="Q559">
            <v>13652</v>
          </cell>
          <cell r="S559">
            <v>1500</v>
          </cell>
          <cell r="T559">
            <v>1630</v>
          </cell>
          <cell r="U559">
            <v>6000</v>
          </cell>
          <cell r="W559">
            <v>22782</v>
          </cell>
          <cell r="X559">
            <v>13795.987962686449</v>
          </cell>
          <cell r="Y559">
            <v>9855.2668272921255</v>
          </cell>
          <cell r="Z559">
            <v>1610.5676093117168</v>
          </cell>
          <cell r="AA559">
            <v>1610.5676093117168</v>
          </cell>
          <cell r="AB559">
            <v>5977.4436102511354</v>
          </cell>
          <cell r="AC559">
            <v>2370.3663811468568</v>
          </cell>
          <cell r="AD559">
            <v>35220.200000000004</v>
          </cell>
          <cell r="AE559">
            <v>14051.035108729449</v>
          </cell>
          <cell r="AF559">
            <v>10023.861359941495</v>
          </cell>
          <cell r="AG559">
            <v>1639.6826420854861</v>
          </cell>
          <cell r="AH559">
            <v>1639.6826420854861</v>
          </cell>
          <cell r="AI559">
            <v>6088.3652286014812</v>
          </cell>
          <cell r="AJ559">
            <v>2415.1330185566094</v>
          </cell>
          <cell r="AK559">
            <v>35857.760000000009</v>
          </cell>
        </row>
        <row r="560">
          <cell r="B560">
            <v>39025</v>
          </cell>
          <cell r="C560">
            <v>0</v>
          </cell>
          <cell r="D560">
            <v>11528.440000000002</v>
          </cell>
          <cell r="E560">
            <v>22082</v>
          </cell>
          <cell r="F560">
            <v>33610.44</v>
          </cell>
          <cell r="G560">
            <v>34065.089999999997</v>
          </cell>
          <cell r="H560">
            <v>33443.800000000003</v>
          </cell>
          <cell r="I560">
            <v>22082</v>
          </cell>
          <cell r="J560">
            <v>13652</v>
          </cell>
          <cell r="L560">
            <v>1500</v>
          </cell>
          <cell r="M560">
            <v>1630</v>
          </cell>
          <cell r="N560">
            <v>5300</v>
          </cell>
          <cell r="P560">
            <v>22082</v>
          </cell>
          <cell r="Q560">
            <v>13652</v>
          </cell>
          <cell r="S560">
            <v>1500</v>
          </cell>
          <cell r="T560">
            <v>1630</v>
          </cell>
          <cell r="U560">
            <v>5300</v>
          </cell>
          <cell r="W560">
            <v>22082</v>
          </cell>
          <cell r="X560">
            <v>12988.829154303805</v>
          </cell>
          <cell r="Y560">
            <v>9729.026790652184</v>
          </cell>
          <cell r="Z560">
            <v>1608.6991025783586</v>
          </cell>
          <cell r="AA560">
            <v>1608.6991025783586</v>
          </cell>
          <cell r="AB560">
            <v>5142.3898281990378</v>
          </cell>
          <cell r="AC560">
            <v>2366.1560216882517</v>
          </cell>
          <cell r="AD560">
            <v>33443.799999999996</v>
          </cell>
          <cell r="AE560">
            <v>13233.47470308773</v>
          </cell>
          <cell r="AF560">
            <v>9902.6696840701807</v>
          </cell>
          <cell r="AG560">
            <v>1640.1442145306848</v>
          </cell>
          <cell r="AH560">
            <v>1640.1442145306848</v>
          </cell>
          <cell r="AI560">
            <v>5233.521384509404</v>
          </cell>
          <cell r="AJ560">
            <v>2415.135799271312</v>
          </cell>
          <cell r="AK560">
            <v>34065.089999999997</v>
          </cell>
        </row>
        <row r="561">
          <cell r="B561">
            <v>39026</v>
          </cell>
          <cell r="C561">
            <v>0</v>
          </cell>
          <cell r="D561">
            <v>11628.440000000002</v>
          </cell>
          <cell r="E561">
            <v>21982</v>
          </cell>
          <cell r="F561">
            <v>33610.44</v>
          </cell>
          <cell r="G561">
            <v>33841.279999999999</v>
          </cell>
          <cell r="H561">
            <v>33109.9</v>
          </cell>
          <cell r="I561">
            <v>21982</v>
          </cell>
          <cell r="J561">
            <v>13652</v>
          </cell>
          <cell r="L561">
            <v>1500</v>
          </cell>
          <cell r="M561">
            <v>1630</v>
          </cell>
          <cell r="N561">
            <v>5200</v>
          </cell>
          <cell r="P561">
            <v>21982</v>
          </cell>
          <cell r="Q561">
            <v>13652</v>
          </cell>
          <cell r="S561">
            <v>1500</v>
          </cell>
          <cell r="T561">
            <v>1630</v>
          </cell>
          <cell r="U561">
            <v>5200</v>
          </cell>
          <cell r="W561">
            <v>21982</v>
          </cell>
          <cell r="X561">
            <v>13065.617185410663</v>
          </cell>
          <cell r="Y561">
            <v>9730.7919736617605</v>
          </cell>
          <cell r="Z561">
            <v>1396.5421469193384</v>
          </cell>
          <cell r="AA561">
            <v>1396.5421469193384</v>
          </cell>
          <cell r="AB561">
            <v>5298.0209296761068</v>
          </cell>
          <cell r="AC561">
            <v>2222.3856174127927</v>
          </cell>
          <cell r="AD561">
            <v>33109.9</v>
          </cell>
          <cell r="AE561">
            <v>13364.221033395694</v>
          </cell>
          <cell r="AF561">
            <v>9934.9302336618111</v>
          </cell>
          <cell r="AG561">
            <v>1427.464599870601</v>
          </cell>
          <cell r="AH561">
            <v>1427.464599870601</v>
          </cell>
          <cell r="AI561">
            <v>5412.1267388729721</v>
          </cell>
          <cell r="AJ561">
            <v>2275.07279432832</v>
          </cell>
          <cell r="AK561">
            <v>33841.279999999999</v>
          </cell>
        </row>
        <row r="562">
          <cell r="B562">
            <v>39027</v>
          </cell>
          <cell r="C562">
            <v>0</v>
          </cell>
          <cell r="D562">
            <v>11628.440000000002</v>
          </cell>
          <cell r="E562">
            <v>21982</v>
          </cell>
          <cell r="F562">
            <v>33610.44</v>
          </cell>
          <cell r="G562">
            <v>33610.44</v>
          </cell>
          <cell r="H562">
            <v>35863.699999999997</v>
          </cell>
          <cell r="I562">
            <v>21982</v>
          </cell>
          <cell r="J562">
            <v>13652</v>
          </cell>
          <cell r="L562">
            <v>1500</v>
          </cell>
          <cell r="M562">
            <v>1630</v>
          </cell>
          <cell r="N562">
            <v>5200</v>
          </cell>
          <cell r="P562">
            <v>21982</v>
          </cell>
          <cell r="Q562">
            <v>13652</v>
          </cell>
          <cell r="S562">
            <v>1500</v>
          </cell>
          <cell r="T562">
            <v>1630</v>
          </cell>
          <cell r="U562">
            <v>5200</v>
          </cell>
          <cell r="W562">
            <v>21982</v>
          </cell>
          <cell r="X562">
            <v>13647.997282725762</v>
          </cell>
          <cell r="Y562">
            <v>10809.211842722269</v>
          </cell>
          <cell r="Z562">
            <v>1606.8583930915777</v>
          </cell>
          <cell r="AA562">
            <v>1606.8583930915777</v>
          </cell>
          <cell r="AB562">
            <v>5964.6311412320383</v>
          </cell>
          <cell r="AC562">
            <v>2228.142947136786</v>
          </cell>
          <cell r="AD562">
            <v>35863.700000000012</v>
          </cell>
          <cell r="AE562">
            <v>12791.831003539877</v>
          </cell>
          <cell r="AF562">
            <v>10126.765663958093</v>
          </cell>
          <cell r="AG562">
            <v>1506.0982761849864</v>
          </cell>
          <cell r="AH562">
            <v>1506.0982761849864</v>
          </cell>
          <cell r="AI562">
            <v>5590.808978545263</v>
          </cell>
          <cell r="AJ562">
            <v>2088.8378015868011</v>
          </cell>
          <cell r="AK562">
            <v>33610.44000000001</v>
          </cell>
        </row>
        <row r="563">
          <cell r="B563">
            <v>39028</v>
          </cell>
          <cell r="C563">
            <v>0</v>
          </cell>
          <cell r="D563">
            <v>13502.419999999998</v>
          </cell>
          <cell r="E563">
            <v>22582</v>
          </cell>
          <cell r="F563">
            <v>36084.42</v>
          </cell>
          <cell r="G563">
            <v>36084.42</v>
          </cell>
          <cell r="H563">
            <v>35269.599999999999</v>
          </cell>
          <cell r="I563">
            <v>22582</v>
          </cell>
          <cell r="J563">
            <v>13652</v>
          </cell>
          <cell r="L563">
            <v>1500</v>
          </cell>
          <cell r="M563">
            <v>1630</v>
          </cell>
          <cell r="N563">
            <v>5800</v>
          </cell>
          <cell r="P563">
            <v>22582</v>
          </cell>
          <cell r="Q563">
            <v>13652</v>
          </cell>
          <cell r="S563">
            <v>1500</v>
          </cell>
          <cell r="T563">
            <v>1630</v>
          </cell>
          <cell r="U563">
            <v>5800</v>
          </cell>
          <cell r="W563">
            <v>22582</v>
          </cell>
          <cell r="X563">
            <v>13146.378681257991</v>
          </cell>
          <cell r="Y563">
            <v>10712.738463670425</v>
          </cell>
          <cell r="Z563">
            <v>1602.8330360120858</v>
          </cell>
          <cell r="AA563">
            <v>1602.8330360120858</v>
          </cell>
          <cell r="AB563">
            <v>5847.8236679952261</v>
          </cell>
          <cell r="AC563">
            <v>2356.9931150521852</v>
          </cell>
          <cell r="AD563">
            <v>35269.599999999999</v>
          </cell>
          <cell r="AE563">
            <v>13450.798787790651</v>
          </cell>
          <cell r="AF563">
            <v>10955.980745512012</v>
          </cell>
          <cell r="AG563">
            <v>1639.8650697954129</v>
          </cell>
          <cell r="AH563">
            <v>1639.8650697954129</v>
          </cell>
          <cell r="AI563">
            <v>5982.1914672157027</v>
          </cell>
          <cell r="AJ563">
            <v>2415.7188598908047</v>
          </cell>
          <cell r="AK563">
            <v>36084.42</v>
          </cell>
        </row>
        <row r="564">
          <cell r="B564">
            <v>39029</v>
          </cell>
          <cell r="C564">
            <v>0</v>
          </cell>
          <cell r="D564">
            <v>13622.43</v>
          </cell>
          <cell r="E564">
            <v>23282</v>
          </cell>
          <cell r="F564">
            <v>36904.43</v>
          </cell>
          <cell r="G564">
            <v>36904.43</v>
          </cell>
          <cell r="H564">
            <v>36174.300000000003</v>
          </cell>
          <cell r="I564">
            <v>23282</v>
          </cell>
          <cell r="J564">
            <v>13652</v>
          </cell>
          <cell r="L564">
            <v>1500</v>
          </cell>
          <cell r="M564">
            <v>1630</v>
          </cell>
          <cell r="N564">
            <v>6500</v>
          </cell>
          <cell r="P564">
            <v>23282</v>
          </cell>
          <cell r="Q564">
            <v>13652</v>
          </cell>
          <cell r="S564">
            <v>1500</v>
          </cell>
          <cell r="T564">
            <v>1630</v>
          </cell>
          <cell r="U564">
            <v>6500</v>
          </cell>
          <cell r="W564">
            <v>23282</v>
          </cell>
          <cell r="X564">
            <v>13530.906438524426</v>
          </cell>
          <cell r="Y564">
            <v>10832.830348838474</v>
          </cell>
          <cell r="Z564">
            <v>1607.4951048614801</v>
          </cell>
          <cell r="AA564">
            <v>1607.4951048614801</v>
          </cell>
          <cell r="AB564">
            <v>6366.8571879646106</v>
          </cell>
          <cell r="AC564">
            <v>2228.715814949524</v>
          </cell>
          <cell r="AD564">
            <v>36174.299999999988</v>
          </cell>
          <cell r="AE564">
            <v>13799.260511153025</v>
          </cell>
          <cell r="AF564">
            <v>11049.448461698104</v>
          </cell>
          <cell r="AG564">
            <v>1639.3968197383238</v>
          </cell>
          <cell r="AH564">
            <v>1639.3968197383238</v>
          </cell>
          <cell r="AI564">
            <v>6503.5613262887173</v>
          </cell>
          <cell r="AJ564">
            <v>2273.3660613835091</v>
          </cell>
          <cell r="AK564">
            <v>36904.43</v>
          </cell>
        </row>
        <row r="565">
          <cell r="B565">
            <v>39030</v>
          </cell>
          <cell r="C565">
            <v>0</v>
          </cell>
          <cell r="D565">
            <v>12501.599999999999</v>
          </cell>
          <cell r="E565">
            <v>23282</v>
          </cell>
          <cell r="F565">
            <v>35783.599999999999</v>
          </cell>
          <cell r="G565">
            <v>35783.599999999999</v>
          </cell>
          <cell r="H565">
            <v>35093.300000000003</v>
          </cell>
          <cell r="I565">
            <v>23282</v>
          </cell>
          <cell r="J565">
            <v>13652</v>
          </cell>
          <cell r="L565">
            <v>1500</v>
          </cell>
          <cell r="M565">
            <v>1630</v>
          </cell>
          <cell r="N565">
            <v>6500</v>
          </cell>
          <cell r="P565">
            <v>23282</v>
          </cell>
          <cell r="Q565">
            <v>13652</v>
          </cell>
          <cell r="S565">
            <v>1500</v>
          </cell>
          <cell r="T565">
            <v>1630</v>
          </cell>
          <cell r="U565">
            <v>6500</v>
          </cell>
          <cell r="W565">
            <v>23282</v>
          </cell>
          <cell r="X565">
            <v>12592.315609239571</v>
          </cell>
          <cell r="Y565">
            <v>10685.665683580937</v>
          </cell>
          <cell r="Z565">
            <v>1607.5565041015516</v>
          </cell>
          <cell r="AA565">
            <v>1607.5565041015516</v>
          </cell>
          <cell r="AB565">
            <v>6371.4031424542618</v>
          </cell>
          <cell r="AC565">
            <v>2228.8025565221296</v>
          </cell>
          <cell r="AD565">
            <v>35093.300000000003</v>
          </cell>
          <cell r="AE565">
            <v>12832.792574833276</v>
          </cell>
          <cell r="AF565">
            <v>10893.784070181082</v>
          </cell>
          <cell r="AG565">
            <v>1639.4544560549857</v>
          </cell>
          <cell r="AH565">
            <v>1639.4544560549857</v>
          </cell>
          <cell r="AI565">
            <v>6504.6400158328515</v>
          </cell>
          <cell r="AJ565">
            <v>2273.4744270428223</v>
          </cell>
          <cell r="AK565">
            <v>35783.599999999999</v>
          </cell>
        </row>
        <row r="566">
          <cell r="B566">
            <v>39031</v>
          </cell>
          <cell r="C566">
            <v>0</v>
          </cell>
          <cell r="D566">
            <v>6980.619999999999</v>
          </cell>
          <cell r="E566">
            <v>23282</v>
          </cell>
          <cell r="F566">
            <v>30262.62</v>
          </cell>
          <cell r="G566">
            <v>30262.62</v>
          </cell>
          <cell r="H566">
            <v>27275</v>
          </cell>
          <cell r="I566">
            <v>23282</v>
          </cell>
          <cell r="J566">
            <v>13652</v>
          </cell>
          <cell r="L566">
            <v>1500</v>
          </cell>
          <cell r="M566">
            <v>1630</v>
          </cell>
          <cell r="N566">
            <v>6500</v>
          </cell>
          <cell r="P566">
            <v>23282</v>
          </cell>
          <cell r="Q566">
            <v>13652</v>
          </cell>
          <cell r="S566">
            <v>1500</v>
          </cell>
          <cell r="T566">
            <v>1630</v>
          </cell>
          <cell r="U566">
            <v>6500</v>
          </cell>
          <cell r="W566">
            <v>23282</v>
          </cell>
          <cell r="X566">
            <v>10441.395269301371</v>
          </cell>
          <cell r="Y566">
            <v>7970.6295301180862</v>
          </cell>
          <cell r="Z566">
            <v>1188.8235066275786</v>
          </cell>
          <cell r="AA566">
            <v>1188.8235066275786</v>
          </cell>
          <cell r="AB566">
            <v>4840.8855235090659</v>
          </cell>
          <cell r="AC566">
            <v>1644.4426638163247</v>
          </cell>
          <cell r="AD566">
            <v>27275.000000000004</v>
          </cell>
          <cell r="AE566">
            <v>11642.348075089016</v>
          </cell>
          <cell r="AF566">
            <v>8632.6625677705688</v>
          </cell>
          <cell r="AG566">
            <v>1348.3409249426877</v>
          </cell>
          <cell r="AH566">
            <v>1348.3409249426877</v>
          </cell>
          <cell r="AI566">
            <v>5420.3750020245116</v>
          </cell>
          <cell r="AJ566">
            <v>1870.5525052305295</v>
          </cell>
          <cell r="AK566">
            <v>30262.620000000003</v>
          </cell>
        </row>
        <row r="567">
          <cell r="B567">
            <v>39032</v>
          </cell>
          <cell r="C567">
            <v>0</v>
          </cell>
          <cell r="D567">
            <v>12002.589999999997</v>
          </cell>
          <cell r="E567">
            <v>21982</v>
          </cell>
          <cell r="F567">
            <v>33984.589999999997</v>
          </cell>
          <cell r="G567">
            <v>33984.589999999997</v>
          </cell>
          <cell r="H567">
            <v>33191.599999999999</v>
          </cell>
          <cell r="I567">
            <v>21982</v>
          </cell>
          <cell r="J567">
            <v>13652</v>
          </cell>
          <cell r="L567">
            <v>1500</v>
          </cell>
          <cell r="M567">
            <v>1630</v>
          </cell>
          <cell r="N567">
            <v>5200</v>
          </cell>
          <cell r="P567">
            <v>21982</v>
          </cell>
          <cell r="Q567">
            <v>13652</v>
          </cell>
          <cell r="S567">
            <v>1500</v>
          </cell>
          <cell r="T567">
            <v>1630</v>
          </cell>
          <cell r="U567">
            <v>5200</v>
          </cell>
          <cell r="W567">
            <v>21982</v>
          </cell>
          <cell r="X567">
            <v>12964.810627383624</v>
          </cell>
          <cell r="Y567">
            <v>9686.1166984104839</v>
          </cell>
          <cell r="Z567">
            <v>1600.6144037163267</v>
          </cell>
          <cell r="AA567">
            <v>1600.6144037163267</v>
          </cell>
          <cell r="AB567">
            <v>5119.9445593542805</v>
          </cell>
          <cell r="AC567">
            <v>2219.4993074189524</v>
          </cell>
          <cell r="AD567">
            <v>33191.599999999991</v>
          </cell>
          <cell r="AE567">
            <v>13281.879050698119</v>
          </cell>
          <cell r="AF567">
            <v>9909.8281798140342</v>
          </cell>
          <cell r="AG567">
            <v>1640.2281346579609</v>
          </cell>
          <cell r="AH567">
            <v>1640.2281346579609</v>
          </cell>
          <cell r="AI567">
            <v>5237.4832141264351</v>
          </cell>
          <cell r="AJ567">
            <v>2274.9432860454863</v>
          </cell>
          <cell r="AK567">
            <v>33984.589999999997</v>
          </cell>
        </row>
        <row r="568">
          <cell r="B568">
            <v>39033</v>
          </cell>
          <cell r="C568">
            <v>0</v>
          </cell>
          <cell r="D568">
            <v>12002.589999999997</v>
          </cell>
          <cell r="E568">
            <v>21982</v>
          </cell>
          <cell r="F568">
            <v>33984.589999999997</v>
          </cell>
          <cell r="G568">
            <v>34344.51</v>
          </cell>
          <cell r="H568">
            <v>33661.599999999999</v>
          </cell>
          <cell r="I568">
            <v>21982</v>
          </cell>
          <cell r="J568">
            <v>13652</v>
          </cell>
          <cell r="L568">
            <v>1500</v>
          </cell>
          <cell r="M568">
            <v>1630</v>
          </cell>
          <cell r="N568">
            <v>5200</v>
          </cell>
          <cell r="P568">
            <v>21982</v>
          </cell>
          <cell r="Q568">
            <v>13652</v>
          </cell>
          <cell r="S568">
            <v>1500</v>
          </cell>
          <cell r="T568">
            <v>1630</v>
          </cell>
          <cell r="U568">
            <v>5200</v>
          </cell>
          <cell r="W568">
            <v>21982</v>
          </cell>
          <cell r="X568">
            <v>13434.190434564767</v>
          </cell>
          <cell r="Y568">
            <v>10054.610060043322</v>
          </cell>
          <cell r="Z568">
            <v>1398.4066333236353</v>
          </cell>
          <cell r="AA568">
            <v>1398.4066333236353</v>
          </cell>
          <cell r="AB568">
            <v>5149.9238614300957</v>
          </cell>
          <cell r="AC568">
            <v>2226.0623773145435</v>
          </cell>
          <cell r="AD568">
            <v>33661.600000000006</v>
          </cell>
          <cell r="AE568">
            <v>13713.617863303085</v>
          </cell>
          <cell r="AF568">
            <v>10253.639821459938</v>
          </cell>
          <cell r="AG568">
            <v>1427.0328170879116</v>
          </cell>
          <cell r="AH568">
            <v>1427.0328170879116</v>
          </cell>
          <cell r="AI568">
            <v>5248.8879659335917</v>
          </cell>
          <cell r="AJ568">
            <v>2274.298715127572</v>
          </cell>
          <cell r="AK568">
            <v>34344.510000000009</v>
          </cell>
        </row>
        <row r="569">
          <cell r="B569">
            <v>39034</v>
          </cell>
          <cell r="C569">
            <v>0</v>
          </cell>
          <cell r="D569">
            <v>11202.589999999997</v>
          </cell>
          <cell r="E569">
            <v>22782</v>
          </cell>
          <cell r="F569">
            <v>33984.589999999997</v>
          </cell>
          <cell r="G569">
            <v>36198.78</v>
          </cell>
          <cell r="H569">
            <v>16962.3</v>
          </cell>
          <cell r="I569">
            <v>22782</v>
          </cell>
          <cell r="J569">
            <v>13652</v>
          </cell>
          <cell r="L569">
            <v>1500</v>
          </cell>
          <cell r="M569">
            <v>1630</v>
          </cell>
          <cell r="N569">
            <v>6000</v>
          </cell>
          <cell r="P569">
            <v>22782</v>
          </cell>
          <cell r="Q569">
            <v>13652</v>
          </cell>
          <cell r="S569">
            <v>1500</v>
          </cell>
          <cell r="T569">
            <v>1630</v>
          </cell>
          <cell r="U569">
            <v>6000</v>
          </cell>
          <cell r="W569">
            <v>22782</v>
          </cell>
          <cell r="X569">
            <v>6197.0824791399755</v>
          </cell>
          <cell r="Y569">
            <v>5353.8810343161613</v>
          </cell>
          <cell r="Z569">
            <v>792.01272254531705</v>
          </cell>
          <cell r="AA569">
            <v>792.01272254531705</v>
          </cell>
          <cell r="AB569">
            <v>2736.8553077971069</v>
          </cell>
          <cell r="AC569">
            <v>1090.4557336561172</v>
          </cell>
          <cell r="AD569">
            <v>16962.299999999996</v>
          </cell>
          <cell r="AE569">
            <v>13572.73922006974</v>
          </cell>
          <cell r="AF569">
            <v>11046.234534418112</v>
          </cell>
          <cell r="AG569">
            <v>1638.3307695388348</v>
          </cell>
          <cell r="AH569">
            <v>1638.3307695388348</v>
          </cell>
          <cell r="AI569">
            <v>6030.715032352291</v>
          </cell>
          <cell r="AJ569">
            <v>2272.4296740821851</v>
          </cell>
          <cell r="AK569">
            <v>36198.78</v>
          </cell>
        </row>
        <row r="570">
          <cell r="B570">
            <v>39035</v>
          </cell>
          <cell r="C570">
            <v>0</v>
          </cell>
          <cell r="D570">
            <v>13416.779999999999</v>
          </cell>
          <cell r="E570">
            <v>22782</v>
          </cell>
          <cell r="F570">
            <v>36198.78</v>
          </cell>
          <cell r="G570">
            <v>36198.78</v>
          </cell>
          <cell r="H570">
            <v>8172</v>
          </cell>
          <cell r="I570">
            <v>22782</v>
          </cell>
          <cell r="J570">
            <v>13652</v>
          </cell>
          <cell r="L570">
            <v>1500</v>
          </cell>
          <cell r="M570">
            <v>1630</v>
          </cell>
          <cell r="N570">
            <v>6000</v>
          </cell>
          <cell r="P570">
            <v>22782</v>
          </cell>
          <cell r="Q570">
            <v>13652</v>
          </cell>
          <cell r="S570">
            <v>1500</v>
          </cell>
          <cell r="T570">
            <v>1630</v>
          </cell>
          <cell r="U570">
            <v>6000</v>
          </cell>
          <cell r="W570">
            <v>22782</v>
          </cell>
          <cell r="X570">
            <v>3158.2832043972203</v>
          </cell>
          <cell r="Y570">
            <v>2347.2545286821637</v>
          </cell>
          <cell r="Z570">
            <v>365.23130570130354</v>
          </cell>
          <cell r="AA570">
            <v>365.23130570130354</v>
          </cell>
          <cell r="AB570">
            <v>1437.1241259704525</v>
          </cell>
          <cell r="AC570">
            <v>498.87552954755625</v>
          </cell>
          <cell r="AD570">
            <v>8172</v>
          </cell>
          <cell r="AE570">
            <v>14232.821862685005</v>
          </cell>
          <cell r="AF570">
            <v>9854.0432907567938</v>
          </cell>
          <cell r="AG570">
            <v>1675.1890776547853</v>
          </cell>
          <cell r="AH570">
            <v>1675.1890776547853</v>
          </cell>
          <cell r="AI570">
            <v>6441.2318805851264</v>
          </cell>
          <cell r="AJ570">
            <v>2320.3048106635042</v>
          </cell>
          <cell r="AK570">
            <v>36198.78</v>
          </cell>
        </row>
        <row r="571">
          <cell r="B571">
            <v>39036</v>
          </cell>
          <cell r="C571">
            <v>0</v>
          </cell>
          <cell r="D571">
            <v>13484.779999999999</v>
          </cell>
          <cell r="E571">
            <v>22782</v>
          </cell>
          <cell r="F571">
            <v>36266.78</v>
          </cell>
          <cell r="G571">
            <v>36266.78</v>
          </cell>
          <cell r="H571">
            <v>35451.800000000003</v>
          </cell>
          <cell r="I571">
            <v>22782</v>
          </cell>
          <cell r="J571">
            <v>13652</v>
          </cell>
          <cell r="L571">
            <v>1500</v>
          </cell>
          <cell r="M571">
            <v>1630</v>
          </cell>
          <cell r="N571">
            <v>6000</v>
          </cell>
          <cell r="P571">
            <v>22782</v>
          </cell>
          <cell r="Q571">
            <v>13652</v>
          </cell>
          <cell r="S571">
            <v>1500</v>
          </cell>
          <cell r="T571">
            <v>1630</v>
          </cell>
          <cell r="U571">
            <v>6000</v>
          </cell>
          <cell r="W571">
            <v>22782</v>
          </cell>
          <cell r="X571">
            <v>13172.447859520553</v>
          </cell>
          <cell r="Y571">
            <v>10798.795296659397</v>
          </cell>
          <cell r="Z571">
            <v>1603.307341471329</v>
          </cell>
          <cell r="AA571">
            <v>1603.307341471329</v>
          </cell>
          <cell r="AB571">
            <v>6050.5317408780456</v>
          </cell>
          <cell r="AC571">
            <v>2223.4104199993521</v>
          </cell>
          <cell r="AD571">
            <v>35451.800000000003</v>
          </cell>
          <cell r="AE571">
            <v>13473.010662171391</v>
          </cell>
          <cell r="AF571">
            <v>11042.962907090672</v>
          </cell>
          <cell r="AG571">
            <v>1640.2295396890145</v>
          </cell>
          <cell r="AH571">
            <v>1640.2295396890145</v>
          </cell>
          <cell r="AI571">
            <v>6195.3990961355439</v>
          </cell>
          <cell r="AJ571">
            <v>2274.9482552243639</v>
          </cell>
          <cell r="AK571">
            <v>36266.78</v>
          </cell>
        </row>
        <row r="572">
          <cell r="B572">
            <v>39037</v>
          </cell>
          <cell r="C572">
            <v>0</v>
          </cell>
          <cell r="D572">
            <v>13869.39</v>
          </cell>
          <cell r="E572">
            <v>22782</v>
          </cell>
          <cell r="F572">
            <v>36651.39</v>
          </cell>
          <cell r="G572">
            <v>36651.39</v>
          </cell>
          <cell r="H572">
            <v>32235.8</v>
          </cell>
          <cell r="I572">
            <v>22782</v>
          </cell>
          <cell r="J572">
            <v>13652</v>
          </cell>
          <cell r="L572">
            <v>1500</v>
          </cell>
          <cell r="M572">
            <v>1630</v>
          </cell>
          <cell r="N572">
            <v>6000</v>
          </cell>
          <cell r="P572">
            <v>22782</v>
          </cell>
          <cell r="Q572">
            <v>13652</v>
          </cell>
          <cell r="S572">
            <v>1500</v>
          </cell>
          <cell r="T572">
            <v>1630</v>
          </cell>
          <cell r="U572">
            <v>6000</v>
          </cell>
          <cell r="W572">
            <v>22782</v>
          </cell>
          <cell r="X572">
            <v>12412.852680654914</v>
          </cell>
          <cell r="Y572">
            <v>9504.7190222112695</v>
          </cell>
          <cell r="Z572">
            <v>1432.5345264678938</v>
          </cell>
          <cell r="AA572">
            <v>1432.5345264678938</v>
          </cell>
          <cell r="AB572">
            <v>5467.2966748799372</v>
          </cell>
          <cell r="AC572">
            <v>1985.8625693180957</v>
          </cell>
          <cell r="AD572">
            <v>32235.800000000003</v>
          </cell>
          <cell r="AE572">
            <v>14096.066060123612</v>
          </cell>
          <cell r="AF572">
            <v>10843.843130953017</v>
          </cell>
          <cell r="AG572">
            <v>1626.641586936639</v>
          </cell>
          <cell r="AH572">
            <v>1626.641586936639</v>
          </cell>
          <cell r="AI572">
            <v>6201.607379870502</v>
          </cell>
          <cell r="AJ572">
            <v>2256.5902551795857</v>
          </cell>
          <cell r="AK572">
            <v>36651.39</v>
          </cell>
        </row>
        <row r="573">
          <cell r="B573">
            <v>39038</v>
          </cell>
          <cell r="C573">
            <v>0</v>
          </cell>
          <cell r="D573">
            <v>17137.93</v>
          </cell>
          <cell r="E573">
            <v>19782</v>
          </cell>
          <cell r="F573">
            <v>36919.93</v>
          </cell>
          <cell r="G573">
            <v>36919.93</v>
          </cell>
          <cell r="H573">
            <v>36405.1</v>
          </cell>
          <cell r="I573">
            <v>19782</v>
          </cell>
          <cell r="J573">
            <v>13652</v>
          </cell>
          <cell r="L573">
            <v>1500</v>
          </cell>
          <cell r="M573">
            <v>1630</v>
          </cell>
          <cell r="N573">
            <v>3000</v>
          </cell>
          <cell r="P573">
            <v>19782</v>
          </cell>
          <cell r="Q573">
            <v>13652</v>
          </cell>
          <cell r="S573">
            <v>1500</v>
          </cell>
          <cell r="T573">
            <v>1630</v>
          </cell>
          <cell r="U573">
            <v>3000</v>
          </cell>
          <cell r="W573">
            <v>19782</v>
          </cell>
          <cell r="X573">
            <v>13707.103008336386</v>
          </cell>
          <cell r="Y573">
            <v>11218.776579787553</v>
          </cell>
          <cell r="Z573">
            <v>1617.4854770596962</v>
          </cell>
          <cell r="AA573">
            <v>1617.4854770596962</v>
          </cell>
          <cell r="AB573">
            <v>6001.2723236418697</v>
          </cell>
          <cell r="AC573">
            <v>2242.9771341147875</v>
          </cell>
          <cell r="AD573">
            <v>36405.099999999991</v>
          </cell>
          <cell r="AE573">
            <v>13900.222178518397</v>
          </cell>
          <cell r="AF573">
            <v>11378.67250231968</v>
          </cell>
          <cell r="AG573">
            <v>1640.1580961138577</v>
          </cell>
          <cell r="AH573">
            <v>1640.1580961138577</v>
          </cell>
          <cell r="AI573">
            <v>6085.9060132456489</v>
          </cell>
          <cell r="AJ573">
            <v>2274.8131136885545</v>
          </cell>
          <cell r="AK573">
            <v>36919.93</v>
          </cell>
        </row>
        <row r="574">
          <cell r="B574">
            <v>39039</v>
          </cell>
          <cell r="C574">
            <v>0</v>
          </cell>
          <cell r="D574">
            <v>15198.580000000002</v>
          </cell>
          <cell r="E574">
            <v>19782</v>
          </cell>
          <cell r="F574">
            <v>34980.58</v>
          </cell>
          <cell r="G574">
            <v>35665.199999999997</v>
          </cell>
          <cell r="H574">
            <v>35078</v>
          </cell>
          <cell r="I574">
            <v>19782</v>
          </cell>
          <cell r="J574">
            <v>13652</v>
          </cell>
          <cell r="L574">
            <v>1500</v>
          </cell>
          <cell r="M574">
            <v>1630</v>
          </cell>
          <cell r="N574">
            <v>3000</v>
          </cell>
          <cell r="P574">
            <v>19782</v>
          </cell>
          <cell r="Q574">
            <v>13652</v>
          </cell>
          <cell r="S574">
            <v>1500</v>
          </cell>
          <cell r="T574">
            <v>1630</v>
          </cell>
          <cell r="U574">
            <v>3000</v>
          </cell>
          <cell r="W574">
            <v>19782</v>
          </cell>
          <cell r="X574">
            <v>13157.966030452391</v>
          </cell>
          <cell r="Y574">
            <v>10517.327023639657</v>
          </cell>
          <cell r="Z574">
            <v>1613.2066482290877</v>
          </cell>
          <cell r="AA574">
            <v>1613.2066482290877</v>
          </cell>
          <cell r="AB574">
            <v>5939.1589460383057</v>
          </cell>
          <cell r="AC574">
            <v>2237.1347034114756</v>
          </cell>
          <cell r="AD574">
            <v>35078</v>
          </cell>
          <cell r="AE574">
            <v>13377.824728039652</v>
          </cell>
          <cell r="AF574">
            <v>10692.480094077253</v>
          </cell>
          <cell r="AG574">
            <v>1640.3652554841701</v>
          </cell>
          <cell r="AH574">
            <v>1640.3652554841701</v>
          </cell>
          <cell r="AI574">
            <v>6038.9588644923624</v>
          </cell>
          <cell r="AJ574">
            <v>2275.2058024223879</v>
          </cell>
          <cell r="AK574">
            <v>35665.199999999997</v>
          </cell>
        </row>
        <row r="575">
          <cell r="B575">
            <v>39040</v>
          </cell>
          <cell r="C575">
            <v>0</v>
          </cell>
          <cell r="D575">
            <v>13198.580000000002</v>
          </cell>
          <cell r="E575">
            <v>21782</v>
          </cell>
          <cell r="F575">
            <v>34980.58</v>
          </cell>
          <cell r="G575">
            <v>34980.58</v>
          </cell>
          <cell r="H575">
            <v>34243.4</v>
          </cell>
          <cell r="I575">
            <v>21782</v>
          </cell>
          <cell r="J575">
            <v>13652</v>
          </cell>
          <cell r="L575">
            <v>1500</v>
          </cell>
          <cell r="M575">
            <v>1630</v>
          </cell>
          <cell r="N575">
            <v>5000</v>
          </cell>
          <cell r="P575">
            <v>21782</v>
          </cell>
          <cell r="Q575">
            <v>13652</v>
          </cell>
          <cell r="S575">
            <v>1500</v>
          </cell>
          <cell r="T575">
            <v>1630</v>
          </cell>
          <cell r="U575">
            <v>5000</v>
          </cell>
          <cell r="W575">
            <v>21782</v>
          </cell>
          <cell r="X575">
            <v>13651.176485402975</v>
          </cell>
          <cell r="Y575">
            <v>9743.8473739626552</v>
          </cell>
          <cell r="Z575">
            <v>1382.6023746109802</v>
          </cell>
          <cell r="AA575">
            <v>1382.6023746109802</v>
          </cell>
          <cell r="AB575">
            <v>5858.4394367985169</v>
          </cell>
          <cell r="AC575">
            <v>2224.7319546138947</v>
          </cell>
          <cell r="AD575">
            <v>34243.4</v>
          </cell>
          <cell r="AE575">
            <v>13942.919995268125</v>
          </cell>
          <cell r="AF575">
            <v>9949.0154242134868</v>
          </cell>
          <cell r="AG575">
            <v>1412.8671663868408</v>
          </cell>
          <cell r="AH575">
            <v>1412.8671663868408</v>
          </cell>
          <cell r="AI575">
            <v>5988.0582927703981</v>
          </cell>
          <cell r="AJ575">
            <v>2274.8519549743164</v>
          </cell>
          <cell r="AK575">
            <v>34980.580000000009</v>
          </cell>
        </row>
        <row r="576">
          <cell r="B576">
            <v>39041</v>
          </cell>
          <cell r="C576">
            <v>0</v>
          </cell>
          <cell r="D576">
            <v>13198.580000000002</v>
          </cell>
          <cell r="E576">
            <v>21782</v>
          </cell>
          <cell r="F576">
            <v>34980.58</v>
          </cell>
          <cell r="G576">
            <v>35273.78</v>
          </cell>
          <cell r="H576">
            <v>34683.1</v>
          </cell>
          <cell r="I576">
            <v>21782</v>
          </cell>
          <cell r="J576">
            <v>13652</v>
          </cell>
          <cell r="L576">
            <v>1500</v>
          </cell>
          <cell r="M576">
            <v>1630</v>
          </cell>
          <cell r="N576">
            <v>5000</v>
          </cell>
          <cell r="P576">
            <v>21782</v>
          </cell>
          <cell r="Q576">
            <v>13652</v>
          </cell>
          <cell r="S576">
            <v>1500</v>
          </cell>
          <cell r="T576">
            <v>1630</v>
          </cell>
          <cell r="U576">
            <v>5000</v>
          </cell>
          <cell r="W576">
            <v>21782</v>
          </cell>
          <cell r="X576">
            <v>13781.690378880925</v>
          </cell>
          <cell r="Y576">
            <v>9404.9348892138714</v>
          </cell>
          <cell r="Z576">
            <v>1611.7679097330456</v>
          </cell>
          <cell r="AA576">
            <v>1611.7679097330456</v>
          </cell>
          <cell r="AB576">
            <v>6038.0511942204403</v>
          </cell>
          <cell r="AC576">
            <v>2234.8877182186702</v>
          </cell>
          <cell r="AD576">
            <v>34683.1</v>
          </cell>
          <cell r="AE576">
            <v>14021.822325513622</v>
          </cell>
          <cell r="AF576">
            <v>9553.9126318103336</v>
          </cell>
          <cell r="AG576">
            <v>1639.949643874892</v>
          </cell>
          <cell r="AH576">
            <v>1639.949643874892</v>
          </cell>
          <cell r="AI576">
            <v>6143.7305916050937</v>
          </cell>
          <cell r="AJ576">
            <v>2274.4151633211623</v>
          </cell>
          <cell r="AK576">
            <v>35273.779999999984</v>
          </cell>
        </row>
        <row r="577">
          <cell r="B577">
            <v>39042</v>
          </cell>
          <cell r="C577">
            <v>0</v>
          </cell>
          <cell r="D577">
            <v>14599.93</v>
          </cell>
          <cell r="E577">
            <v>19782</v>
          </cell>
          <cell r="F577">
            <v>34381.93</v>
          </cell>
          <cell r="G577">
            <v>34381.93</v>
          </cell>
          <cell r="H577">
            <v>33680</v>
          </cell>
          <cell r="I577">
            <v>19782</v>
          </cell>
          <cell r="J577">
            <v>13652</v>
          </cell>
          <cell r="L577">
            <v>1500</v>
          </cell>
          <cell r="M577">
            <v>1630</v>
          </cell>
          <cell r="N577">
            <v>3000</v>
          </cell>
          <cell r="P577">
            <v>19782</v>
          </cell>
          <cell r="Q577">
            <v>13652</v>
          </cell>
          <cell r="S577">
            <v>1500</v>
          </cell>
          <cell r="T577">
            <v>1630</v>
          </cell>
          <cell r="U577">
            <v>3000</v>
          </cell>
          <cell r="W577">
            <v>19782</v>
          </cell>
          <cell r="X577">
            <v>12822.818361206566</v>
          </cell>
          <cell r="Y577">
            <v>9505.2999914203137</v>
          </cell>
          <cell r="Z577">
            <v>1604.9489540956918</v>
          </cell>
          <cell r="AA577">
            <v>1604.9489540956918</v>
          </cell>
          <cell r="AB577">
            <v>5916.643126162342</v>
          </cell>
          <cell r="AC577">
            <v>2225.3406130194026</v>
          </cell>
          <cell r="AD577">
            <v>33680.000000000015</v>
          </cell>
          <cell r="AE577">
            <v>13089.071855706008</v>
          </cell>
          <cell r="AF577">
            <v>9691.0878364237524</v>
          </cell>
          <cell r="AG577">
            <v>1640.0854543658722</v>
          </cell>
          <cell r="AH577">
            <v>1640.0854543658722</v>
          </cell>
          <cell r="AI577">
            <v>6046.9270116936004</v>
          </cell>
          <cell r="AJ577">
            <v>2274.6723874448894</v>
          </cell>
          <cell r="AK577">
            <v>34381.929999999993</v>
          </cell>
        </row>
        <row r="578">
          <cell r="B578">
            <v>39043</v>
          </cell>
          <cell r="C578">
            <v>0</v>
          </cell>
          <cell r="D578">
            <v>13455.61</v>
          </cell>
          <cell r="E578">
            <v>19782</v>
          </cell>
          <cell r="F578">
            <v>33237.61</v>
          </cell>
          <cell r="G578">
            <v>33237.61</v>
          </cell>
          <cell r="H578">
            <v>32388.7</v>
          </cell>
          <cell r="I578">
            <v>19782</v>
          </cell>
          <cell r="J578">
            <v>13652</v>
          </cell>
          <cell r="L578">
            <v>1500</v>
          </cell>
          <cell r="M578">
            <v>1630</v>
          </cell>
          <cell r="N578">
            <v>3000</v>
          </cell>
          <cell r="P578">
            <v>19782</v>
          </cell>
          <cell r="Q578">
            <v>13652</v>
          </cell>
          <cell r="S578">
            <v>1500</v>
          </cell>
          <cell r="T578">
            <v>1630</v>
          </cell>
          <cell r="U578">
            <v>3000</v>
          </cell>
          <cell r="W578">
            <v>19782</v>
          </cell>
          <cell r="X578">
            <v>12036.012126353908</v>
          </cell>
          <cell r="Y578">
            <v>9403.2421553963832</v>
          </cell>
          <cell r="Z578">
            <v>1595.8364220532956</v>
          </cell>
          <cell r="AA578">
            <v>1595.8364220532956</v>
          </cell>
          <cell r="AB578">
            <v>5544.9854566177473</v>
          </cell>
          <cell r="AC578">
            <v>2212.7874175253692</v>
          </cell>
          <cell r="AD578">
            <v>32388.699999999997</v>
          </cell>
          <cell r="AE578">
            <v>12343.690941917674</v>
          </cell>
          <cell r="AF578">
            <v>9641.1748550659213</v>
          </cell>
          <cell r="AG578">
            <v>1640.4556426404481</v>
          </cell>
          <cell r="AH578">
            <v>1640.4556426404481</v>
          </cell>
          <cell r="AI578">
            <v>5696.4580968599039</v>
          </cell>
          <cell r="AJ578">
            <v>2275.3748208756092</v>
          </cell>
          <cell r="AK578">
            <v>33237.610000000008</v>
          </cell>
        </row>
        <row r="579">
          <cell r="B579">
            <v>39044</v>
          </cell>
          <cell r="C579">
            <v>0</v>
          </cell>
          <cell r="D579">
            <v>12164.589999999997</v>
          </cell>
          <cell r="E579">
            <v>21782</v>
          </cell>
          <cell r="F579">
            <v>33946.589999999997</v>
          </cell>
          <cell r="G579">
            <v>33946.589999999997</v>
          </cell>
          <cell r="H579">
            <v>33181</v>
          </cell>
          <cell r="I579">
            <v>21782</v>
          </cell>
          <cell r="J579">
            <v>13652</v>
          </cell>
          <cell r="L579">
            <v>1500</v>
          </cell>
          <cell r="M579">
            <v>1630</v>
          </cell>
          <cell r="N579">
            <v>5000</v>
          </cell>
          <cell r="P579">
            <v>21782</v>
          </cell>
          <cell r="Q579">
            <v>13652</v>
          </cell>
          <cell r="S579">
            <v>1500</v>
          </cell>
          <cell r="T579">
            <v>1630</v>
          </cell>
          <cell r="U579">
            <v>5000</v>
          </cell>
          <cell r="W579">
            <v>21782</v>
          </cell>
          <cell r="X579">
            <v>13270.689018042569</v>
          </cell>
          <cell r="Y579">
            <v>9859.511074592574</v>
          </cell>
          <cell r="Z579">
            <v>1400.1413845000295</v>
          </cell>
          <cell r="AA579">
            <v>1400.1413845000295</v>
          </cell>
          <cell r="AB579">
            <v>5029.9557401070588</v>
          </cell>
          <cell r="AC579">
            <v>2220.5613982577433</v>
          </cell>
          <cell r="AD579">
            <v>33181</v>
          </cell>
          <cell r="AE579">
            <v>13610.269341842539</v>
          </cell>
          <cell r="AF579">
            <v>10094.800101532106</v>
          </cell>
          <cell r="AG579">
            <v>1426.4595104003181</v>
          </cell>
          <cell r="AH579">
            <v>1426.4595104003181</v>
          </cell>
          <cell r="AI579">
            <v>5113.4922146668887</v>
          </cell>
          <cell r="AJ579">
            <v>2275.10932115783</v>
          </cell>
          <cell r="AK579">
            <v>33946.589999999997</v>
          </cell>
        </row>
        <row r="580">
          <cell r="B580">
            <v>39045</v>
          </cell>
          <cell r="C580">
            <v>0</v>
          </cell>
          <cell r="D580">
            <v>12465.36</v>
          </cell>
          <cell r="E580">
            <v>21782</v>
          </cell>
          <cell r="F580">
            <v>34247.360000000001</v>
          </cell>
          <cell r="G580">
            <v>34247.360000000001</v>
          </cell>
          <cell r="H580">
            <v>32808.699999999997</v>
          </cell>
          <cell r="I580">
            <v>21782</v>
          </cell>
          <cell r="J580">
            <v>13652</v>
          </cell>
          <cell r="L580">
            <v>1500</v>
          </cell>
          <cell r="M580">
            <v>1630</v>
          </cell>
          <cell r="N580">
            <v>5000</v>
          </cell>
          <cell r="P580">
            <v>21782</v>
          </cell>
          <cell r="Q580">
            <v>13652</v>
          </cell>
          <cell r="S580">
            <v>1500</v>
          </cell>
          <cell r="T580">
            <v>1630</v>
          </cell>
          <cell r="U580">
            <v>5000</v>
          </cell>
          <cell r="W580">
            <v>21782</v>
          </cell>
          <cell r="X580">
            <v>13417.658956489398</v>
          </cell>
          <cell r="Y580">
            <v>9181.215460671332</v>
          </cell>
          <cell r="Z580">
            <v>1568.1774665770629</v>
          </cell>
          <cell r="AA580">
            <v>1568.1774665770629</v>
          </cell>
          <cell r="AB580">
            <v>4899.4728266558313</v>
          </cell>
          <cell r="AC580">
            <v>2173.9978230293054</v>
          </cell>
          <cell r="AD580">
            <v>32808.699999999997</v>
          </cell>
          <cell r="AE580">
            <v>14028.077696972861</v>
          </cell>
          <cell r="AF580">
            <v>9563.3820262891986</v>
          </cell>
          <cell r="AG580">
            <v>1639.9661945687928</v>
          </cell>
          <cell r="AH580">
            <v>1639.9661945687928</v>
          </cell>
          <cell r="AI580">
            <v>5101.5223527187991</v>
          </cell>
          <cell r="AJ580">
            <v>2274.4455348815609</v>
          </cell>
          <cell r="AK580">
            <v>34247.360000000001</v>
          </cell>
        </row>
        <row r="581">
          <cell r="B581">
            <v>39046</v>
          </cell>
          <cell r="C581">
            <v>0</v>
          </cell>
          <cell r="D581">
            <v>11471.620000000003</v>
          </cell>
          <cell r="E581">
            <v>21782</v>
          </cell>
          <cell r="F581">
            <v>33253.620000000003</v>
          </cell>
          <cell r="G581">
            <v>34703.839999999997</v>
          </cell>
          <cell r="H581">
            <v>33003.9</v>
          </cell>
          <cell r="I581">
            <v>21782</v>
          </cell>
          <cell r="J581">
            <v>13652</v>
          </cell>
          <cell r="L581">
            <v>1500</v>
          </cell>
          <cell r="M581">
            <v>1630</v>
          </cell>
          <cell r="N581">
            <v>5000</v>
          </cell>
          <cell r="P581">
            <v>21782</v>
          </cell>
          <cell r="Q581">
            <v>13652</v>
          </cell>
          <cell r="S581">
            <v>1500</v>
          </cell>
          <cell r="T581">
            <v>1630</v>
          </cell>
          <cell r="U581">
            <v>5000</v>
          </cell>
          <cell r="W581">
            <v>21782</v>
          </cell>
          <cell r="X581">
            <v>13289.819787897619</v>
          </cell>
          <cell r="Y581">
            <v>9574.409454005412</v>
          </cell>
          <cell r="Z581">
            <v>1557.5230814732126</v>
          </cell>
          <cell r="AA581">
            <v>1557.5230814732126</v>
          </cell>
          <cell r="AB581">
            <v>4865.5083351775957</v>
          </cell>
          <cell r="AC581">
            <v>2159.1162599729537</v>
          </cell>
          <cell r="AD581">
            <v>33003.9</v>
          </cell>
          <cell r="AE581">
            <v>13977.985020501967</v>
          </cell>
          <cell r="AF581">
            <v>10074.8777458611</v>
          </cell>
          <cell r="AG581">
            <v>1640.1355154766054</v>
          </cell>
          <cell r="AH581">
            <v>1640.1355154766054</v>
          </cell>
          <cell r="AI581">
            <v>5095.9383105280376</v>
          </cell>
          <cell r="AJ581">
            <v>2274.7678921556899</v>
          </cell>
          <cell r="AK581">
            <v>34703.840000000004</v>
          </cell>
        </row>
        <row r="582">
          <cell r="B582">
            <v>39047</v>
          </cell>
          <cell r="C582">
            <v>0</v>
          </cell>
          <cell r="D582">
            <v>11371.620000000003</v>
          </cell>
          <cell r="E582">
            <v>21882</v>
          </cell>
          <cell r="F582">
            <v>33253.620000000003</v>
          </cell>
          <cell r="G582">
            <v>33253.620000000003</v>
          </cell>
          <cell r="H582">
            <v>32641.4</v>
          </cell>
          <cell r="I582">
            <v>21882</v>
          </cell>
          <cell r="J582">
            <v>13652</v>
          </cell>
          <cell r="L582">
            <v>1500</v>
          </cell>
          <cell r="M582">
            <v>1630</v>
          </cell>
          <cell r="N582">
            <v>5100</v>
          </cell>
          <cell r="P582">
            <v>21882</v>
          </cell>
          <cell r="Q582">
            <v>13652</v>
          </cell>
          <cell r="S582">
            <v>1500</v>
          </cell>
          <cell r="T582">
            <v>1630</v>
          </cell>
          <cell r="U582">
            <v>5100</v>
          </cell>
          <cell r="W582">
            <v>21882</v>
          </cell>
          <cell r="X582">
            <v>12530.062147378914</v>
          </cell>
          <cell r="Y582">
            <v>10010.771609619112</v>
          </cell>
          <cell r="Z582">
            <v>1406.9625329913119</v>
          </cell>
          <cell r="AA582">
            <v>1406.9625329913119</v>
          </cell>
          <cell r="AB582">
            <v>5052.5392467481761</v>
          </cell>
          <cell r="AC582">
            <v>2234.1019302711757</v>
          </cell>
          <cell r="AD582">
            <v>32641.4</v>
          </cell>
          <cell r="AE582">
            <v>12775.189897940778</v>
          </cell>
          <cell r="AF582">
            <v>10215.320247839265</v>
          </cell>
          <cell r="AG582">
            <v>1428.9910375323823</v>
          </cell>
          <cell r="AH582">
            <v>1428.9910375323823</v>
          </cell>
          <cell r="AI582">
            <v>5130.0792022216692</v>
          </cell>
          <cell r="AJ582">
            <v>2275.0485769335269</v>
          </cell>
          <cell r="AK582">
            <v>33253.620000000003</v>
          </cell>
        </row>
        <row r="583">
          <cell r="B583">
            <v>39048</v>
          </cell>
          <cell r="C583">
            <v>0</v>
          </cell>
          <cell r="D583">
            <v>10671.620000000003</v>
          </cell>
          <cell r="E583">
            <v>22582</v>
          </cell>
          <cell r="F583">
            <v>33253.620000000003</v>
          </cell>
          <cell r="G583">
            <v>35157.5</v>
          </cell>
          <cell r="H583">
            <v>34384.6</v>
          </cell>
          <cell r="I583">
            <v>22582</v>
          </cell>
          <cell r="J583">
            <v>13652</v>
          </cell>
          <cell r="L583">
            <v>1500</v>
          </cell>
          <cell r="M583">
            <v>1630</v>
          </cell>
          <cell r="N583">
            <v>5800</v>
          </cell>
          <cell r="P583">
            <v>22582</v>
          </cell>
          <cell r="Q583">
            <v>13652</v>
          </cell>
          <cell r="S583">
            <v>1500</v>
          </cell>
          <cell r="T583">
            <v>1630</v>
          </cell>
          <cell r="U583">
            <v>5800</v>
          </cell>
          <cell r="W583">
            <v>22582</v>
          </cell>
          <cell r="X583">
            <v>13465.66275743078</v>
          </cell>
          <cell r="Y583">
            <v>9811.389401104796</v>
          </cell>
          <cell r="Z583">
            <v>1606.3793210156241</v>
          </cell>
          <cell r="AA583">
            <v>1606.3793210156241</v>
          </cell>
          <cell r="AB583">
            <v>5668.2422164593363</v>
          </cell>
          <cell r="AC583">
            <v>2226.5469829738372</v>
          </cell>
          <cell r="AD583">
            <v>34384.6</v>
          </cell>
          <cell r="AE583">
            <v>13773.786192103853</v>
          </cell>
          <cell r="AF583">
            <v>10018.612301264064</v>
          </cell>
          <cell r="AG583">
            <v>1639.7554289371737</v>
          </cell>
          <cell r="AH583">
            <v>1639.7554289371737</v>
          </cell>
          <cell r="AI583">
            <v>5811.5448932961026</v>
          </cell>
          <cell r="AJ583">
            <v>2274.0457554616301</v>
          </cell>
          <cell r="AK583">
            <v>35157.499999999993</v>
          </cell>
        </row>
        <row r="584">
          <cell r="B584">
            <v>39049</v>
          </cell>
          <cell r="C584">
            <v>0</v>
          </cell>
          <cell r="D584">
            <v>15292.93</v>
          </cell>
          <cell r="E584">
            <v>20782</v>
          </cell>
          <cell r="F584">
            <v>36074.93</v>
          </cell>
          <cell r="G584">
            <v>36074.93</v>
          </cell>
          <cell r="H584">
            <v>35246.300000000003</v>
          </cell>
          <cell r="I584">
            <v>20782</v>
          </cell>
          <cell r="J584">
            <v>13652</v>
          </cell>
          <cell r="L584">
            <v>1500</v>
          </cell>
          <cell r="M584">
            <v>1630</v>
          </cell>
          <cell r="N584">
            <v>4000</v>
          </cell>
          <cell r="P584">
            <v>20782</v>
          </cell>
          <cell r="Q584">
            <v>13652</v>
          </cell>
          <cell r="S584">
            <v>1500</v>
          </cell>
          <cell r="T584">
            <v>1630</v>
          </cell>
          <cell r="U584">
            <v>4000</v>
          </cell>
          <cell r="W584">
            <v>20782</v>
          </cell>
          <cell r="X584">
            <v>13906.33585282674</v>
          </cell>
          <cell r="Y584">
            <v>9989.8761615900221</v>
          </cell>
          <cell r="Z584">
            <v>1598.7649100260901</v>
          </cell>
          <cell r="AA584">
            <v>1598.7649100260901</v>
          </cell>
          <cell r="AB584">
            <v>5936.5651945451464</v>
          </cell>
          <cell r="AC584">
            <v>2215.9929709859189</v>
          </cell>
          <cell r="AD584">
            <v>35246.30000000001</v>
          </cell>
          <cell r="AE584">
            <v>14219.567186898204</v>
          </cell>
          <cell r="AF584">
            <v>10216.772208926472</v>
          </cell>
          <cell r="AG584">
            <v>1637.3294600577583</v>
          </cell>
          <cell r="AH584">
            <v>1637.3294600577583</v>
          </cell>
          <cell r="AI584">
            <v>6093.4502793571683</v>
          </cell>
          <cell r="AJ584">
            <v>2270.4814047026348</v>
          </cell>
          <cell r="AK584">
            <v>36074.929999999993</v>
          </cell>
        </row>
        <row r="585">
          <cell r="B585">
            <v>39050</v>
          </cell>
          <cell r="C585">
            <v>0</v>
          </cell>
          <cell r="D585">
            <v>15760.029999999999</v>
          </cell>
          <cell r="E585">
            <v>20782</v>
          </cell>
          <cell r="F585">
            <v>36542.03</v>
          </cell>
          <cell r="G585">
            <v>36542.03</v>
          </cell>
          <cell r="H585">
            <v>36441.699999999997</v>
          </cell>
          <cell r="I585">
            <v>20782</v>
          </cell>
          <cell r="J585">
            <v>13652</v>
          </cell>
          <cell r="L585">
            <v>1500</v>
          </cell>
          <cell r="M585">
            <v>1630</v>
          </cell>
          <cell r="N585">
            <v>4000</v>
          </cell>
          <cell r="P585">
            <v>20782</v>
          </cell>
          <cell r="Q585">
            <v>13652</v>
          </cell>
          <cell r="S585">
            <v>1500</v>
          </cell>
          <cell r="T585">
            <v>1630</v>
          </cell>
          <cell r="U585">
            <v>4000</v>
          </cell>
          <cell r="W585">
            <v>20782</v>
          </cell>
          <cell r="X585">
            <v>13556.01258415833</v>
          </cell>
          <cell r="Y585">
            <v>11135.62419473246</v>
          </cell>
          <cell r="Z585">
            <v>1632.44095351185</v>
          </cell>
          <cell r="AA585">
            <v>1632.44095351185</v>
          </cell>
          <cell r="AB585">
            <v>6082.2935803136543</v>
          </cell>
          <cell r="AC585">
            <v>2402.8877337718609</v>
          </cell>
          <cell r="AD585">
            <v>36441.700000000004</v>
          </cell>
          <cell r="AE585">
            <v>13592.204438356906</v>
          </cell>
          <cell r="AF585">
            <v>11164.985952646201</v>
          </cell>
          <cell r="AG585">
            <v>1637.8830574346628</v>
          </cell>
          <cell r="AH585">
            <v>1637.8830574346628</v>
          </cell>
          <cell r="AI585">
            <v>6096.8806234129952</v>
          </cell>
          <cell r="AJ585">
            <v>2412.1928707145771</v>
          </cell>
          <cell r="AK585">
            <v>36542.030000000006</v>
          </cell>
        </row>
        <row r="586">
          <cell r="B586">
            <v>39051</v>
          </cell>
          <cell r="C586">
            <v>0</v>
          </cell>
          <cell r="D586">
            <v>15378.29</v>
          </cell>
          <cell r="E586">
            <v>20782</v>
          </cell>
          <cell r="F586">
            <v>36160.29</v>
          </cell>
          <cell r="G586">
            <v>36160.29</v>
          </cell>
          <cell r="H586">
            <v>35990</v>
          </cell>
          <cell r="I586">
            <v>20782</v>
          </cell>
          <cell r="J586">
            <v>13652</v>
          </cell>
          <cell r="L586">
            <v>1500</v>
          </cell>
          <cell r="M586">
            <v>1630</v>
          </cell>
          <cell r="N586">
            <v>4000</v>
          </cell>
          <cell r="P586">
            <v>20782</v>
          </cell>
          <cell r="Q586">
            <v>13652</v>
          </cell>
          <cell r="S586">
            <v>1500</v>
          </cell>
          <cell r="T586">
            <v>1630</v>
          </cell>
          <cell r="U586">
            <v>4000</v>
          </cell>
          <cell r="W586">
            <v>20782</v>
          </cell>
          <cell r="X586">
            <v>13132.496005267385</v>
          </cell>
          <cell r="Y586">
            <v>10792.814655487202</v>
          </cell>
          <cell r="Z586">
            <v>1628.0586981483784</v>
          </cell>
          <cell r="AA586">
            <v>1628.0586981483784</v>
          </cell>
          <cell r="AB586">
            <v>6407.9590897150165</v>
          </cell>
          <cell r="AC586">
            <v>2400.6128532336315</v>
          </cell>
          <cell r="AD586">
            <v>35989.999999999993</v>
          </cell>
          <cell r="AE586">
            <v>13186.042569552656</v>
          </cell>
          <cell r="AF586">
            <v>10851.037455734426</v>
          </cell>
          <cell r="AG586">
            <v>1636.9289738087148</v>
          </cell>
          <cell r="AH586">
            <v>1636.9289738087148</v>
          </cell>
          <cell r="AI586">
            <v>6437.2221106478855</v>
          </cell>
          <cell r="AJ586">
            <v>2412.129916447609</v>
          </cell>
          <cell r="AK586">
            <v>36160.29</v>
          </cell>
        </row>
        <row r="587">
          <cell r="B587">
            <v>39052</v>
          </cell>
          <cell r="C587">
            <v>0</v>
          </cell>
          <cell r="D587">
            <v>13491.2</v>
          </cell>
          <cell r="E587">
            <v>14691</v>
          </cell>
          <cell r="F587">
            <v>28182.2</v>
          </cell>
          <cell r="G587">
            <v>28182.2</v>
          </cell>
          <cell r="H587">
            <v>27781.8</v>
          </cell>
          <cell r="I587">
            <v>14691</v>
          </cell>
          <cell r="J587">
            <v>9691</v>
          </cell>
          <cell r="N587">
            <v>5000</v>
          </cell>
          <cell r="P587">
            <v>14691</v>
          </cell>
          <cell r="Q587">
            <v>9691</v>
          </cell>
          <cell r="U587">
            <v>5000</v>
          </cell>
          <cell r="W587">
            <v>14691</v>
          </cell>
          <cell r="X587">
            <v>9550.01449907602</v>
          </cell>
          <cell r="Y587">
            <v>9046.4463456864269</v>
          </cell>
          <cell r="Z587">
            <v>1354.1296533026753</v>
          </cell>
          <cell r="AA587">
            <v>1323.4436330027722</v>
          </cell>
          <cell r="AB587">
            <v>4527.5550542858937</v>
          </cell>
          <cell r="AC587">
            <v>1980.2108146462083</v>
          </cell>
          <cell r="AD587">
            <v>27781.8</v>
          </cell>
          <cell r="AE587">
            <v>9674.9650957543872</v>
          </cell>
          <cell r="AF587">
            <v>9183.710582229096</v>
          </cell>
          <cell r="AG587">
            <v>1375.1022713238867</v>
          </cell>
          <cell r="AH587">
            <v>1343.3776309843086</v>
          </cell>
          <cell r="AI587">
            <v>4592.5244197083202</v>
          </cell>
          <cell r="AJ587">
            <v>2012.52</v>
          </cell>
          <cell r="AK587">
            <v>28182.199999999997</v>
          </cell>
        </row>
        <row r="588">
          <cell r="B588">
            <v>39053</v>
          </cell>
          <cell r="C588">
            <v>0</v>
          </cell>
          <cell r="D588">
            <v>0</v>
          </cell>
          <cell r="E588">
            <v>0</v>
          </cell>
          <cell r="F588">
            <v>0</v>
          </cell>
          <cell r="H588">
            <v>3.8</v>
          </cell>
          <cell r="I588">
            <v>0</v>
          </cell>
          <cell r="P588">
            <v>0</v>
          </cell>
          <cell r="W588">
            <v>0</v>
          </cell>
          <cell r="X588">
            <v>1.4446269999999999</v>
          </cell>
          <cell r="Y588">
            <v>1.1776845999999999</v>
          </cell>
          <cell r="Z588">
            <v>0.15959999999999999</v>
          </cell>
          <cell r="AA588">
            <v>0.15702359999999999</v>
          </cell>
          <cell r="AB588">
            <v>0.62809819999999994</v>
          </cell>
          <cell r="AC588">
            <v>0.2329666</v>
          </cell>
          <cell r="AD588">
            <v>3.8</v>
          </cell>
          <cell r="AE588">
            <v>0</v>
          </cell>
          <cell r="AF588">
            <v>0</v>
          </cell>
          <cell r="AG588">
            <v>0</v>
          </cell>
          <cell r="AH588">
            <v>0</v>
          </cell>
          <cell r="AI588">
            <v>0</v>
          </cell>
          <cell r="AJ588">
            <v>0</v>
          </cell>
          <cell r="AK588">
            <v>0</v>
          </cell>
        </row>
        <row r="589">
          <cell r="B589">
            <v>39054</v>
          </cell>
          <cell r="C589">
            <v>0</v>
          </cell>
          <cell r="D589">
            <v>0</v>
          </cell>
          <cell r="E589">
            <v>0</v>
          </cell>
          <cell r="F589">
            <v>0</v>
          </cell>
          <cell r="H589">
            <v>7.3</v>
          </cell>
          <cell r="I589">
            <v>0</v>
          </cell>
          <cell r="P589">
            <v>0</v>
          </cell>
          <cell r="W589">
            <v>0</v>
          </cell>
          <cell r="X589">
            <v>2.7752044999999996</v>
          </cell>
          <cell r="Y589">
            <v>2.2623940999999999</v>
          </cell>
          <cell r="Z589">
            <v>0.30660000000000004</v>
          </cell>
          <cell r="AA589">
            <v>0.30165059999999999</v>
          </cell>
          <cell r="AB589">
            <v>1.2066097</v>
          </cell>
          <cell r="AC589">
            <v>0.44754109999999997</v>
          </cell>
          <cell r="AD589">
            <v>7.3</v>
          </cell>
          <cell r="AE589">
            <v>0</v>
          </cell>
          <cell r="AF589">
            <v>0</v>
          </cell>
          <cell r="AG589">
            <v>0</v>
          </cell>
          <cell r="AH589">
            <v>0</v>
          </cell>
          <cell r="AI589">
            <v>0</v>
          </cell>
          <cell r="AJ589">
            <v>0</v>
          </cell>
          <cell r="AK589">
            <v>0</v>
          </cell>
        </row>
        <row r="590">
          <cell r="B590">
            <v>39055</v>
          </cell>
          <cell r="C590">
            <v>0</v>
          </cell>
          <cell r="D590">
            <v>0</v>
          </cell>
          <cell r="E590">
            <v>0</v>
          </cell>
          <cell r="F590">
            <v>0</v>
          </cell>
          <cell r="H590">
            <v>8</v>
          </cell>
          <cell r="I590">
            <v>0</v>
          </cell>
          <cell r="P590">
            <v>0</v>
          </cell>
          <cell r="W590">
            <v>0</v>
          </cell>
          <cell r="X590">
            <v>3.0413199999999998</v>
          </cell>
          <cell r="Y590">
            <v>2.479336</v>
          </cell>
          <cell r="Z590">
            <v>0.33600000000000002</v>
          </cell>
          <cell r="AA590">
            <v>0.33057599999999998</v>
          </cell>
          <cell r="AB590">
            <v>1.3223119999999999</v>
          </cell>
          <cell r="AC590">
            <v>0.490456</v>
          </cell>
          <cell r="AD590">
            <v>8</v>
          </cell>
          <cell r="AE590">
            <v>0</v>
          </cell>
          <cell r="AF590">
            <v>0</v>
          </cell>
          <cell r="AG590">
            <v>0</v>
          </cell>
          <cell r="AH590">
            <v>0</v>
          </cell>
          <cell r="AI590">
            <v>0</v>
          </cell>
          <cell r="AJ590">
            <v>0</v>
          </cell>
          <cell r="AK590">
            <v>0</v>
          </cell>
        </row>
        <row r="591">
          <cell r="B591">
            <v>39056</v>
          </cell>
          <cell r="C591">
            <v>0</v>
          </cell>
          <cell r="D591">
            <v>0</v>
          </cell>
          <cell r="E591">
            <v>0</v>
          </cell>
          <cell r="F591">
            <v>0</v>
          </cell>
          <cell r="H591">
            <v>8.6999999999999993</v>
          </cell>
          <cell r="I591">
            <v>0</v>
          </cell>
          <cell r="P591">
            <v>0</v>
          </cell>
          <cell r="W591">
            <v>0</v>
          </cell>
          <cell r="X591">
            <v>3.3074354999999995</v>
          </cell>
          <cell r="Y591">
            <v>2.6962778999999997</v>
          </cell>
          <cell r="Z591">
            <v>0.3654</v>
          </cell>
          <cell r="AA591">
            <v>0.35950139999999997</v>
          </cell>
          <cell r="AB591">
            <v>1.4380142999999999</v>
          </cell>
          <cell r="AC591">
            <v>0.53337089999999998</v>
          </cell>
          <cell r="AD591">
            <v>8.6999999999999975</v>
          </cell>
          <cell r="AE591">
            <v>0</v>
          </cell>
          <cell r="AF591">
            <v>0</v>
          </cell>
          <cell r="AG591">
            <v>0</v>
          </cell>
          <cell r="AH591">
            <v>0</v>
          </cell>
          <cell r="AI591">
            <v>0</v>
          </cell>
          <cell r="AJ591">
            <v>0</v>
          </cell>
          <cell r="AK591">
            <v>0</v>
          </cell>
        </row>
        <row r="592">
          <cell r="B592">
            <v>39057</v>
          </cell>
          <cell r="C592">
            <v>0</v>
          </cell>
          <cell r="D592">
            <v>0</v>
          </cell>
          <cell r="E592">
            <v>0</v>
          </cell>
          <cell r="F592">
            <v>0</v>
          </cell>
          <cell r="H592">
            <v>10.9</v>
          </cell>
          <cell r="I592">
            <v>0</v>
          </cell>
          <cell r="P592">
            <v>0</v>
          </cell>
          <cell r="W592">
            <v>0</v>
          </cell>
          <cell r="X592">
            <v>4.1437984999999999</v>
          </cell>
          <cell r="Y592">
            <v>3.3780953</v>
          </cell>
          <cell r="Z592">
            <v>0.45780000000000004</v>
          </cell>
          <cell r="AA592">
            <v>0.45040979999999997</v>
          </cell>
          <cell r="AB592">
            <v>1.8016501</v>
          </cell>
          <cell r="AC592">
            <v>0.66824630000000007</v>
          </cell>
          <cell r="AD592">
            <v>10.899999999999999</v>
          </cell>
          <cell r="AE592">
            <v>0</v>
          </cell>
          <cell r="AF592">
            <v>0</v>
          </cell>
          <cell r="AG592">
            <v>0</v>
          </cell>
          <cell r="AH592">
            <v>0</v>
          </cell>
          <cell r="AI592">
            <v>0</v>
          </cell>
          <cell r="AJ592">
            <v>0</v>
          </cell>
          <cell r="AK592">
            <v>0</v>
          </cell>
        </row>
        <row r="593">
          <cell r="B593">
            <v>39058</v>
          </cell>
          <cell r="C593">
            <v>0</v>
          </cell>
          <cell r="D593">
            <v>0</v>
          </cell>
          <cell r="E593">
            <v>0</v>
          </cell>
          <cell r="F593">
            <v>0</v>
          </cell>
          <cell r="H593">
            <v>11.6</v>
          </cell>
          <cell r="I593">
            <v>0</v>
          </cell>
          <cell r="P593">
            <v>0</v>
          </cell>
          <cell r="W593">
            <v>0</v>
          </cell>
          <cell r="X593">
            <v>4.4099139999999997</v>
          </cell>
          <cell r="Y593">
            <v>3.5950371999999997</v>
          </cell>
          <cell r="Z593">
            <v>0.48720000000000002</v>
          </cell>
          <cell r="AA593">
            <v>0.47933519999999996</v>
          </cell>
          <cell r="AB593">
            <v>1.9173523999999997</v>
          </cell>
          <cell r="AC593">
            <v>0.71116119999999994</v>
          </cell>
          <cell r="AD593">
            <v>11.599999999999998</v>
          </cell>
          <cell r="AE593">
            <v>0</v>
          </cell>
          <cell r="AF593">
            <v>0</v>
          </cell>
          <cell r="AG593">
            <v>0</v>
          </cell>
          <cell r="AH593">
            <v>0</v>
          </cell>
          <cell r="AI593">
            <v>0</v>
          </cell>
          <cell r="AJ593">
            <v>0</v>
          </cell>
          <cell r="AK593">
            <v>0</v>
          </cell>
        </row>
        <row r="594">
          <cell r="B594">
            <v>39059</v>
          </cell>
          <cell r="C594">
            <v>0</v>
          </cell>
          <cell r="D594">
            <v>0</v>
          </cell>
          <cell r="E594">
            <v>0</v>
          </cell>
          <cell r="F594">
            <v>0</v>
          </cell>
          <cell r="H594">
            <v>10.9</v>
          </cell>
          <cell r="I594">
            <v>0</v>
          </cell>
          <cell r="P594">
            <v>0</v>
          </cell>
          <cell r="W594">
            <v>0</v>
          </cell>
          <cell r="X594">
            <v>4.1437984999999999</v>
          </cell>
          <cell r="Y594">
            <v>3.3780953</v>
          </cell>
          <cell r="Z594">
            <v>0.45780000000000004</v>
          </cell>
          <cell r="AA594">
            <v>0.45040979999999997</v>
          </cell>
          <cell r="AB594">
            <v>1.8016501</v>
          </cell>
          <cell r="AC594">
            <v>0.66824630000000007</v>
          </cell>
          <cell r="AD594">
            <v>10.899999999999999</v>
          </cell>
          <cell r="AE594">
            <v>0</v>
          </cell>
          <cell r="AF594">
            <v>0</v>
          </cell>
          <cell r="AG594">
            <v>0</v>
          </cell>
          <cell r="AH594">
            <v>0</v>
          </cell>
          <cell r="AI594">
            <v>0</v>
          </cell>
          <cell r="AJ594">
            <v>0</v>
          </cell>
          <cell r="AK594">
            <v>0</v>
          </cell>
        </row>
        <row r="595">
          <cell r="B595">
            <v>39060</v>
          </cell>
          <cell r="C595">
            <v>0</v>
          </cell>
          <cell r="D595">
            <v>0</v>
          </cell>
          <cell r="E595">
            <v>0</v>
          </cell>
          <cell r="F595">
            <v>0</v>
          </cell>
          <cell r="H595">
            <v>11.7</v>
          </cell>
          <cell r="I595">
            <v>0</v>
          </cell>
          <cell r="P595">
            <v>0</v>
          </cell>
          <cell r="W595">
            <v>0</v>
          </cell>
          <cell r="X595">
            <v>4.4479304999999991</v>
          </cell>
          <cell r="Y595">
            <v>3.6260288999999997</v>
          </cell>
          <cell r="Z595">
            <v>0.4914</v>
          </cell>
          <cell r="AA595">
            <v>0.48346739999999994</v>
          </cell>
          <cell r="AB595">
            <v>1.9338812999999997</v>
          </cell>
          <cell r="AC595">
            <v>0.71729189999999998</v>
          </cell>
          <cell r="AD595">
            <v>11.7</v>
          </cell>
          <cell r="AE595">
            <v>0</v>
          </cell>
          <cell r="AF595">
            <v>0</v>
          </cell>
          <cell r="AG595">
            <v>0</v>
          </cell>
          <cell r="AH595">
            <v>0</v>
          </cell>
          <cell r="AI595">
            <v>0</v>
          </cell>
          <cell r="AJ595">
            <v>0</v>
          </cell>
          <cell r="AK595">
            <v>0</v>
          </cell>
        </row>
        <row r="596">
          <cell r="B596">
            <v>39061</v>
          </cell>
          <cell r="C596">
            <v>0</v>
          </cell>
          <cell r="D596">
            <v>0</v>
          </cell>
          <cell r="E596">
            <v>0</v>
          </cell>
          <cell r="F596">
            <v>0</v>
          </cell>
          <cell r="H596">
            <v>11.1</v>
          </cell>
          <cell r="I596">
            <v>0</v>
          </cell>
          <cell r="P596">
            <v>0</v>
          </cell>
          <cell r="W596">
            <v>0</v>
          </cell>
          <cell r="X596">
            <v>4.2198314999999997</v>
          </cell>
          <cell r="Y596">
            <v>3.4400786999999999</v>
          </cell>
          <cell r="Z596">
            <v>0.4662</v>
          </cell>
          <cell r="AA596">
            <v>0.45867419999999998</v>
          </cell>
          <cell r="AB596">
            <v>1.8347078999999999</v>
          </cell>
          <cell r="AC596">
            <v>0.68050769999999994</v>
          </cell>
          <cell r="AD596">
            <v>11.1</v>
          </cell>
          <cell r="AE596">
            <v>0</v>
          </cell>
          <cell r="AF596">
            <v>0</v>
          </cell>
          <cell r="AG596">
            <v>0</v>
          </cell>
          <cell r="AH596">
            <v>0</v>
          </cell>
          <cell r="AI596">
            <v>0</v>
          </cell>
          <cell r="AJ596">
            <v>0</v>
          </cell>
          <cell r="AK596">
            <v>0</v>
          </cell>
        </row>
        <row r="597">
          <cell r="B597">
            <v>39062</v>
          </cell>
          <cell r="C597">
            <v>0</v>
          </cell>
          <cell r="D597">
            <v>0</v>
          </cell>
          <cell r="E597">
            <v>0</v>
          </cell>
          <cell r="F597">
            <v>0</v>
          </cell>
          <cell r="H597">
            <v>8.6</v>
          </cell>
          <cell r="I597">
            <v>0</v>
          </cell>
          <cell r="P597">
            <v>0</v>
          </cell>
          <cell r="W597">
            <v>0</v>
          </cell>
          <cell r="X597">
            <v>3.2694189999999996</v>
          </cell>
          <cell r="Y597">
            <v>2.6652861999999997</v>
          </cell>
          <cell r="Z597">
            <v>0.36120000000000002</v>
          </cell>
          <cell r="AA597">
            <v>0.35536919999999994</v>
          </cell>
          <cell r="AB597">
            <v>1.4214853999999999</v>
          </cell>
          <cell r="AC597">
            <v>0.52724019999999994</v>
          </cell>
          <cell r="AD597">
            <v>8.6</v>
          </cell>
          <cell r="AE597">
            <v>0</v>
          </cell>
          <cell r="AF597">
            <v>0</v>
          </cell>
          <cell r="AG597">
            <v>0</v>
          </cell>
          <cell r="AH597">
            <v>0</v>
          </cell>
          <cell r="AI597">
            <v>0</v>
          </cell>
          <cell r="AJ597">
            <v>0</v>
          </cell>
          <cell r="AK597">
            <v>0</v>
          </cell>
        </row>
        <row r="598">
          <cell r="B598">
            <v>39063</v>
          </cell>
          <cell r="C598">
            <v>0</v>
          </cell>
          <cell r="D598">
            <v>0</v>
          </cell>
          <cell r="E598">
            <v>0</v>
          </cell>
          <cell r="F598">
            <v>0</v>
          </cell>
          <cell r="H598">
            <v>10.4</v>
          </cell>
          <cell r="I598">
            <v>0</v>
          </cell>
          <cell r="P598">
            <v>0</v>
          </cell>
          <cell r="W598">
            <v>0</v>
          </cell>
          <cell r="X598">
            <v>3.953716</v>
          </cell>
          <cell r="Y598">
            <v>3.2231368000000002</v>
          </cell>
          <cell r="Z598">
            <v>0.43680000000000002</v>
          </cell>
          <cell r="AA598">
            <v>0.42974879999999999</v>
          </cell>
          <cell r="AB598">
            <v>1.7190056</v>
          </cell>
          <cell r="AC598">
            <v>0.63759280000000007</v>
          </cell>
          <cell r="AD598">
            <v>10.400000000000002</v>
          </cell>
          <cell r="AE598">
            <v>0</v>
          </cell>
          <cell r="AF598">
            <v>0</v>
          </cell>
          <cell r="AG598">
            <v>0</v>
          </cell>
          <cell r="AH598">
            <v>0</v>
          </cell>
          <cell r="AI598">
            <v>0</v>
          </cell>
          <cell r="AJ598">
            <v>0</v>
          </cell>
          <cell r="AK598">
            <v>0</v>
          </cell>
        </row>
        <row r="599">
          <cell r="B599">
            <v>39064</v>
          </cell>
          <cell r="C599">
            <v>0</v>
          </cell>
          <cell r="D599">
            <v>0</v>
          </cell>
          <cell r="E599">
            <v>0</v>
          </cell>
          <cell r="F599">
            <v>0</v>
          </cell>
          <cell r="H599">
            <v>9.5</v>
          </cell>
          <cell r="I599">
            <v>0</v>
          </cell>
          <cell r="P599">
            <v>0</v>
          </cell>
          <cell r="W599">
            <v>0</v>
          </cell>
          <cell r="X599">
            <v>3.6115674999999996</v>
          </cell>
          <cell r="Y599">
            <v>2.9442114999999998</v>
          </cell>
          <cell r="Z599">
            <v>0.39900000000000002</v>
          </cell>
          <cell r="AA599">
            <v>0.39255899999999999</v>
          </cell>
          <cell r="AB599">
            <v>1.5702455</v>
          </cell>
          <cell r="AC599">
            <v>0.5824165</v>
          </cell>
          <cell r="AD599">
            <v>9.5</v>
          </cell>
          <cell r="AE599">
            <v>0</v>
          </cell>
          <cell r="AF599">
            <v>0</v>
          </cell>
          <cell r="AG599">
            <v>0</v>
          </cell>
          <cell r="AH599">
            <v>0</v>
          </cell>
          <cell r="AI599">
            <v>0</v>
          </cell>
          <cell r="AJ599">
            <v>0</v>
          </cell>
          <cell r="AK599">
            <v>0</v>
          </cell>
        </row>
        <row r="600">
          <cell r="B600">
            <v>39065</v>
          </cell>
          <cell r="C600">
            <v>0</v>
          </cell>
          <cell r="D600">
            <v>0</v>
          </cell>
          <cell r="E600">
            <v>0</v>
          </cell>
          <cell r="F600">
            <v>0</v>
          </cell>
          <cell r="H600">
            <v>8</v>
          </cell>
          <cell r="I600">
            <v>0</v>
          </cell>
          <cell r="P600">
            <v>0</v>
          </cell>
          <cell r="W600">
            <v>0</v>
          </cell>
          <cell r="X600">
            <v>3.0413199999999998</v>
          </cell>
          <cell r="Y600">
            <v>2.479336</v>
          </cell>
          <cell r="Z600">
            <v>0.33600000000000002</v>
          </cell>
          <cell r="AA600">
            <v>0.33057599999999998</v>
          </cell>
          <cell r="AB600">
            <v>1.3223119999999999</v>
          </cell>
          <cell r="AC600">
            <v>0.490456</v>
          </cell>
          <cell r="AD600">
            <v>8</v>
          </cell>
          <cell r="AE600">
            <v>0</v>
          </cell>
          <cell r="AF600">
            <v>0</v>
          </cell>
          <cell r="AG600">
            <v>0</v>
          </cell>
          <cell r="AH600">
            <v>0</v>
          </cell>
          <cell r="AI600">
            <v>0</v>
          </cell>
          <cell r="AJ600">
            <v>0</v>
          </cell>
          <cell r="AK600">
            <v>0</v>
          </cell>
        </row>
        <row r="601">
          <cell r="B601">
            <v>39066</v>
          </cell>
          <cell r="C601">
            <v>0</v>
          </cell>
          <cell r="D601">
            <v>0</v>
          </cell>
          <cell r="E601">
            <v>0</v>
          </cell>
          <cell r="F601">
            <v>0</v>
          </cell>
          <cell r="H601">
            <v>6.9</v>
          </cell>
          <cell r="I601">
            <v>0</v>
          </cell>
          <cell r="P601">
            <v>0</v>
          </cell>
          <cell r="W601">
            <v>0</v>
          </cell>
          <cell r="X601">
            <v>2.6231385</v>
          </cell>
          <cell r="Y601">
            <v>2.1384273</v>
          </cell>
          <cell r="Z601">
            <v>0.28980000000000006</v>
          </cell>
          <cell r="AA601">
            <v>0.28512179999999998</v>
          </cell>
          <cell r="AB601">
            <v>1.1404941</v>
          </cell>
          <cell r="AC601">
            <v>0.42301830000000001</v>
          </cell>
          <cell r="AD601">
            <v>6.8999999999999986</v>
          </cell>
          <cell r="AE601">
            <v>0</v>
          </cell>
          <cell r="AF601">
            <v>0</v>
          </cell>
          <cell r="AG601">
            <v>0</v>
          </cell>
          <cell r="AH601">
            <v>0</v>
          </cell>
          <cell r="AI601">
            <v>0</v>
          </cell>
          <cell r="AJ601">
            <v>0</v>
          </cell>
          <cell r="AK601">
            <v>0</v>
          </cell>
        </row>
        <row r="602">
          <cell r="B602">
            <v>39067</v>
          </cell>
          <cell r="C602">
            <v>0</v>
          </cell>
          <cell r="D602">
            <v>0</v>
          </cell>
          <cell r="E602">
            <v>0</v>
          </cell>
          <cell r="F602">
            <v>0</v>
          </cell>
          <cell r="H602">
            <v>5.6</v>
          </cell>
          <cell r="I602">
            <v>0</v>
          </cell>
          <cell r="P602">
            <v>0</v>
          </cell>
          <cell r="W602">
            <v>0</v>
          </cell>
          <cell r="X602">
            <v>2.1289239999999996</v>
          </cell>
          <cell r="Y602">
            <v>1.7355351999999999</v>
          </cell>
          <cell r="Z602">
            <v>0.23519999999999999</v>
          </cell>
          <cell r="AA602">
            <v>0.23140319999999998</v>
          </cell>
          <cell r="AB602">
            <v>0.92561839999999984</v>
          </cell>
          <cell r="AC602">
            <v>0.34331919999999999</v>
          </cell>
          <cell r="AD602">
            <v>5.6</v>
          </cell>
          <cell r="AE602">
            <v>0</v>
          </cell>
          <cell r="AF602">
            <v>0</v>
          </cell>
          <cell r="AG602">
            <v>0</v>
          </cell>
          <cell r="AH602">
            <v>0</v>
          </cell>
          <cell r="AI602">
            <v>0</v>
          </cell>
          <cell r="AJ602">
            <v>0</v>
          </cell>
          <cell r="AK602">
            <v>0</v>
          </cell>
        </row>
        <row r="603">
          <cell r="B603">
            <v>39068</v>
          </cell>
          <cell r="C603">
            <v>0</v>
          </cell>
          <cell r="D603">
            <v>0</v>
          </cell>
          <cell r="E603">
            <v>0</v>
          </cell>
          <cell r="F603">
            <v>0</v>
          </cell>
          <cell r="H603">
            <v>5.2</v>
          </cell>
          <cell r="I603">
            <v>0</v>
          </cell>
          <cell r="P603">
            <v>0</v>
          </cell>
          <cell r="W603">
            <v>0</v>
          </cell>
          <cell r="X603">
            <v>1.976858</v>
          </cell>
          <cell r="Y603">
            <v>1.6115684000000001</v>
          </cell>
          <cell r="Z603">
            <v>0.21840000000000001</v>
          </cell>
          <cell r="AA603">
            <v>0.21487439999999999</v>
          </cell>
          <cell r="AB603">
            <v>0.85950280000000001</v>
          </cell>
          <cell r="AC603">
            <v>0.31879640000000004</v>
          </cell>
          <cell r="AD603">
            <v>5.2000000000000011</v>
          </cell>
          <cell r="AE603">
            <v>0</v>
          </cell>
          <cell r="AF603">
            <v>0</v>
          </cell>
          <cell r="AG603">
            <v>0</v>
          </cell>
          <cell r="AH603">
            <v>0</v>
          </cell>
          <cell r="AI603">
            <v>0</v>
          </cell>
          <cell r="AJ603">
            <v>0</v>
          </cell>
          <cell r="AK603">
            <v>0</v>
          </cell>
        </row>
        <row r="604">
          <cell r="B604">
            <v>39069</v>
          </cell>
          <cell r="C604">
            <v>0</v>
          </cell>
          <cell r="D604">
            <v>0</v>
          </cell>
          <cell r="E604">
            <v>0</v>
          </cell>
          <cell r="F604">
            <v>0</v>
          </cell>
          <cell r="H604">
            <v>4.3</v>
          </cell>
          <cell r="I604">
            <v>0</v>
          </cell>
          <cell r="P604">
            <v>0</v>
          </cell>
          <cell r="W604">
            <v>0</v>
          </cell>
          <cell r="X604">
            <v>1.6347094999999998</v>
          </cell>
          <cell r="Y604">
            <v>1.3326430999999999</v>
          </cell>
          <cell r="Z604">
            <v>0.18060000000000001</v>
          </cell>
          <cell r="AA604">
            <v>0.17768459999999997</v>
          </cell>
          <cell r="AB604">
            <v>0.71074269999999995</v>
          </cell>
          <cell r="AC604">
            <v>0.26362009999999997</v>
          </cell>
          <cell r="AD604">
            <v>4.3</v>
          </cell>
          <cell r="AE604">
            <v>0</v>
          </cell>
          <cell r="AF604">
            <v>0</v>
          </cell>
          <cell r="AG604">
            <v>0</v>
          </cell>
          <cell r="AH604">
            <v>0</v>
          </cell>
          <cell r="AI604">
            <v>0</v>
          </cell>
          <cell r="AJ604">
            <v>0</v>
          </cell>
          <cell r="AK604">
            <v>0</v>
          </cell>
        </row>
        <row r="605">
          <cell r="B605">
            <v>39070</v>
          </cell>
          <cell r="C605">
            <v>0</v>
          </cell>
          <cell r="D605">
            <v>0</v>
          </cell>
          <cell r="E605">
            <v>0</v>
          </cell>
          <cell r="F605">
            <v>0</v>
          </cell>
          <cell r="H605">
            <v>9.3000000000000007</v>
          </cell>
          <cell r="I605">
            <v>0</v>
          </cell>
          <cell r="P605">
            <v>0</v>
          </cell>
          <cell r="W605">
            <v>0</v>
          </cell>
          <cell r="X605">
            <v>3.5355345000000002</v>
          </cell>
          <cell r="Y605">
            <v>2.8822281000000003</v>
          </cell>
          <cell r="Z605">
            <v>0.39060000000000006</v>
          </cell>
          <cell r="AA605">
            <v>0.38429459999999999</v>
          </cell>
          <cell r="AB605">
            <v>1.5371877</v>
          </cell>
          <cell r="AC605">
            <v>0.57015510000000003</v>
          </cell>
          <cell r="AD605">
            <v>9.3000000000000007</v>
          </cell>
          <cell r="AE605">
            <v>0</v>
          </cell>
          <cell r="AF605">
            <v>0</v>
          </cell>
          <cell r="AG605">
            <v>0</v>
          </cell>
          <cell r="AH605">
            <v>0</v>
          </cell>
          <cell r="AI605">
            <v>0</v>
          </cell>
          <cell r="AJ605">
            <v>0</v>
          </cell>
          <cell r="AK605">
            <v>0</v>
          </cell>
        </row>
        <row r="606">
          <cell r="B606">
            <v>39071</v>
          </cell>
          <cell r="C606">
            <v>0</v>
          </cell>
          <cell r="D606">
            <v>0</v>
          </cell>
          <cell r="E606">
            <v>0</v>
          </cell>
          <cell r="F606">
            <v>0</v>
          </cell>
          <cell r="H606">
            <v>10.4</v>
          </cell>
          <cell r="I606">
            <v>0</v>
          </cell>
          <cell r="P606">
            <v>0</v>
          </cell>
          <cell r="W606">
            <v>0</v>
          </cell>
          <cell r="X606">
            <v>3.953716</v>
          </cell>
          <cell r="Y606">
            <v>3.2231368000000002</v>
          </cell>
          <cell r="Z606">
            <v>0.43680000000000002</v>
          </cell>
          <cell r="AA606">
            <v>0.42974879999999999</v>
          </cell>
          <cell r="AB606">
            <v>1.7190056</v>
          </cell>
          <cell r="AC606">
            <v>0.63759280000000007</v>
          </cell>
          <cell r="AD606">
            <v>10.400000000000002</v>
          </cell>
          <cell r="AE606">
            <v>0</v>
          </cell>
          <cell r="AF606">
            <v>0</v>
          </cell>
          <cell r="AG606">
            <v>0</v>
          </cell>
          <cell r="AH606">
            <v>0</v>
          </cell>
          <cell r="AI606">
            <v>0</v>
          </cell>
          <cell r="AJ606">
            <v>0</v>
          </cell>
          <cell r="AK606">
            <v>0</v>
          </cell>
        </row>
        <row r="607">
          <cell r="B607">
            <v>39072</v>
          </cell>
          <cell r="C607">
            <v>0</v>
          </cell>
          <cell r="D607">
            <v>0</v>
          </cell>
          <cell r="E607">
            <v>0</v>
          </cell>
          <cell r="F607">
            <v>0</v>
          </cell>
          <cell r="H607">
            <v>10.5</v>
          </cell>
          <cell r="I607">
            <v>0</v>
          </cell>
          <cell r="P607">
            <v>0</v>
          </cell>
          <cell r="W607">
            <v>0</v>
          </cell>
          <cell r="X607">
            <v>3.9917324999999999</v>
          </cell>
          <cell r="Y607">
            <v>3.2541285000000002</v>
          </cell>
          <cell r="Z607">
            <v>0.441</v>
          </cell>
          <cell r="AA607">
            <v>0.43388099999999996</v>
          </cell>
          <cell r="AB607">
            <v>1.7355345</v>
          </cell>
          <cell r="AC607">
            <v>0.6437235</v>
          </cell>
          <cell r="AD607">
            <v>10.5</v>
          </cell>
          <cell r="AE607">
            <v>0</v>
          </cell>
          <cell r="AF607">
            <v>0</v>
          </cell>
          <cell r="AG607">
            <v>0</v>
          </cell>
          <cell r="AH607">
            <v>0</v>
          </cell>
          <cell r="AI607">
            <v>0</v>
          </cell>
          <cell r="AJ607">
            <v>0</v>
          </cell>
          <cell r="AK607">
            <v>0</v>
          </cell>
        </row>
        <row r="608">
          <cell r="B608">
            <v>39073</v>
          </cell>
          <cell r="C608">
            <v>0</v>
          </cell>
          <cell r="D608">
            <v>0</v>
          </cell>
          <cell r="E608">
            <v>0</v>
          </cell>
          <cell r="F608">
            <v>0</v>
          </cell>
          <cell r="H608">
            <v>10.9</v>
          </cell>
          <cell r="I608">
            <v>0</v>
          </cell>
          <cell r="P608">
            <v>0</v>
          </cell>
          <cell r="W608">
            <v>0</v>
          </cell>
          <cell r="X608">
            <v>4.1437984999999999</v>
          </cell>
          <cell r="Y608">
            <v>3.3780953</v>
          </cell>
          <cell r="Z608">
            <v>0.45780000000000004</v>
          </cell>
          <cell r="AA608">
            <v>0.45040979999999997</v>
          </cell>
          <cell r="AB608">
            <v>1.8016501</v>
          </cell>
          <cell r="AC608">
            <v>0.66824630000000007</v>
          </cell>
          <cell r="AD608">
            <v>10.899999999999999</v>
          </cell>
          <cell r="AE608">
            <v>0</v>
          </cell>
          <cell r="AF608">
            <v>0</v>
          </cell>
          <cell r="AG608">
            <v>0</v>
          </cell>
          <cell r="AH608">
            <v>0</v>
          </cell>
          <cell r="AI608">
            <v>0</v>
          </cell>
          <cell r="AJ608">
            <v>0</v>
          </cell>
          <cell r="AK608">
            <v>0</v>
          </cell>
        </row>
        <row r="609">
          <cell r="B609">
            <v>39074</v>
          </cell>
          <cell r="C609">
            <v>0</v>
          </cell>
          <cell r="D609">
            <v>0</v>
          </cell>
          <cell r="E609">
            <v>0</v>
          </cell>
          <cell r="F609">
            <v>0</v>
          </cell>
          <cell r="H609">
            <v>27.2</v>
          </cell>
          <cell r="I609">
            <v>0</v>
          </cell>
          <cell r="P609">
            <v>0</v>
          </cell>
          <cell r="W609">
            <v>0</v>
          </cell>
          <cell r="X609">
            <v>10.340487999999999</v>
          </cell>
          <cell r="Y609">
            <v>8.4297424000000003</v>
          </cell>
          <cell r="Z609">
            <v>1.1424000000000001</v>
          </cell>
          <cell r="AA609">
            <v>1.1239583999999998</v>
          </cell>
          <cell r="AB609">
            <v>4.4958608</v>
          </cell>
          <cell r="AC609">
            <v>1.6675503999999999</v>
          </cell>
          <cell r="AD609">
            <v>27.199999999999996</v>
          </cell>
          <cell r="AE609">
            <v>0</v>
          </cell>
          <cell r="AF609">
            <v>0</v>
          </cell>
          <cell r="AG609">
            <v>0</v>
          </cell>
          <cell r="AH609">
            <v>0</v>
          </cell>
          <cell r="AI609">
            <v>0</v>
          </cell>
          <cell r="AJ609">
            <v>0</v>
          </cell>
          <cell r="AK609">
            <v>0</v>
          </cell>
        </row>
        <row r="610">
          <cell r="B610">
            <v>39075</v>
          </cell>
          <cell r="C610">
            <v>0</v>
          </cell>
          <cell r="D610">
            <v>0</v>
          </cell>
          <cell r="E610">
            <v>0</v>
          </cell>
          <cell r="F610">
            <v>0</v>
          </cell>
          <cell r="H610">
            <v>21.8</v>
          </cell>
          <cell r="I610">
            <v>0</v>
          </cell>
          <cell r="P610">
            <v>0</v>
          </cell>
          <cell r="W610">
            <v>0</v>
          </cell>
          <cell r="X610">
            <v>8.2875969999999999</v>
          </cell>
          <cell r="Y610">
            <v>6.7561906</v>
          </cell>
          <cell r="Z610">
            <v>0.91560000000000008</v>
          </cell>
          <cell r="AA610">
            <v>0.90081959999999994</v>
          </cell>
          <cell r="AB610">
            <v>3.6033002000000001</v>
          </cell>
          <cell r="AC610">
            <v>1.3364926000000001</v>
          </cell>
          <cell r="AD610">
            <v>21.799999999999997</v>
          </cell>
          <cell r="AE610">
            <v>0</v>
          </cell>
          <cell r="AF610">
            <v>0</v>
          </cell>
          <cell r="AG610">
            <v>0</v>
          </cell>
          <cell r="AH610">
            <v>0</v>
          </cell>
          <cell r="AI610">
            <v>0</v>
          </cell>
          <cell r="AJ610">
            <v>0</v>
          </cell>
          <cell r="AK610">
            <v>0</v>
          </cell>
        </row>
        <row r="611">
          <cell r="B611">
            <v>39076</v>
          </cell>
          <cell r="C611">
            <v>0</v>
          </cell>
          <cell r="D611">
            <v>0</v>
          </cell>
          <cell r="E611">
            <v>0</v>
          </cell>
          <cell r="F611">
            <v>0</v>
          </cell>
          <cell r="H611">
            <v>24.3</v>
          </cell>
          <cell r="I611">
            <v>0</v>
          </cell>
          <cell r="P611">
            <v>0</v>
          </cell>
          <cell r="W611">
            <v>0</v>
          </cell>
          <cell r="X611">
            <v>9.2380095000000004</v>
          </cell>
          <cell r="Y611">
            <v>7.5309831000000003</v>
          </cell>
          <cell r="Z611">
            <v>1.0206000000000002</v>
          </cell>
          <cell r="AA611">
            <v>1.0041245999999999</v>
          </cell>
          <cell r="AB611">
            <v>4.0165227000000003</v>
          </cell>
          <cell r="AC611">
            <v>1.4897601</v>
          </cell>
          <cell r="AD611">
            <v>24.300000000000004</v>
          </cell>
          <cell r="AE611">
            <v>0</v>
          </cell>
          <cell r="AF611">
            <v>0</v>
          </cell>
          <cell r="AG611">
            <v>0</v>
          </cell>
          <cell r="AH611">
            <v>0</v>
          </cell>
          <cell r="AI611">
            <v>0</v>
          </cell>
          <cell r="AJ611">
            <v>0</v>
          </cell>
          <cell r="AK611">
            <v>0</v>
          </cell>
        </row>
        <row r="612">
          <cell r="B612">
            <v>39077</v>
          </cell>
          <cell r="C612">
            <v>0</v>
          </cell>
          <cell r="D612">
            <v>0</v>
          </cell>
          <cell r="E612">
            <v>0</v>
          </cell>
          <cell r="F612">
            <v>0</v>
          </cell>
          <cell r="H612">
            <v>27.5</v>
          </cell>
          <cell r="I612">
            <v>0</v>
          </cell>
          <cell r="P612">
            <v>0</v>
          </cell>
          <cell r="W612">
            <v>0</v>
          </cell>
          <cell r="X612">
            <v>10.454537499999999</v>
          </cell>
          <cell r="Y612">
            <v>8.5227175000000006</v>
          </cell>
          <cell r="Z612">
            <v>1.155</v>
          </cell>
          <cell r="AA612">
            <v>1.136355</v>
          </cell>
          <cell r="AB612">
            <v>4.5454474999999999</v>
          </cell>
          <cell r="AC612">
            <v>1.6859424999999999</v>
          </cell>
          <cell r="AD612">
            <v>27.500000000000004</v>
          </cell>
          <cell r="AE612">
            <v>0</v>
          </cell>
          <cell r="AF612">
            <v>0</v>
          </cell>
          <cell r="AG612">
            <v>0</v>
          </cell>
          <cell r="AH612">
            <v>0</v>
          </cell>
          <cell r="AI612">
            <v>0</v>
          </cell>
          <cell r="AJ612">
            <v>0</v>
          </cell>
          <cell r="AK612">
            <v>0</v>
          </cell>
        </row>
        <row r="613">
          <cell r="B613">
            <v>39078</v>
          </cell>
          <cell r="C613">
            <v>0</v>
          </cell>
          <cell r="D613">
            <v>0</v>
          </cell>
          <cell r="E613">
            <v>0</v>
          </cell>
          <cell r="F613">
            <v>0</v>
          </cell>
          <cell r="H613">
            <v>31.5</v>
          </cell>
          <cell r="I613">
            <v>0</v>
          </cell>
          <cell r="P613">
            <v>0</v>
          </cell>
          <cell r="W613">
            <v>0</v>
          </cell>
          <cell r="X613">
            <v>11.975197499999998</v>
          </cell>
          <cell r="Y613">
            <v>9.7623855000000006</v>
          </cell>
          <cell r="Z613">
            <v>1.3230000000000002</v>
          </cell>
          <cell r="AA613">
            <v>1.3016429999999999</v>
          </cell>
          <cell r="AB613">
            <v>5.2066034999999999</v>
          </cell>
          <cell r="AC613">
            <v>1.9311704999999999</v>
          </cell>
          <cell r="AD613">
            <v>31.5</v>
          </cell>
          <cell r="AE613">
            <v>0</v>
          </cell>
          <cell r="AF613">
            <v>0</v>
          </cell>
          <cell r="AG613">
            <v>0</v>
          </cell>
          <cell r="AH613">
            <v>0</v>
          </cell>
          <cell r="AI613">
            <v>0</v>
          </cell>
          <cell r="AJ613">
            <v>0</v>
          </cell>
          <cell r="AK613">
            <v>0</v>
          </cell>
        </row>
        <row r="614">
          <cell r="B614">
            <v>39079</v>
          </cell>
          <cell r="C614">
            <v>0</v>
          </cell>
          <cell r="D614">
            <v>3763.3999999999996</v>
          </cell>
          <cell r="E614">
            <v>4338</v>
          </cell>
          <cell r="F614">
            <v>8101.4</v>
          </cell>
          <cell r="G614">
            <v>8101.4</v>
          </cell>
          <cell r="H614">
            <v>19524.5</v>
          </cell>
          <cell r="I614">
            <v>4338</v>
          </cell>
          <cell r="J614">
            <v>2900</v>
          </cell>
          <cell r="M614">
            <v>238</v>
          </cell>
          <cell r="N614">
            <v>1200</v>
          </cell>
          <cell r="P614">
            <v>4338</v>
          </cell>
          <cell r="Q614">
            <v>2900</v>
          </cell>
          <cell r="S614">
            <v>0</v>
          </cell>
          <cell r="T614">
            <v>238</v>
          </cell>
          <cell r="U614">
            <v>1200</v>
          </cell>
          <cell r="W614">
            <v>4338</v>
          </cell>
          <cell r="X614">
            <v>7021.3362334223075</v>
          </cell>
          <cell r="Y614">
            <v>5948.4951248791267</v>
          </cell>
          <cell r="Z614">
            <v>1050.3611529064488</v>
          </cell>
          <cell r="AA614">
            <v>1054.4096950840444</v>
          </cell>
          <cell r="AB614">
            <v>3081.497991058553</v>
          </cell>
          <cell r="AC614">
            <v>1368.3998026495192</v>
          </cell>
          <cell r="AD614">
            <v>19524.5</v>
          </cell>
          <cell r="AE614">
            <v>2912.2931883263946</v>
          </cell>
          <cell r="AF614">
            <v>2468.1821579423558</v>
          </cell>
          <cell r="AG614">
            <v>436.32010771474256</v>
          </cell>
          <cell r="AH614">
            <v>437.95810811911718</v>
          </cell>
          <cell r="AI614">
            <v>1278.2804197334099</v>
          </cell>
          <cell r="AJ614">
            <v>568.36601816398024</v>
          </cell>
          <cell r="AK614">
            <v>8101.4</v>
          </cell>
        </row>
        <row r="615">
          <cell r="B615">
            <v>39080</v>
          </cell>
          <cell r="C615">
            <v>0</v>
          </cell>
          <cell r="D615">
            <v>14613.029999999999</v>
          </cell>
          <cell r="E615">
            <v>21929</v>
          </cell>
          <cell r="F615">
            <v>36542.03</v>
          </cell>
          <cell r="G615">
            <v>36542.03</v>
          </cell>
          <cell r="H615">
            <v>33520.400000000001</v>
          </cell>
          <cell r="I615">
            <v>21929</v>
          </cell>
          <cell r="J615">
            <v>13691</v>
          </cell>
          <cell r="L615">
            <v>1500</v>
          </cell>
          <cell r="M615">
            <v>1638</v>
          </cell>
          <cell r="N615">
            <v>5100</v>
          </cell>
          <cell r="P615">
            <v>21929</v>
          </cell>
          <cell r="Q615">
            <v>13691</v>
          </cell>
          <cell r="S615">
            <v>1500</v>
          </cell>
          <cell r="T615">
            <v>1638</v>
          </cell>
          <cell r="U615">
            <v>5100</v>
          </cell>
          <cell r="W615">
            <v>21929</v>
          </cell>
          <cell r="X615">
            <v>13613.397892616758</v>
          </cell>
          <cell r="Y615">
            <v>9409.3100962576736</v>
          </cell>
          <cell r="Z615">
            <v>1620.9100094628768</v>
          </cell>
          <cell r="AA615">
            <v>1579.629511097258</v>
          </cell>
          <cell r="AB615">
            <v>5049.3750996979452</v>
          </cell>
          <cell r="AC615">
            <v>2247.7773908674844</v>
          </cell>
          <cell r="AD615">
            <v>33520.400000000001</v>
          </cell>
          <cell r="AE615">
            <v>14852.22368320557</v>
          </cell>
          <cell r="AF615">
            <v>10247.344123644849</v>
          </cell>
          <cell r="AG615">
            <v>1768.1709381445851</v>
          </cell>
          <cell r="AH615">
            <v>1722.1057847137258</v>
          </cell>
          <cell r="AI615">
            <v>5499.8211967161915</v>
          </cell>
          <cell r="AJ615">
            <v>2452.3642735750768</v>
          </cell>
          <cell r="AK615">
            <v>36542.03</v>
          </cell>
        </row>
        <row r="616">
          <cell r="B616">
            <v>39081</v>
          </cell>
          <cell r="C616">
            <v>0</v>
          </cell>
          <cell r="D616">
            <v>14231.29</v>
          </cell>
          <cell r="E616">
            <v>21929</v>
          </cell>
          <cell r="F616">
            <v>36160.29</v>
          </cell>
          <cell r="G616">
            <v>36160.29</v>
          </cell>
          <cell r="H616">
            <v>33746</v>
          </cell>
          <cell r="I616">
            <v>21929</v>
          </cell>
          <cell r="J616">
            <v>13691</v>
          </cell>
          <cell r="L616">
            <v>1500</v>
          </cell>
          <cell r="M616">
            <v>1638</v>
          </cell>
          <cell r="N616">
            <v>5100</v>
          </cell>
          <cell r="P616">
            <v>21929</v>
          </cell>
          <cell r="Q616">
            <v>13691</v>
          </cell>
          <cell r="S616">
            <v>1500</v>
          </cell>
          <cell r="T616">
            <v>1638</v>
          </cell>
          <cell r="U616">
            <v>5100</v>
          </cell>
          <cell r="W616">
            <v>21929</v>
          </cell>
          <cell r="X616">
            <v>13610.157826105546</v>
          </cell>
          <cell r="Y616">
            <v>9519.2090196782829</v>
          </cell>
          <cell r="Z616">
            <v>1638.8481722316608</v>
          </cell>
          <cell r="AA616">
            <v>1596.6987667041196</v>
          </cell>
          <cell r="AB616">
            <v>5108.3867276431238</v>
          </cell>
          <cell r="AC616">
            <v>2272.6994876372596</v>
          </cell>
          <cell r="AD616">
            <v>33745.999999999993</v>
          </cell>
          <cell r="AE616">
            <v>14592.815196204965</v>
          </cell>
          <cell r="AF616">
            <v>10191.779484651484</v>
          </cell>
          <cell r="AG616">
            <v>1757.2183180577786</v>
          </cell>
          <cell r="AH616">
            <v>1711.4385070188137</v>
          </cell>
          <cell r="AI616">
            <v>5469.8649543872798</v>
          </cell>
          <cell r="AJ616">
            <v>2437.1735396796821</v>
          </cell>
          <cell r="AK616">
            <v>36160.29</v>
          </cell>
        </row>
        <row r="617">
          <cell r="B617">
            <v>39082</v>
          </cell>
          <cell r="C617">
            <v>0</v>
          </cell>
          <cell r="D617">
            <v>14232.29</v>
          </cell>
          <cell r="E617">
            <v>21929</v>
          </cell>
          <cell r="F617">
            <v>36161.29</v>
          </cell>
          <cell r="G617">
            <v>36161.29</v>
          </cell>
          <cell r="H617">
            <v>33136.9</v>
          </cell>
          <cell r="I617">
            <v>20580</v>
          </cell>
          <cell r="J617">
            <v>13691</v>
          </cell>
          <cell r="L617">
            <v>1500</v>
          </cell>
          <cell r="M617">
            <v>1638</v>
          </cell>
          <cell r="N617">
            <v>5100</v>
          </cell>
          <cell r="P617">
            <v>21929</v>
          </cell>
          <cell r="Q617">
            <v>12593.539723097034</v>
          </cell>
          <cell r="S617">
            <v>1379.7611266266563</v>
          </cell>
          <cell r="T617">
            <v>1506.6991502763087</v>
          </cell>
          <cell r="U617">
            <v>5100</v>
          </cell>
          <cell r="W617">
            <v>20580</v>
          </cell>
          <cell r="X617">
            <v>12862.790711518706</v>
          </cell>
          <cell r="Y617">
            <v>9883.1890302732863</v>
          </cell>
          <cell r="Z617">
            <v>1425.7928714521963</v>
          </cell>
          <cell r="AA617">
            <v>1575.5939131417908</v>
          </cell>
          <cell r="AB617">
            <v>5118.7293259767885</v>
          </cell>
          <cell r="AC617">
            <v>2270.80414763724</v>
          </cell>
          <cell r="AD617">
            <v>33136.9</v>
          </cell>
          <cell r="AE617">
            <v>14035.763817641604</v>
          </cell>
          <cell r="AF617">
            <v>10783.806460058944</v>
          </cell>
          <cell r="AG617">
            <v>1556.6263831812639</v>
          </cell>
          <cell r="AH617">
            <v>1721.2904021045233</v>
          </cell>
          <cell r="AI617">
            <v>5582.289043467521</v>
          </cell>
          <cell r="AJ617">
            <v>2481.5138935461432</v>
          </cell>
          <cell r="AK617">
            <v>36161.29</v>
          </cell>
        </row>
        <row r="618">
          <cell r="B618">
            <v>39083</v>
          </cell>
          <cell r="C618">
            <v>0</v>
          </cell>
          <cell r="D618">
            <v>11302.440000000002</v>
          </cell>
          <cell r="E618">
            <v>22234</v>
          </cell>
          <cell r="F618">
            <v>33536.44</v>
          </cell>
          <cell r="G618">
            <v>33536.44</v>
          </cell>
          <cell r="H618">
            <v>33443.4</v>
          </cell>
          <cell r="I618">
            <v>22234</v>
          </cell>
          <cell r="J618">
            <v>13945</v>
          </cell>
          <cell r="L618">
            <v>1500</v>
          </cell>
          <cell r="M618">
            <v>1689</v>
          </cell>
          <cell r="N618">
            <v>5100</v>
          </cell>
          <cell r="P618">
            <v>22234</v>
          </cell>
          <cell r="Q618">
            <v>13945</v>
          </cell>
          <cell r="S618">
            <v>1500</v>
          </cell>
          <cell r="T618">
            <v>1689</v>
          </cell>
          <cell r="U618">
            <v>5100</v>
          </cell>
          <cell r="V618">
            <v>0</v>
          </cell>
          <cell r="W618">
            <v>22234</v>
          </cell>
          <cell r="X618">
            <v>13672.003579763008</v>
          </cell>
          <cell r="Y618">
            <v>9516.54686570593</v>
          </cell>
          <cell r="Z618">
            <v>1422.515531157499</v>
          </cell>
          <cell r="AA618">
            <v>1281.6237061762379</v>
          </cell>
          <cell r="AB618">
            <v>5283.6274507500984</v>
          </cell>
          <cell r="AC618">
            <v>2267.082866447241</v>
          </cell>
          <cell r="AD618">
            <v>33443.400000000016</v>
          </cell>
          <cell r="AE618">
            <v>13717.416456922318</v>
          </cell>
          <cell r="AF618">
            <v>9536.190927282687</v>
          </cell>
          <cell r="AG618">
            <v>1427.2438035981761</v>
          </cell>
          <cell r="AH618">
            <v>1284.5942905772481</v>
          </cell>
          <cell r="AI618">
            <v>5295.7732273082074</v>
          </cell>
          <cell r="AJ618">
            <v>2275.2212943113655</v>
          </cell>
          <cell r="AK618">
            <v>33536.439999999995</v>
          </cell>
        </row>
        <row r="619">
          <cell r="B619">
            <v>39084</v>
          </cell>
          <cell r="C619">
            <v>0</v>
          </cell>
          <cell r="D619">
            <v>11834.449999999997</v>
          </cell>
          <cell r="E619">
            <v>22234</v>
          </cell>
          <cell r="F619">
            <v>34068.449999999997</v>
          </cell>
          <cell r="G619">
            <v>34068.449999999997</v>
          </cell>
          <cell r="H619">
            <v>33922.699999999997</v>
          </cell>
          <cell r="I619">
            <v>22234</v>
          </cell>
          <cell r="J619">
            <v>13945</v>
          </cell>
          <cell r="L619">
            <v>1500</v>
          </cell>
          <cell r="M619">
            <v>1689</v>
          </cell>
          <cell r="N619">
            <v>5100</v>
          </cell>
          <cell r="P619">
            <v>22234</v>
          </cell>
          <cell r="Q619">
            <v>13945</v>
          </cell>
          <cell r="S619">
            <v>1500</v>
          </cell>
          <cell r="T619">
            <v>1689</v>
          </cell>
          <cell r="U619">
            <v>5100</v>
          </cell>
          <cell r="V619">
            <v>0</v>
          </cell>
          <cell r="W619">
            <v>22234</v>
          </cell>
          <cell r="X619">
            <v>13854.305797812287</v>
          </cell>
          <cell r="Y619">
            <v>9508.7855708396291</v>
          </cell>
          <cell r="Z619">
            <v>1632.310566586136</v>
          </cell>
          <cell r="AA619">
            <v>1591.1572914221774</v>
          </cell>
          <cell r="AB619">
            <v>5072.4186342412831</v>
          </cell>
          <cell r="AC619">
            <v>2263.7221390984887</v>
          </cell>
          <cell r="AD619">
            <v>33922.699999999997</v>
          </cell>
          <cell r="AE619">
            <v>13918.655042146573</v>
          </cell>
          <cell r="AF619">
            <v>9544.9836163942327</v>
          </cell>
          <cell r="AG619">
            <v>1640.1382623391196</v>
          </cell>
          <cell r="AH619">
            <v>1597.4330961440426</v>
          </cell>
          <cell r="AI619">
            <v>5092.4288195924646</v>
          </cell>
          <cell r="AJ619">
            <v>2274.8111633835638</v>
          </cell>
          <cell r="AK619">
            <v>34068.44999999999</v>
          </cell>
        </row>
        <row r="620">
          <cell r="B620">
            <v>39085</v>
          </cell>
          <cell r="C620">
            <v>0</v>
          </cell>
          <cell r="D620">
            <v>13578.129999999997</v>
          </cell>
          <cell r="E620">
            <v>22134</v>
          </cell>
          <cell r="F620">
            <v>35712.129999999997</v>
          </cell>
          <cell r="G620">
            <v>35712.129999999997</v>
          </cell>
          <cell r="H620">
            <v>35789.199999999997</v>
          </cell>
          <cell r="I620">
            <v>22134</v>
          </cell>
          <cell r="J620">
            <v>13945</v>
          </cell>
          <cell r="L620">
            <v>1500</v>
          </cell>
          <cell r="M620">
            <v>1689</v>
          </cell>
          <cell r="N620">
            <v>5000</v>
          </cell>
          <cell r="P620">
            <v>22134</v>
          </cell>
          <cell r="Q620">
            <v>13945</v>
          </cell>
          <cell r="S620">
            <v>1500</v>
          </cell>
          <cell r="T620">
            <v>1689</v>
          </cell>
          <cell r="U620">
            <v>5000</v>
          </cell>
          <cell r="V620">
            <v>0</v>
          </cell>
          <cell r="W620">
            <v>22134</v>
          </cell>
          <cell r="X620">
            <v>14539.633320914352</v>
          </cell>
          <cell r="Y620">
            <v>9671.2918752545029</v>
          </cell>
          <cell r="Z620">
            <v>1642.7259923392583</v>
          </cell>
          <cell r="AA620">
            <v>1600.3086900069031</v>
          </cell>
          <cell r="AB620">
            <v>6057.4648554791165</v>
          </cell>
          <cell r="AC620">
            <v>2277.7752660058645</v>
          </cell>
          <cell r="AD620">
            <v>35789.199999999997</v>
          </cell>
          <cell r="AE620">
            <v>14519.020317101167</v>
          </cell>
          <cell r="AF620">
            <v>9639.593497164833</v>
          </cell>
          <cell r="AG620">
            <v>1639.463882039006</v>
          </cell>
          <cell r="AH620">
            <v>1596.3894070117851</v>
          </cell>
          <cell r="AI620">
            <v>6044.1320511995173</v>
          </cell>
          <cell r="AJ620">
            <v>2273.5308454836909</v>
          </cell>
          <cell r="AK620">
            <v>35712.129999999997</v>
          </cell>
        </row>
        <row r="621">
          <cell r="B621">
            <v>39086</v>
          </cell>
          <cell r="C621">
            <v>0</v>
          </cell>
          <cell r="D621">
            <v>13107.830000000002</v>
          </cell>
          <cell r="E621">
            <v>22134</v>
          </cell>
          <cell r="F621">
            <v>35241.83</v>
          </cell>
          <cell r="G621">
            <v>35241.83</v>
          </cell>
          <cell r="H621">
            <v>35253</v>
          </cell>
          <cell r="I621">
            <v>22134</v>
          </cell>
          <cell r="J621">
            <v>13945</v>
          </cell>
          <cell r="L621">
            <v>1500</v>
          </cell>
          <cell r="M621">
            <v>1689</v>
          </cell>
          <cell r="N621">
            <v>5000</v>
          </cell>
          <cell r="P621">
            <v>22134</v>
          </cell>
          <cell r="Q621">
            <v>13945</v>
          </cell>
          <cell r="S621">
            <v>1500</v>
          </cell>
          <cell r="T621">
            <v>1689</v>
          </cell>
          <cell r="U621">
            <v>5000</v>
          </cell>
          <cell r="V621">
            <v>0</v>
          </cell>
          <cell r="W621">
            <v>22134</v>
          </cell>
          <cell r="X621">
            <v>14464.148524479531</v>
          </cell>
          <cell r="Y621">
            <v>9543.8452200987449</v>
          </cell>
          <cell r="Z621">
            <v>1639.8007223482171</v>
          </cell>
          <cell r="AA621">
            <v>1597.5154489101792</v>
          </cell>
          <cell r="AB621">
            <v>5733.9621865770041</v>
          </cell>
          <cell r="AC621">
            <v>2273.7278975863205</v>
          </cell>
          <cell r="AD621">
            <v>35253</v>
          </cell>
          <cell r="AE621">
            <v>14469.459467657942</v>
          </cell>
          <cell r="AF621">
            <v>9532.2081209852513</v>
          </cell>
          <cell r="AG621">
            <v>1639.4888875758591</v>
          </cell>
          <cell r="AH621">
            <v>1596.4281109611095</v>
          </cell>
          <cell r="AI621">
            <v>5730.6670898718039</v>
          </cell>
          <cell r="AJ621">
            <v>2273.578322948038</v>
          </cell>
          <cell r="AK621">
            <v>35241.83</v>
          </cell>
        </row>
        <row r="622">
          <cell r="B622">
            <v>39087</v>
          </cell>
          <cell r="C622">
            <v>0</v>
          </cell>
          <cell r="D622">
            <v>13171.43</v>
          </cell>
          <cell r="E622">
            <v>23134</v>
          </cell>
          <cell r="F622">
            <v>36305.43</v>
          </cell>
          <cell r="G622">
            <v>36305.43</v>
          </cell>
          <cell r="H622">
            <v>36672.6</v>
          </cell>
          <cell r="I622">
            <v>23134</v>
          </cell>
          <cell r="J622">
            <v>13945</v>
          </cell>
          <cell r="L622">
            <v>1500</v>
          </cell>
          <cell r="M622">
            <v>1689</v>
          </cell>
          <cell r="N622">
            <v>6000</v>
          </cell>
          <cell r="P622">
            <v>23134</v>
          </cell>
          <cell r="Q622">
            <v>13945</v>
          </cell>
          <cell r="S622">
            <v>1500</v>
          </cell>
          <cell r="T622">
            <v>1689</v>
          </cell>
          <cell r="U622">
            <v>6000</v>
          </cell>
          <cell r="V622">
            <v>0</v>
          </cell>
          <cell r="W622">
            <v>23134</v>
          </cell>
          <cell r="X622">
            <v>14261.632139928157</v>
          </cell>
          <cell r="Y622">
            <v>10802.929435126196</v>
          </cell>
          <cell r="Z622">
            <v>1656.6612153555716</v>
          </cell>
          <cell r="AA622">
            <v>1613.2315884192762</v>
          </cell>
          <cell r="AB622">
            <v>6040.9347821583706</v>
          </cell>
          <cell r="AC622">
            <v>2297.2108390124213</v>
          </cell>
          <cell r="AD622">
            <v>36672.599999999991</v>
          </cell>
          <cell r="AE622">
            <v>14123.592292721722</v>
          </cell>
          <cell r="AF622">
            <v>10690.335417255887</v>
          </cell>
          <cell r="AG622">
            <v>1639.7214120594376</v>
          </cell>
          <cell r="AH622">
            <v>1596.7880077792438</v>
          </cell>
          <cell r="AI622">
            <v>5980.9730653266688</v>
          </cell>
          <cell r="AJ622">
            <v>2274.0198048570378</v>
          </cell>
          <cell r="AK622">
            <v>36305.429999999993</v>
          </cell>
        </row>
        <row r="623">
          <cell r="B623">
            <v>39088</v>
          </cell>
          <cell r="C623">
            <v>0</v>
          </cell>
          <cell r="D623">
            <v>13343.849999999999</v>
          </cell>
          <cell r="E623">
            <v>22134</v>
          </cell>
          <cell r="F623">
            <v>35477.85</v>
          </cell>
          <cell r="G623">
            <v>35477.85</v>
          </cell>
          <cell r="H623">
            <v>35575.5</v>
          </cell>
          <cell r="I623">
            <v>22134</v>
          </cell>
          <cell r="J623">
            <v>13945</v>
          </cell>
          <cell r="L623">
            <v>1500</v>
          </cell>
          <cell r="M623">
            <v>1689</v>
          </cell>
          <cell r="N623">
            <v>5000</v>
          </cell>
          <cell r="P623">
            <v>22134</v>
          </cell>
          <cell r="Q623">
            <v>13945</v>
          </cell>
          <cell r="S623">
            <v>1500</v>
          </cell>
          <cell r="T623">
            <v>1689</v>
          </cell>
          <cell r="U623">
            <v>5000</v>
          </cell>
          <cell r="V623">
            <v>0</v>
          </cell>
          <cell r="W623">
            <v>22134</v>
          </cell>
          <cell r="X623">
            <v>13833.388192425724</v>
          </cell>
          <cell r="Y623">
            <v>10774.811912664567</v>
          </cell>
          <cell r="Z623">
            <v>1644.409173392542</v>
          </cell>
          <cell r="AA623">
            <v>1602.0899521139168</v>
          </cell>
          <cell r="AB623">
            <v>5440.3138318369365</v>
          </cell>
          <cell r="AC623">
            <v>2280.4869375663261</v>
          </cell>
          <cell r="AD623">
            <v>35575.500000000015</v>
          </cell>
          <cell r="AE623">
            <v>13799.011710025843</v>
          </cell>
          <cell r="AF623">
            <v>10742.867431152534</v>
          </cell>
          <cell r="AG623">
            <v>1640.1605582973664</v>
          </cell>
          <cell r="AH623">
            <v>1597.4677934292606</v>
          </cell>
          <cell r="AI623">
            <v>5423.4888438788939</v>
          </cell>
          <cell r="AJ623">
            <v>2274.8536632161004</v>
          </cell>
          <cell r="AK623">
            <v>35477.849999999991</v>
          </cell>
        </row>
        <row r="624">
          <cell r="B624">
            <v>39089</v>
          </cell>
          <cell r="C624">
            <v>0</v>
          </cell>
          <cell r="D624">
            <v>13056.279999999999</v>
          </cell>
          <cell r="E624">
            <v>22234</v>
          </cell>
          <cell r="F624">
            <v>35290.28</v>
          </cell>
          <cell r="G624">
            <v>35290.28</v>
          </cell>
          <cell r="H624">
            <v>35422.1</v>
          </cell>
          <cell r="I624">
            <v>22234</v>
          </cell>
          <cell r="J624">
            <v>13945</v>
          </cell>
          <cell r="L624">
            <v>1500</v>
          </cell>
          <cell r="M624">
            <v>1689</v>
          </cell>
          <cell r="N624">
            <v>5100</v>
          </cell>
          <cell r="P624">
            <v>22234</v>
          </cell>
          <cell r="Q624">
            <v>13945</v>
          </cell>
          <cell r="S624">
            <v>1500</v>
          </cell>
          <cell r="T624">
            <v>1689</v>
          </cell>
          <cell r="U624">
            <v>5100</v>
          </cell>
          <cell r="V624">
            <v>0</v>
          </cell>
          <cell r="W624">
            <v>22234</v>
          </cell>
          <cell r="X624">
            <v>14043.51750757992</v>
          </cell>
          <cell r="Y624">
            <v>10305.317889594899</v>
          </cell>
          <cell r="Z624">
            <v>1431.0587590293064</v>
          </cell>
          <cell r="AA624">
            <v>1288.4779906122651</v>
          </cell>
          <cell r="AB624">
            <v>6071.8755182918012</v>
          </cell>
          <cell r="AC624">
            <v>2281.8523348918025</v>
          </cell>
          <cell r="AD624">
            <v>35422.099999999991</v>
          </cell>
          <cell r="AE624">
            <v>14002.842579317863</v>
          </cell>
          <cell r="AF624">
            <v>10255.221823494472</v>
          </cell>
          <cell r="AG624">
            <v>1426.2917034989853</v>
          </cell>
          <cell r="AH624">
            <v>1283.1204286996506</v>
          </cell>
          <cell r="AI624">
            <v>6048.2068808033036</v>
          </cell>
          <cell r="AJ624">
            <v>2274.5965841857305</v>
          </cell>
          <cell r="AK624">
            <v>35290.280000000006</v>
          </cell>
        </row>
        <row r="625">
          <cell r="B625">
            <v>39090</v>
          </cell>
          <cell r="C625">
            <v>0</v>
          </cell>
          <cell r="D625">
            <v>14459.89</v>
          </cell>
          <cell r="E625">
            <v>22234</v>
          </cell>
          <cell r="F625">
            <v>36693.89</v>
          </cell>
          <cell r="G625">
            <v>36693.89</v>
          </cell>
          <cell r="H625">
            <v>36725</v>
          </cell>
          <cell r="I625">
            <v>22234</v>
          </cell>
          <cell r="J625">
            <v>13945</v>
          </cell>
          <cell r="L625">
            <v>1500</v>
          </cell>
          <cell r="M625">
            <v>1689</v>
          </cell>
          <cell r="N625">
            <v>5100</v>
          </cell>
          <cell r="P625">
            <v>22234</v>
          </cell>
          <cell r="Q625">
            <v>13945</v>
          </cell>
          <cell r="S625">
            <v>1500</v>
          </cell>
          <cell r="T625">
            <v>1689</v>
          </cell>
          <cell r="U625">
            <v>5100</v>
          </cell>
          <cell r="V625">
            <v>0</v>
          </cell>
          <cell r="W625">
            <v>22234</v>
          </cell>
          <cell r="X625">
            <v>14336.61271070268</v>
          </cell>
          <cell r="Y625">
            <v>10757.523853156834</v>
          </cell>
          <cell r="Z625">
            <v>1642.0540471685179</v>
          </cell>
          <cell r="AA625">
            <v>1600.9124951318668</v>
          </cell>
          <cell r="AB625">
            <v>6110.6942367507927</v>
          </cell>
          <cell r="AC625">
            <v>2277.2026570893036</v>
          </cell>
          <cell r="AD625">
            <v>36725</v>
          </cell>
          <cell r="AE625">
            <v>14337.496935721085</v>
          </cell>
          <cell r="AF625">
            <v>10745.040103208978</v>
          </cell>
          <cell r="AG625">
            <v>1639.7440475023348</v>
          </cell>
          <cell r="AH625">
            <v>1596.8229907781479</v>
          </cell>
          <cell r="AI625">
            <v>6100.7231873135534</v>
          </cell>
          <cell r="AJ625">
            <v>2274.062735475889</v>
          </cell>
          <cell r="AK625">
            <v>36693.889999999992</v>
          </cell>
        </row>
        <row r="626">
          <cell r="B626">
            <v>39091</v>
          </cell>
          <cell r="C626">
            <v>0</v>
          </cell>
          <cell r="D626">
            <v>12423.239999999998</v>
          </cell>
          <cell r="E626">
            <v>23334</v>
          </cell>
          <cell r="F626">
            <v>35757.24</v>
          </cell>
          <cell r="G626">
            <v>35757.24</v>
          </cell>
          <cell r="H626">
            <v>35521</v>
          </cell>
          <cell r="I626">
            <v>23334</v>
          </cell>
          <cell r="J626">
            <v>13945</v>
          </cell>
          <cell r="L626">
            <v>1500</v>
          </cell>
          <cell r="M626">
            <v>1689</v>
          </cell>
          <cell r="N626">
            <v>6200</v>
          </cell>
          <cell r="P626">
            <v>23334</v>
          </cell>
          <cell r="Q626">
            <v>13945</v>
          </cell>
          <cell r="S626">
            <v>1500</v>
          </cell>
          <cell r="T626">
            <v>1689</v>
          </cell>
          <cell r="U626">
            <v>6200</v>
          </cell>
          <cell r="V626">
            <v>0</v>
          </cell>
          <cell r="W626">
            <v>23334</v>
          </cell>
          <cell r="X626">
            <v>14320.3165994583</v>
          </cell>
          <cell r="Y626">
            <v>10213.497474451375</v>
          </cell>
          <cell r="Z626">
            <v>1628.9644083141563</v>
          </cell>
          <cell r="AA626">
            <v>1587.4450900895436</v>
          </cell>
          <cell r="AB626">
            <v>5512.2186082286544</v>
          </cell>
          <cell r="AC626">
            <v>2258.5578194579734</v>
          </cell>
          <cell r="AD626">
            <v>35521</v>
          </cell>
          <cell r="AE626">
            <v>14426.412346186013</v>
          </cell>
          <cell r="AF626">
            <v>10271.778007617508</v>
          </cell>
          <cell r="AG626">
            <v>1639.1492786012916</v>
          </cell>
          <cell r="AH626">
            <v>1595.9025204618899</v>
          </cell>
          <cell r="AI626">
            <v>5551.06427752318</v>
          </cell>
          <cell r="AJ626">
            <v>2272.9335696101175</v>
          </cell>
          <cell r="AK626">
            <v>35757.24</v>
          </cell>
        </row>
        <row r="627">
          <cell r="B627">
            <v>39092</v>
          </cell>
          <cell r="C627">
            <v>0</v>
          </cell>
          <cell r="D627">
            <v>14134.970000000001</v>
          </cell>
          <cell r="E627">
            <v>21634</v>
          </cell>
          <cell r="F627">
            <v>35768.97</v>
          </cell>
          <cell r="G627">
            <v>35768.97</v>
          </cell>
          <cell r="H627">
            <v>35567.599999999999</v>
          </cell>
          <cell r="I627">
            <v>21634</v>
          </cell>
          <cell r="J627">
            <v>13945</v>
          </cell>
          <cell r="L627">
            <v>1500</v>
          </cell>
          <cell r="M627">
            <v>1689</v>
          </cell>
          <cell r="N627">
            <v>4500</v>
          </cell>
          <cell r="P627">
            <v>21634</v>
          </cell>
          <cell r="Q627">
            <v>13945</v>
          </cell>
          <cell r="S627">
            <v>1500</v>
          </cell>
          <cell r="T627">
            <v>1689</v>
          </cell>
          <cell r="U627">
            <v>4500</v>
          </cell>
          <cell r="V627">
            <v>0</v>
          </cell>
          <cell r="W627">
            <v>21634</v>
          </cell>
          <cell r="X627">
            <v>14375.511364051401</v>
          </cell>
          <cell r="Y627">
            <v>10057.273378676105</v>
          </cell>
          <cell r="Z627">
            <v>1631.6257071466866</v>
          </cell>
          <cell r="AA627">
            <v>1590.9671763470087</v>
          </cell>
          <cell r="AB627">
            <v>5649.5381489481297</v>
          </cell>
          <cell r="AC627">
            <v>2262.6842248306752</v>
          </cell>
          <cell r="AD627">
            <v>35567.600000000006</v>
          </cell>
          <cell r="AE627">
            <v>14467.842002103956</v>
          </cell>
          <cell r="AF627">
            <v>10105.196029166027</v>
          </cell>
          <cell r="AG627">
            <v>1639.5781804939436</v>
          </cell>
          <cell r="AH627">
            <v>1596.5661587238621</v>
          </cell>
          <cell r="AI627">
            <v>5686.0399117779662</v>
          </cell>
          <cell r="AJ627">
            <v>2273.747717734243</v>
          </cell>
          <cell r="AK627">
            <v>35768.97</v>
          </cell>
        </row>
        <row r="628">
          <cell r="B628">
            <v>39093</v>
          </cell>
          <cell r="C628">
            <v>0</v>
          </cell>
          <cell r="D628">
            <v>14876.18</v>
          </cell>
          <cell r="E628">
            <v>21634</v>
          </cell>
          <cell r="F628">
            <v>36510.18</v>
          </cell>
          <cell r="G628">
            <v>36510.18</v>
          </cell>
          <cell r="H628">
            <v>36459.199999999997</v>
          </cell>
          <cell r="I628">
            <v>21634</v>
          </cell>
          <cell r="J628">
            <v>13945</v>
          </cell>
          <cell r="L628">
            <v>1500</v>
          </cell>
          <cell r="M628">
            <v>1689</v>
          </cell>
          <cell r="N628">
            <v>4500</v>
          </cell>
          <cell r="P628">
            <v>21634</v>
          </cell>
          <cell r="Q628">
            <v>13945</v>
          </cell>
          <cell r="S628">
            <v>1500</v>
          </cell>
          <cell r="T628">
            <v>1689</v>
          </cell>
          <cell r="U628">
            <v>4500</v>
          </cell>
          <cell r="V628">
            <v>0</v>
          </cell>
          <cell r="W628">
            <v>21634</v>
          </cell>
          <cell r="X628">
            <v>14483.861929840723</v>
          </cell>
          <cell r="Y628">
            <v>11278.458745448695</v>
          </cell>
          <cell r="Z628">
            <v>1637.7419857681903</v>
          </cell>
          <cell r="AA628">
            <v>1595.9350770046124</v>
          </cell>
          <cell r="AB628">
            <v>5192.0622051438158</v>
          </cell>
          <cell r="AC628">
            <v>2271.140056793965</v>
          </cell>
          <cell r="AD628">
            <v>36459.199999999997</v>
          </cell>
          <cell r="AE628">
            <v>14514.23404266254</v>
          </cell>
          <cell r="AF628">
            <v>11287.434989069479</v>
          </cell>
          <cell r="AG628">
            <v>1639.6296375238269</v>
          </cell>
          <cell r="AH628">
            <v>1596.645779606878</v>
          </cell>
          <cell r="AI628">
            <v>5198.3901554409786</v>
          </cell>
          <cell r="AJ628">
            <v>2273.8453956963003</v>
          </cell>
          <cell r="AK628">
            <v>36510.18</v>
          </cell>
        </row>
        <row r="629">
          <cell r="B629">
            <v>39094</v>
          </cell>
          <cell r="C629">
            <v>0</v>
          </cell>
          <cell r="D629">
            <v>13097.589999999997</v>
          </cell>
          <cell r="E629">
            <v>22234</v>
          </cell>
          <cell r="F629">
            <v>35331.589999999997</v>
          </cell>
          <cell r="G629">
            <v>35331.589999999997</v>
          </cell>
          <cell r="H629">
            <v>35223.5</v>
          </cell>
          <cell r="I629">
            <v>22234</v>
          </cell>
          <cell r="J629">
            <v>13945</v>
          </cell>
          <cell r="L629">
            <v>1500</v>
          </cell>
          <cell r="M629">
            <v>1689</v>
          </cell>
          <cell r="N629">
            <v>5100</v>
          </cell>
          <cell r="P629">
            <v>22234</v>
          </cell>
          <cell r="Q629">
            <v>13945</v>
          </cell>
          <cell r="S629">
            <v>1500</v>
          </cell>
          <cell r="T629">
            <v>1689</v>
          </cell>
          <cell r="U629">
            <v>5100</v>
          </cell>
          <cell r="V629">
            <v>0</v>
          </cell>
          <cell r="W629">
            <v>22234</v>
          </cell>
          <cell r="X629">
            <v>14069.644230766344</v>
          </cell>
          <cell r="Y629">
            <v>10419.01289104231</v>
          </cell>
          <cell r="Z629">
            <v>1634.2583884981809</v>
          </cell>
          <cell r="AA629">
            <v>1592.0717046018513</v>
          </cell>
          <cell r="AB629">
            <v>5242.3342097033556</v>
          </cell>
          <cell r="AC629">
            <v>2266.1785753879612</v>
          </cell>
          <cell r="AD629">
            <v>35223.5</v>
          </cell>
          <cell r="AE629">
            <v>14119.662681573867</v>
          </cell>
          <cell r="AF629">
            <v>10446.426008497827</v>
          </cell>
          <cell r="AG629">
            <v>1639.692398827161</v>
          </cell>
          <cell r="AH629">
            <v>1596.743129540961</v>
          </cell>
          <cell r="AI629">
            <v>5255.1010377355378</v>
          </cell>
          <cell r="AJ629">
            <v>2273.9647438246398</v>
          </cell>
          <cell r="AK629">
            <v>35331.589999999989</v>
          </cell>
        </row>
        <row r="630">
          <cell r="B630">
            <v>39095</v>
          </cell>
          <cell r="C630">
            <v>0</v>
          </cell>
          <cell r="D630">
            <v>12650.21</v>
          </cell>
          <cell r="E630">
            <v>22234</v>
          </cell>
          <cell r="F630">
            <v>34884.21</v>
          </cell>
          <cell r="G630">
            <v>34884.21</v>
          </cell>
          <cell r="H630">
            <v>34817.9</v>
          </cell>
          <cell r="I630">
            <v>22234</v>
          </cell>
          <cell r="J630">
            <v>13945</v>
          </cell>
          <cell r="L630">
            <v>1500</v>
          </cell>
          <cell r="M630">
            <v>1689</v>
          </cell>
          <cell r="N630">
            <v>5100</v>
          </cell>
          <cell r="P630">
            <v>22234</v>
          </cell>
          <cell r="Q630">
            <v>13945</v>
          </cell>
          <cell r="S630">
            <v>1500</v>
          </cell>
          <cell r="T630">
            <v>1689</v>
          </cell>
          <cell r="U630">
            <v>5100</v>
          </cell>
          <cell r="V630">
            <v>0</v>
          </cell>
          <cell r="W630">
            <v>22234</v>
          </cell>
          <cell r="X630">
            <v>13318.642063921252</v>
          </cell>
          <cell r="Y630">
            <v>10931.276665604877</v>
          </cell>
          <cell r="Z630">
            <v>1635.9384570317306</v>
          </cell>
          <cell r="AA630">
            <v>1593.5118264460741</v>
          </cell>
          <cell r="AB630">
            <v>5069.9658966336947</v>
          </cell>
          <cell r="AC630">
            <v>2268.5650903623737</v>
          </cell>
          <cell r="AD630">
            <v>34817.9</v>
          </cell>
          <cell r="AE630">
            <v>13343.611431903046</v>
          </cell>
          <cell r="AF630">
            <v>10953.419976608076</v>
          </cell>
          <cell r="AG630">
            <v>1639.9292211817099</v>
          </cell>
          <cell r="AH630">
            <v>1597.1096541583831</v>
          </cell>
          <cell r="AI630">
            <v>5075.7253519983633</v>
          </cell>
          <cell r="AJ630">
            <v>2274.4143641504224</v>
          </cell>
          <cell r="AK630">
            <v>34884.21</v>
          </cell>
        </row>
        <row r="631">
          <cell r="B631">
            <v>39096</v>
          </cell>
          <cell r="C631">
            <v>0</v>
          </cell>
          <cell r="D631">
            <v>12907.39</v>
          </cell>
          <cell r="E631">
            <v>22234</v>
          </cell>
          <cell r="F631">
            <v>35141.39</v>
          </cell>
          <cell r="G631">
            <v>35141.39</v>
          </cell>
          <cell r="H631">
            <v>35247.4</v>
          </cell>
          <cell r="I631">
            <v>22234</v>
          </cell>
          <cell r="J631">
            <v>13945</v>
          </cell>
          <cell r="L631">
            <v>1500</v>
          </cell>
          <cell r="M631">
            <v>1689</v>
          </cell>
          <cell r="N631">
            <v>5100</v>
          </cell>
          <cell r="P631">
            <v>22234</v>
          </cell>
          <cell r="Q631">
            <v>13945</v>
          </cell>
          <cell r="S631">
            <v>1500</v>
          </cell>
          <cell r="T631">
            <v>1689</v>
          </cell>
          <cell r="U631">
            <v>5100</v>
          </cell>
          <cell r="V631">
            <v>0</v>
          </cell>
          <cell r="W631">
            <v>22234</v>
          </cell>
          <cell r="X631">
            <v>13263.038833608034</v>
          </cell>
          <cell r="Y631">
            <v>11271.198369238815</v>
          </cell>
          <cell r="Z631">
            <v>1430.1696919903115</v>
          </cell>
          <cell r="AA631">
            <v>1286.789964869902</v>
          </cell>
          <cell r="AB631">
            <v>5715.4952260536629</v>
          </cell>
          <cell r="AC631">
            <v>2280.7079142392772</v>
          </cell>
          <cell r="AD631">
            <v>35247.4</v>
          </cell>
          <cell r="AE631">
            <v>13221.826667537613</v>
          </cell>
          <cell r="AF631">
            <v>11240.569531034907</v>
          </cell>
          <cell r="AG631">
            <v>1425.2754643310875</v>
          </cell>
          <cell r="AH631">
            <v>1281.5632378331152</v>
          </cell>
          <cell r="AI631">
            <v>5697.2228230433648</v>
          </cell>
          <cell r="AJ631">
            <v>2274.9322762199095</v>
          </cell>
          <cell r="AK631">
            <v>35141.389999999992</v>
          </cell>
        </row>
        <row r="632">
          <cell r="B632">
            <v>39097</v>
          </cell>
          <cell r="C632">
            <v>0</v>
          </cell>
          <cell r="D632">
            <v>13963.480000000003</v>
          </cell>
          <cell r="E632">
            <v>22234</v>
          </cell>
          <cell r="F632">
            <v>36197.480000000003</v>
          </cell>
          <cell r="G632">
            <v>36197.480000000003</v>
          </cell>
          <cell r="H632">
            <v>36520.1</v>
          </cell>
          <cell r="I632">
            <v>22234</v>
          </cell>
          <cell r="J632">
            <v>13945</v>
          </cell>
          <cell r="L632">
            <v>1500</v>
          </cell>
          <cell r="M632">
            <v>1689</v>
          </cell>
          <cell r="N632">
            <v>5100</v>
          </cell>
          <cell r="P632">
            <v>22234</v>
          </cell>
          <cell r="Q632">
            <v>13945</v>
          </cell>
          <cell r="S632">
            <v>1500</v>
          </cell>
          <cell r="T632">
            <v>1689</v>
          </cell>
          <cell r="U632">
            <v>5100</v>
          </cell>
          <cell r="V632">
            <v>0</v>
          </cell>
          <cell r="W632">
            <v>22234</v>
          </cell>
          <cell r="X632">
            <v>14181.579630844572</v>
          </cell>
          <cell r="Y632">
            <v>11500.005066054844</v>
          </cell>
          <cell r="Z632">
            <v>1654.4640461048737</v>
          </cell>
          <cell r="AA632">
            <v>1612.1435212014233</v>
          </cell>
          <cell r="AB632">
            <v>5277.3790090848734</v>
          </cell>
          <cell r="AC632">
            <v>2294.5287267094145</v>
          </cell>
          <cell r="AD632">
            <v>36520.1</v>
          </cell>
          <cell r="AE632">
            <v>14056.838613024653</v>
          </cell>
          <cell r="AF632">
            <v>11398.546942569879</v>
          </cell>
          <cell r="AG632">
            <v>1639.9671325575728</v>
          </cell>
          <cell r="AH632">
            <v>1597.1681749342229</v>
          </cell>
          <cell r="AI632">
            <v>5230.4729330726741</v>
          </cell>
          <cell r="AJ632">
            <v>2274.486203840997</v>
          </cell>
          <cell r="AK632">
            <v>36197.480000000003</v>
          </cell>
        </row>
        <row r="633">
          <cell r="B633">
            <v>39098</v>
          </cell>
          <cell r="C633">
            <v>0</v>
          </cell>
          <cell r="D633">
            <v>15046.18</v>
          </cell>
          <cell r="E633">
            <v>22934</v>
          </cell>
          <cell r="F633">
            <v>37980.18</v>
          </cell>
          <cell r="G633">
            <v>37980.18</v>
          </cell>
          <cell r="H633">
            <v>38209</v>
          </cell>
          <cell r="I633">
            <v>22934</v>
          </cell>
          <cell r="J633">
            <v>13945</v>
          </cell>
          <cell r="L633">
            <v>1500</v>
          </cell>
          <cell r="M633">
            <v>1689</v>
          </cell>
          <cell r="N633">
            <v>5800</v>
          </cell>
          <cell r="P633">
            <v>22934</v>
          </cell>
          <cell r="Q633">
            <v>13945</v>
          </cell>
          <cell r="S633">
            <v>1500</v>
          </cell>
          <cell r="T633">
            <v>1689</v>
          </cell>
          <cell r="U633">
            <v>5800</v>
          </cell>
          <cell r="V633">
            <v>0</v>
          </cell>
          <cell r="W633">
            <v>22934</v>
          </cell>
          <cell r="X633">
            <v>14453.032941536327</v>
          </cell>
          <cell r="Y633">
            <v>11969.152355700053</v>
          </cell>
          <cell r="Z633">
            <v>1649.270014721998</v>
          </cell>
          <cell r="AA633">
            <v>1606.3235242707542</v>
          </cell>
          <cell r="AB633">
            <v>6244.6094558203167</v>
          </cell>
          <cell r="AC633">
            <v>2286.6117079505607</v>
          </cell>
          <cell r="AD633">
            <v>38209.000000000015</v>
          </cell>
          <cell r="AE633">
            <v>14365.449150146402</v>
          </cell>
          <cell r="AF633">
            <v>11901.047560585757</v>
          </cell>
          <cell r="AG633">
            <v>1638.6557404347773</v>
          </cell>
          <cell r="AH633">
            <v>1595.1386223204802</v>
          </cell>
          <cell r="AI633">
            <v>6207.8924201092104</v>
          </cell>
          <cell r="AJ633">
            <v>2271.9965064033718</v>
          </cell>
          <cell r="AK633">
            <v>37980.18</v>
          </cell>
        </row>
        <row r="634">
          <cell r="B634">
            <v>39099</v>
          </cell>
          <cell r="C634">
            <v>0</v>
          </cell>
          <cell r="D634">
            <v>13924.46</v>
          </cell>
          <cell r="E634">
            <v>23634</v>
          </cell>
          <cell r="F634">
            <v>37558.46</v>
          </cell>
          <cell r="G634">
            <v>37558.46</v>
          </cell>
          <cell r="H634">
            <v>37733.9</v>
          </cell>
          <cell r="I634">
            <v>23634</v>
          </cell>
          <cell r="J634">
            <v>13945</v>
          </cell>
          <cell r="L634">
            <v>1500</v>
          </cell>
          <cell r="M634">
            <v>1689</v>
          </cell>
          <cell r="N634">
            <v>6500</v>
          </cell>
          <cell r="P634">
            <v>23634</v>
          </cell>
          <cell r="Q634">
            <v>13945</v>
          </cell>
          <cell r="S634">
            <v>1500</v>
          </cell>
          <cell r="T634">
            <v>1689</v>
          </cell>
          <cell r="U634">
            <v>6500</v>
          </cell>
          <cell r="V634">
            <v>0</v>
          </cell>
          <cell r="W634">
            <v>23634</v>
          </cell>
          <cell r="X634">
            <v>14423.055259324288</v>
          </cell>
          <cell r="Y634">
            <v>11429.728280967905</v>
          </cell>
          <cell r="Z634">
            <v>1647.2405044356269</v>
          </cell>
          <cell r="AA634">
            <v>1604.4486996010417</v>
          </cell>
          <cell r="AB634">
            <v>6345.4988711212172</v>
          </cell>
          <cell r="AC634">
            <v>2283.9283845499267</v>
          </cell>
          <cell r="AD634">
            <v>37733.900000000009</v>
          </cell>
          <cell r="AE634">
            <v>14355.525125014699</v>
          </cell>
          <cell r="AF634">
            <v>11376.639460734385</v>
          </cell>
          <cell r="AG634">
            <v>1638.9765898878429</v>
          </cell>
          <cell r="AH634">
            <v>1595.6351799430247</v>
          </cell>
          <cell r="AI634">
            <v>6319.0779999430779</v>
          </cell>
          <cell r="AJ634">
            <v>2272.6056444769652</v>
          </cell>
          <cell r="AK634">
            <v>37558.459999999992</v>
          </cell>
        </row>
        <row r="635">
          <cell r="B635">
            <v>39100</v>
          </cell>
          <cell r="C635">
            <v>0</v>
          </cell>
          <cell r="D635">
            <v>13688.029999999999</v>
          </cell>
          <cell r="E635">
            <v>23634</v>
          </cell>
          <cell r="F635">
            <v>37322.03</v>
          </cell>
          <cell r="G635">
            <v>37322.03</v>
          </cell>
          <cell r="H635">
            <v>37164.800000000003</v>
          </cell>
          <cell r="I635">
            <v>23626</v>
          </cell>
          <cell r="J635">
            <v>13945</v>
          </cell>
          <cell r="L635">
            <v>1500</v>
          </cell>
          <cell r="M635">
            <v>1689</v>
          </cell>
          <cell r="N635">
            <v>6500</v>
          </cell>
          <cell r="P635">
            <v>23634</v>
          </cell>
          <cell r="Q635">
            <v>13938.488969300806</v>
          </cell>
          <cell r="S635">
            <v>1499.2996381463756</v>
          </cell>
          <cell r="T635">
            <v>1688.211392552819</v>
          </cell>
          <cell r="U635">
            <v>6500</v>
          </cell>
          <cell r="V635">
            <v>0</v>
          </cell>
          <cell r="W635">
            <v>23626</v>
          </cell>
          <cell r="X635">
            <v>14187.166694573463</v>
          </cell>
          <cell r="Y635">
            <v>10881.241695403285</v>
          </cell>
          <cell r="Z635">
            <v>1632.3325608706543</v>
          </cell>
          <cell r="AA635">
            <v>1589.8111567526339</v>
          </cell>
          <cell r="AB635">
            <v>6470.8752349160777</v>
          </cell>
          <cell r="AC635">
            <v>2403.3726574838838</v>
          </cell>
          <cell r="AD635">
            <v>37164.800000000003</v>
          </cell>
          <cell r="AE635">
            <v>14248.243168739546</v>
          </cell>
          <cell r="AF635">
            <v>10922.589710099655</v>
          </cell>
          <cell r="AG635">
            <v>1638.7039520182902</v>
          </cell>
          <cell r="AH635">
            <v>1595.213119247431</v>
          </cell>
          <cell r="AI635">
            <v>6502.255985187342</v>
          </cell>
          <cell r="AJ635">
            <v>2415.0240647077358</v>
          </cell>
          <cell r="AK635">
            <v>37322.030000000006</v>
          </cell>
        </row>
        <row r="636">
          <cell r="B636">
            <v>39101</v>
          </cell>
          <cell r="C636">
            <v>0</v>
          </cell>
          <cell r="D636">
            <v>19572.120000000003</v>
          </cell>
          <cell r="E636">
            <v>17134</v>
          </cell>
          <cell r="F636">
            <v>36706.120000000003</v>
          </cell>
          <cell r="G636">
            <v>36706.120000000003</v>
          </cell>
          <cell r="H636">
            <v>36524.1</v>
          </cell>
          <cell r="I636">
            <v>17134</v>
          </cell>
          <cell r="J636">
            <v>13945</v>
          </cell>
          <cell r="L636">
            <v>1500</v>
          </cell>
          <cell r="M636">
            <v>1689</v>
          </cell>
          <cell r="P636">
            <v>17134</v>
          </cell>
          <cell r="Q636">
            <v>13945</v>
          </cell>
          <cell r="S636">
            <v>1500</v>
          </cell>
          <cell r="T636">
            <v>1689</v>
          </cell>
          <cell r="V636">
            <v>0</v>
          </cell>
          <cell r="W636">
            <v>17134</v>
          </cell>
          <cell r="X636">
            <v>14285.382208811456</v>
          </cell>
          <cell r="Y636">
            <v>10292.969771385491</v>
          </cell>
          <cell r="Z636">
            <v>1630.931888578004</v>
          </cell>
          <cell r="AA636">
            <v>1588.6243986605048</v>
          </cell>
          <cell r="AB636">
            <v>6465.0804795093081</v>
          </cell>
          <cell r="AC636">
            <v>2261.1112530552332</v>
          </cell>
          <cell r="AD636">
            <v>36524.1</v>
          </cell>
          <cell r="AE636">
            <v>14358.324397443255</v>
          </cell>
          <cell r="AF636">
            <v>10338.219414688656</v>
          </cell>
          <cell r="AG636">
            <v>1638.7646423887213</v>
          </cell>
          <cell r="AH636">
            <v>1595.3071058736527</v>
          </cell>
          <cell r="AI636">
            <v>6503.3012317062203</v>
          </cell>
          <cell r="AJ636">
            <v>2272.2032078994939</v>
          </cell>
          <cell r="AK636">
            <v>36706.119999999995</v>
          </cell>
        </row>
        <row r="637">
          <cell r="B637">
            <v>39102</v>
          </cell>
          <cell r="C637">
            <v>0</v>
          </cell>
          <cell r="D637">
            <v>15342.690000000002</v>
          </cell>
          <cell r="E637">
            <v>18712</v>
          </cell>
          <cell r="F637">
            <v>34054.69</v>
          </cell>
          <cell r="G637">
            <v>34054.69</v>
          </cell>
          <cell r="H637">
            <v>33360.5</v>
          </cell>
          <cell r="I637">
            <v>18707.999999999996</v>
          </cell>
          <cell r="J637">
            <v>13945</v>
          </cell>
          <cell r="L637">
            <v>1500</v>
          </cell>
          <cell r="M637">
            <v>1689</v>
          </cell>
          <cell r="O637">
            <v>1578</v>
          </cell>
          <cell r="P637">
            <v>18712</v>
          </cell>
          <cell r="Q637">
            <v>13942.019025224454</v>
          </cell>
          <cell r="S637">
            <v>1499.6793501496365</v>
          </cell>
          <cell r="T637">
            <v>1688.6389482684908</v>
          </cell>
          <cell r="V637">
            <v>1577.6626763574177</v>
          </cell>
          <cell r="W637">
            <v>18707.999999999996</v>
          </cell>
          <cell r="X637">
            <v>12381.213037947706</v>
          </cell>
          <cell r="Y637">
            <v>9449.889403973837</v>
          </cell>
          <cell r="Z637">
            <v>1601.9023860373186</v>
          </cell>
          <cell r="AA637">
            <v>1559.3895310808914</v>
          </cell>
          <cell r="AB637">
            <v>6147.4487107709601</v>
          </cell>
          <cell r="AC637">
            <v>2220.6569301892814</v>
          </cell>
          <cell r="AD637">
            <v>33360.5</v>
          </cell>
          <cell r="AE637">
            <v>12636.652886315622</v>
          </cell>
          <cell r="AF637">
            <v>9636.5346822795727</v>
          </cell>
          <cell r="AG637">
            <v>1639.2763826454511</v>
          </cell>
          <cell r="AH637">
            <v>1596.0992280816254</v>
          </cell>
          <cell r="AI637">
            <v>6272.9519445454034</v>
          </cell>
          <cell r="AJ637">
            <v>2273.1748761323233</v>
          </cell>
          <cell r="AK637">
            <v>34054.689999999995</v>
          </cell>
        </row>
        <row r="638">
          <cell r="B638">
            <v>39103</v>
          </cell>
          <cell r="C638">
            <v>0</v>
          </cell>
          <cell r="D638">
            <v>15549.970000000001</v>
          </cell>
          <cell r="E638">
            <v>18712</v>
          </cell>
          <cell r="F638">
            <v>34261.97</v>
          </cell>
          <cell r="G638">
            <v>34261.97</v>
          </cell>
          <cell r="H638">
            <v>33742.5</v>
          </cell>
          <cell r="I638">
            <v>18282</v>
          </cell>
          <cell r="J638">
            <v>13945</v>
          </cell>
          <cell r="L638">
            <v>1500</v>
          </cell>
          <cell r="M638">
            <v>1689</v>
          </cell>
          <cell r="O638">
            <v>1578</v>
          </cell>
          <cell r="P638">
            <v>18712</v>
          </cell>
          <cell r="Q638">
            <v>13624.545211628902</v>
          </cell>
          <cell r="S638">
            <v>1465.530141085934</v>
          </cell>
          <cell r="T638">
            <v>1650.1869388627617</v>
          </cell>
          <cell r="V638">
            <v>1541.7377084224026</v>
          </cell>
          <cell r="W638">
            <v>18282</v>
          </cell>
          <cell r="X638">
            <v>12870.594906814762</v>
          </cell>
          <cell r="Y638">
            <v>9570.0309684662643</v>
          </cell>
          <cell r="Z638">
            <v>1405.0444288434378</v>
          </cell>
          <cell r="AA638">
            <v>1265.8152128105355</v>
          </cell>
          <cell r="AB638">
            <v>6397.4083066281846</v>
          </cell>
          <cell r="AC638">
            <v>2233.6061764368228</v>
          </cell>
          <cell r="AD638">
            <v>33742.500000000007</v>
          </cell>
          <cell r="AE638">
            <v>13067.466649075704</v>
          </cell>
          <cell r="AF638">
            <v>9704.0323577590352</v>
          </cell>
          <cell r="AG638">
            <v>1426.9303954969776</v>
          </cell>
          <cell r="AH638">
            <v>1284.1092268103635</v>
          </cell>
          <cell r="AI638">
            <v>6505.7321681819421</v>
          </cell>
          <cell r="AJ638">
            <v>2273.6992026759781</v>
          </cell>
          <cell r="AK638">
            <v>34261.97</v>
          </cell>
        </row>
        <row r="639">
          <cell r="B639">
            <v>39104</v>
          </cell>
          <cell r="C639">
            <v>0</v>
          </cell>
          <cell r="D639">
            <v>17040.79</v>
          </cell>
          <cell r="E639">
            <v>18712</v>
          </cell>
          <cell r="F639">
            <v>35752.79</v>
          </cell>
          <cell r="G639">
            <v>35752.79</v>
          </cell>
          <cell r="H639">
            <v>19542.900000000001</v>
          </cell>
          <cell r="I639">
            <v>18283</v>
          </cell>
          <cell r="J639">
            <v>13945</v>
          </cell>
          <cell r="L639">
            <v>1500</v>
          </cell>
          <cell r="M639">
            <v>1689</v>
          </cell>
          <cell r="O639">
            <v>1578</v>
          </cell>
          <cell r="P639">
            <v>18712</v>
          </cell>
          <cell r="Q639">
            <v>13625.290455322787</v>
          </cell>
          <cell r="S639">
            <v>1465.6103035485251</v>
          </cell>
          <cell r="T639">
            <v>1650.2772017956393</v>
          </cell>
          <cell r="V639">
            <v>1541.8220393330482</v>
          </cell>
          <cell r="W639">
            <v>18283</v>
          </cell>
          <cell r="X639">
            <v>7316.3238411386228</v>
          </cell>
          <cell r="Y639">
            <v>5718.8893738200959</v>
          </cell>
          <cell r="Z639">
            <v>885.19315752200885</v>
          </cell>
          <cell r="AA639">
            <v>857.85307625702217</v>
          </cell>
          <cell r="AB639">
            <v>3543.9931593896517</v>
          </cell>
          <cell r="AC639">
            <v>1220.6473918725908</v>
          </cell>
          <cell r="AD639">
            <v>19542.899999999994</v>
          </cell>
          <cell r="AE639">
            <v>14021.490137954423</v>
          </cell>
          <cell r="AF639">
            <v>9744.1631964679345</v>
          </cell>
          <cell r="AG639">
            <v>1635.8532357425552</v>
          </cell>
          <cell r="AH639">
            <v>1593.1314841290593</v>
          </cell>
          <cell r="AI639">
            <v>6489.3982357997802</v>
          </cell>
          <cell r="AJ639">
            <v>2268.7537099062533</v>
          </cell>
          <cell r="AK639">
            <v>35752.79</v>
          </cell>
        </row>
        <row r="640">
          <cell r="B640">
            <v>39105</v>
          </cell>
          <cell r="C640">
            <v>0</v>
          </cell>
          <cell r="D640">
            <v>-4487.34</v>
          </cell>
          <cell r="E640">
            <v>24712</v>
          </cell>
          <cell r="F640">
            <v>20224.66</v>
          </cell>
          <cell r="G640">
            <v>20224.66</v>
          </cell>
          <cell r="H640">
            <v>23373.7</v>
          </cell>
          <cell r="I640">
            <v>24368</v>
          </cell>
          <cell r="J640">
            <v>13945</v>
          </cell>
          <cell r="L640">
            <v>1500</v>
          </cell>
          <cell r="M640">
            <v>1689</v>
          </cell>
          <cell r="N640">
            <v>6000</v>
          </cell>
          <cell r="O640">
            <v>1578</v>
          </cell>
          <cell r="P640">
            <v>24712</v>
          </cell>
          <cell r="Q640">
            <v>13688.636169303119</v>
          </cell>
          <cell r="S640">
            <v>1472.4241128687472</v>
          </cell>
          <cell r="T640">
            <v>1657.9495510902093</v>
          </cell>
          <cell r="U640">
            <v>6000</v>
          </cell>
          <cell r="V640">
            <v>1548.9901667379222</v>
          </cell>
          <cell r="W640">
            <v>24368</v>
          </cell>
          <cell r="X640">
            <v>9293.6400880871988</v>
          </cell>
          <cell r="Y640">
            <v>6428.8767273613212</v>
          </cell>
          <cell r="Z640">
            <v>1061.5032627933447</v>
          </cell>
          <cell r="AA640">
            <v>1051.4309163277037</v>
          </cell>
          <cell r="AB640">
            <v>4068.3861065155111</v>
          </cell>
          <cell r="AC640">
            <v>1469.8628989149188</v>
          </cell>
          <cell r="AD640">
            <v>23373.699999999997</v>
          </cell>
          <cell r="AE640">
            <v>8044.1044203516121</v>
          </cell>
          <cell r="AF640">
            <v>5560.0443566460654</v>
          </cell>
          <cell r="AG640">
            <v>918.19329090806139</v>
          </cell>
          <cell r="AH640">
            <v>909.18909226814799</v>
          </cell>
          <cell r="AI640">
            <v>3521.492626953248</v>
          </cell>
          <cell r="AJ640">
            <v>1271.6362128728613</v>
          </cell>
          <cell r="AK640">
            <v>20224.659999999996</v>
          </cell>
        </row>
        <row r="641">
          <cell r="B641">
            <v>39106</v>
          </cell>
          <cell r="C641">
            <v>0</v>
          </cell>
          <cell r="D641">
            <v>10672.79</v>
          </cell>
          <cell r="E641">
            <v>25212</v>
          </cell>
          <cell r="F641">
            <v>35884.79</v>
          </cell>
          <cell r="G641">
            <v>35884.79</v>
          </cell>
          <cell r="H641">
            <v>15400.9</v>
          </cell>
          <cell r="I641">
            <v>25212</v>
          </cell>
          <cell r="J641">
            <v>13945</v>
          </cell>
          <cell r="L641">
            <v>1500</v>
          </cell>
          <cell r="M641">
            <v>1689</v>
          </cell>
          <cell r="N641">
            <v>6500</v>
          </cell>
          <cell r="O641">
            <v>1578</v>
          </cell>
          <cell r="P641">
            <v>25212</v>
          </cell>
          <cell r="Q641">
            <v>13945</v>
          </cell>
          <cell r="S641">
            <v>1500</v>
          </cell>
          <cell r="T641">
            <v>1689</v>
          </cell>
          <cell r="U641">
            <v>6500</v>
          </cell>
          <cell r="V641">
            <v>1578</v>
          </cell>
          <cell r="W641">
            <v>25212</v>
          </cell>
          <cell r="X641">
            <v>5648.018098871521</v>
          </cell>
          <cell r="Y641">
            <v>4793.4174268880279</v>
          </cell>
          <cell r="Z641">
            <v>679.66956322909971</v>
          </cell>
          <cell r="AA641">
            <v>652.84038842042094</v>
          </cell>
          <cell r="AB641">
            <v>2693.8087954050534</v>
          </cell>
          <cell r="AC641">
            <v>933.14572718588295</v>
          </cell>
          <cell r="AD641">
            <v>15400.900000000007</v>
          </cell>
          <cell r="AE641">
            <v>14116.130568293778</v>
          </cell>
          <cell r="AF641">
            <v>9911.7061384945428</v>
          </cell>
          <cell r="AG641">
            <v>1635.056830821806</v>
          </cell>
          <cell r="AH641">
            <v>1592.3929278761259</v>
          </cell>
          <cell r="AI641">
            <v>6361.8213151345253</v>
          </cell>
          <cell r="AJ641">
            <v>2267.6822193792254</v>
          </cell>
          <cell r="AK641">
            <v>35884.79</v>
          </cell>
        </row>
        <row r="642">
          <cell r="B642">
            <v>39107</v>
          </cell>
          <cell r="C642">
            <v>0</v>
          </cell>
          <cell r="D642">
            <v>11963.43</v>
          </cell>
          <cell r="E642">
            <v>23634</v>
          </cell>
          <cell r="F642">
            <v>35597.43</v>
          </cell>
          <cell r="G642">
            <v>35597.43</v>
          </cell>
          <cell r="H642">
            <v>14.3</v>
          </cell>
          <cell r="I642">
            <v>23634</v>
          </cell>
          <cell r="J642">
            <v>13945</v>
          </cell>
          <cell r="L642">
            <v>1500</v>
          </cell>
          <cell r="M642">
            <v>1689</v>
          </cell>
          <cell r="N642">
            <v>6500</v>
          </cell>
          <cell r="P642">
            <v>23634</v>
          </cell>
          <cell r="Q642">
            <v>13945</v>
          </cell>
          <cell r="S642">
            <v>1500</v>
          </cell>
          <cell r="T642">
            <v>1689</v>
          </cell>
          <cell r="U642">
            <v>6500</v>
          </cell>
          <cell r="V642">
            <v>0</v>
          </cell>
          <cell r="W642">
            <v>23634</v>
          </cell>
          <cell r="X642">
            <v>5.4363595</v>
          </cell>
          <cell r="Y642">
            <v>4.4318131000000003</v>
          </cell>
          <cell r="Z642">
            <v>0.60060000000000002</v>
          </cell>
          <cell r="AA642">
            <v>0.5909046</v>
          </cell>
          <cell r="AB642">
            <v>2.3636327000000001</v>
          </cell>
          <cell r="AC642">
            <v>0.87669010000000003</v>
          </cell>
          <cell r="AD642">
            <v>14.3</v>
          </cell>
          <cell r="AE642">
            <v>14102.0979182466</v>
          </cell>
          <cell r="AF642">
            <v>9535.328865712645</v>
          </cell>
          <cell r="AG642">
            <v>1632.2923773522887</v>
          </cell>
          <cell r="AH642">
            <v>1590.0095055384957</v>
          </cell>
          <cell r="AI642">
            <v>6473.5777216178258</v>
          </cell>
          <cell r="AJ642">
            <v>2264.1236115321467</v>
          </cell>
          <cell r="AK642">
            <v>35597.43</v>
          </cell>
        </row>
        <row r="643">
          <cell r="B643">
            <v>39108</v>
          </cell>
          <cell r="C643">
            <v>0</v>
          </cell>
          <cell r="D643">
            <v>0</v>
          </cell>
          <cell r="E643">
            <v>0</v>
          </cell>
          <cell r="F643">
            <v>0</v>
          </cell>
          <cell r="G643">
            <v>0</v>
          </cell>
          <cell r="H643">
            <v>11.7</v>
          </cell>
          <cell r="I643">
            <v>0</v>
          </cell>
          <cell r="J643">
            <v>0</v>
          </cell>
          <cell r="L643">
            <v>0</v>
          </cell>
          <cell r="M643">
            <v>0</v>
          </cell>
          <cell r="P643">
            <v>0</v>
          </cell>
          <cell r="Q643">
            <v>0</v>
          </cell>
          <cell r="S643">
            <v>0</v>
          </cell>
          <cell r="T643">
            <v>0</v>
          </cell>
          <cell r="V643">
            <v>0</v>
          </cell>
          <cell r="W643">
            <v>0</v>
          </cell>
          <cell r="X643">
            <v>4.4479304999999991</v>
          </cell>
          <cell r="Y643">
            <v>3.6260288999999997</v>
          </cell>
          <cell r="Z643">
            <v>0.4914</v>
          </cell>
          <cell r="AA643">
            <v>0.48346739999999994</v>
          </cell>
          <cell r="AB643">
            <v>1.9338812999999997</v>
          </cell>
          <cell r="AC643">
            <v>0.71729189999999998</v>
          </cell>
          <cell r="AD643">
            <v>11.7</v>
          </cell>
          <cell r="AE643">
            <v>0</v>
          </cell>
          <cell r="AF643">
            <v>0</v>
          </cell>
          <cell r="AG643">
            <v>0</v>
          </cell>
          <cell r="AH643">
            <v>0</v>
          </cell>
          <cell r="AI643">
            <v>0</v>
          </cell>
          <cell r="AJ643">
            <v>0</v>
          </cell>
          <cell r="AK643">
            <v>0</v>
          </cell>
        </row>
        <row r="644">
          <cell r="B644">
            <v>39109</v>
          </cell>
          <cell r="C644">
            <v>0</v>
          </cell>
          <cell r="D644">
            <v>0</v>
          </cell>
          <cell r="E644">
            <v>0</v>
          </cell>
          <cell r="F644">
            <v>0</v>
          </cell>
          <cell r="G644">
            <v>0</v>
          </cell>
          <cell r="H644">
            <v>32</v>
          </cell>
          <cell r="I644">
            <v>0</v>
          </cell>
          <cell r="J644">
            <v>0</v>
          </cell>
          <cell r="L644">
            <v>0</v>
          </cell>
          <cell r="M644">
            <v>0</v>
          </cell>
          <cell r="P644">
            <v>0</v>
          </cell>
          <cell r="Q644">
            <v>0</v>
          </cell>
          <cell r="S644">
            <v>0</v>
          </cell>
          <cell r="T644">
            <v>0</v>
          </cell>
          <cell r="V644">
            <v>0</v>
          </cell>
          <cell r="W644">
            <v>0</v>
          </cell>
          <cell r="X644">
            <v>12.165279999999999</v>
          </cell>
          <cell r="Y644">
            <v>9.9173439999999999</v>
          </cell>
          <cell r="Z644">
            <v>1.3440000000000001</v>
          </cell>
          <cell r="AA644">
            <v>1.3223039999999999</v>
          </cell>
          <cell r="AB644">
            <v>5.2892479999999997</v>
          </cell>
          <cell r="AC644">
            <v>1.961824</v>
          </cell>
          <cell r="AD644">
            <v>32</v>
          </cell>
          <cell r="AE644">
            <v>0</v>
          </cell>
          <cell r="AF644">
            <v>0</v>
          </cell>
          <cell r="AG644">
            <v>0</v>
          </cell>
          <cell r="AH644">
            <v>0</v>
          </cell>
          <cell r="AI644">
            <v>0</v>
          </cell>
          <cell r="AJ644">
            <v>0</v>
          </cell>
          <cell r="AK644">
            <v>0</v>
          </cell>
        </row>
        <row r="645">
          <cell r="B645">
            <v>39110</v>
          </cell>
          <cell r="C645">
            <v>0</v>
          </cell>
          <cell r="D645">
            <v>0</v>
          </cell>
          <cell r="E645">
            <v>0</v>
          </cell>
          <cell r="F645">
            <v>0</v>
          </cell>
          <cell r="G645">
            <v>0</v>
          </cell>
          <cell r="H645">
            <v>27.3</v>
          </cell>
          <cell r="I645">
            <v>0</v>
          </cell>
          <cell r="J645">
            <v>0</v>
          </cell>
          <cell r="L645">
            <v>0</v>
          </cell>
          <cell r="M645">
            <v>0</v>
          </cell>
          <cell r="P645">
            <v>0</v>
          </cell>
          <cell r="Q645">
            <v>0</v>
          </cell>
          <cell r="S645">
            <v>0</v>
          </cell>
          <cell r="T645">
            <v>0</v>
          </cell>
          <cell r="V645">
            <v>0</v>
          </cell>
          <cell r="W645">
            <v>0</v>
          </cell>
          <cell r="X645">
            <v>10.3785045</v>
          </cell>
          <cell r="Y645">
            <v>8.4607340999999998</v>
          </cell>
          <cell r="Z645">
            <v>1.1466000000000001</v>
          </cell>
          <cell r="AA645">
            <v>1.1280905999999999</v>
          </cell>
          <cell r="AB645">
            <v>4.5123896999999999</v>
          </cell>
          <cell r="AC645">
            <v>1.6736811</v>
          </cell>
          <cell r="AD645">
            <v>27.3</v>
          </cell>
          <cell r="AE645">
            <v>0</v>
          </cell>
          <cell r="AF645">
            <v>0</v>
          </cell>
          <cell r="AG645">
            <v>0</v>
          </cell>
          <cell r="AH645">
            <v>0</v>
          </cell>
          <cell r="AI645">
            <v>0</v>
          </cell>
          <cell r="AJ645">
            <v>0</v>
          </cell>
          <cell r="AK645">
            <v>0</v>
          </cell>
        </row>
        <row r="646">
          <cell r="B646">
            <v>39111</v>
          </cell>
          <cell r="C646">
            <v>0</v>
          </cell>
          <cell r="D646">
            <v>0</v>
          </cell>
          <cell r="E646">
            <v>0</v>
          </cell>
          <cell r="F646">
            <v>0</v>
          </cell>
          <cell r="G646">
            <v>0</v>
          </cell>
          <cell r="H646">
            <v>26.8</v>
          </cell>
          <cell r="I646">
            <v>0</v>
          </cell>
          <cell r="J646">
            <v>0</v>
          </cell>
          <cell r="L646">
            <v>0</v>
          </cell>
          <cell r="M646">
            <v>0</v>
          </cell>
          <cell r="P646">
            <v>0</v>
          </cell>
          <cell r="Q646">
            <v>0</v>
          </cell>
          <cell r="S646">
            <v>0</v>
          </cell>
          <cell r="T646">
            <v>0</v>
          </cell>
          <cell r="V646">
            <v>0</v>
          </cell>
          <cell r="W646">
            <v>0</v>
          </cell>
          <cell r="X646">
            <v>10.188421999999999</v>
          </cell>
          <cell r="Y646">
            <v>8.3057756000000005</v>
          </cell>
          <cell r="Z646">
            <v>1.1256000000000002</v>
          </cell>
          <cell r="AA646">
            <v>1.1074295999999999</v>
          </cell>
          <cell r="AB646">
            <v>4.4297452000000002</v>
          </cell>
          <cell r="AC646">
            <v>1.6430276000000001</v>
          </cell>
          <cell r="AD646">
            <v>26.799999999999997</v>
          </cell>
          <cell r="AE646">
            <v>0</v>
          </cell>
          <cell r="AF646">
            <v>0</v>
          </cell>
          <cell r="AG646">
            <v>0</v>
          </cell>
          <cell r="AH646">
            <v>0</v>
          </cell>
          <cell r="AI646">
            <v>0</v>
          </cell>
          <cell r="AJ646">
            <v>0</v>
          </cell>
          <cell r="AK646">
            <v>0</v>
          </cell>
        </row>
        <row r="647">
          <cell r="B647">
            <v>39112</v>
          </cell>
          <cell r="C647">
            <v>0</v>
          </cell>
          <cell r="D647">
            <v>13267.78</v>
          </cell>
          <cell r="E647">
            <v>0</v>
          </cell>
          <cell r="F647">
            <v>13267.78</v>
          </cell>
          <cell r="G647">
            <v>13267.78</v>
          </cell>
          <cell r="H647">
            <v>17736.3</v>
          </cell>
          <cell r="I647">
            <v>0</v>
          </cell>
          <cell r="J647">
            <v>0</v>
          </cell>
          <cell r="L647">
            <v>0</v>
          </cell>
          <cell r="M647">
            <v>0</v>
          </cell>
          <cell r="P647">
            <v>0</v>
          </cell>
          <cell r="Q647">
            <v>0</v>
          </cell>
          <cell r="S647">
            <v>0</v>
          </cell>
          <cell r="T647">
            <v>0</v>
          </cell>
          <cell r="V647">
            <v>0</v>
          </cell>
          <cell r="W647">
            <v>0</v>
          </cell>
          <cell r="X647">
            <v>6505.1836022187372</v>
          </cell>
          <cell r="Y647">
            <v>5320.3968522646828</v>
          </cell>
          <cell r="Z647">
            <v>935.98851473641832</v>
          </cell>
          <cell r="AA647">
            <v>923.66706886525878</v>
          </cell>
          <cell r="AB647">
            <v>2942.3627450181657</v>
          </cell>
          <cell r="AC647">
            <v>1108.7012168967328</v>
          </cell>
          <cell r="AD647">
            <v>17736.3</v>
          </cell>
          <cell r="AE647">
            <v>4864.5135794435419</v>
          </cell>
          <cell r="AF647">
            <v>3978.6851454963735</v>
          </cell>
          <cell r="AG647">
            <v>701.02809394326266</v>
          </cell>
          <cell r="AH647">
            <v>691.50600557093821</v>
          </cell>
          <cell r="AI647">
            <v>2202.3220910341538</v>
          </cell>
          <cell r="AJ647">
            <v>829.72508451172826</v>
          </cell>
          <cell r="AK647">
            <v>13267.779999999999</v>
          </cell>
        </row>
        <row r="648">
          <cell r="B648">
            <v>39113</v>
          </cell>
          <cell r="C648">
            <v>0</v>
          </cell>
          <cell r="D648">
            <v>-6265.2999999999993</v>
          </cell>
          <cell r="E648">
            <v>22934</v>
          </cell>
          <cell r="F648">
            <v>16668.7</v>
          </cell>
          <cell r="G648">
            <v>16668.7</v>
          </cell>
          <cell r="H648">
            <v>33058</v>
          </cell>
          <cell r="I648">
            <v>22934</v>
          </cell>
          <cell r="J648">
            <v>13945</v>
          </cell>
          <cell r="L648">
            <v>1500</v>
          </cell>
          <cell r="M648">
            <v>1689</v>
          </cell>
          <cell r="N648">
            <v>5800</v>
          </cell>
          <cell r="P648">
            <v>22934</v>
          </cell>
          <cell r="Q648">
            <v>13945</v>
          </cell>
          <cell r="S648">
            <v>1500</v>
          </cell>
          <cell r="T648">
            <v>1689</v>
          </cell>
          <cell r="U648">
            <v>5800</v>
          </cell>
          <cell r="V648">
            <v>0</v>
          </cell>
          <cell r="W648">
            <v>22934</v>
          </cell>
          <cell r="X648">
            <v>12100.631496835063</v>
          </cell>
          <cell r="Y648">
            <v>9795.8708750706046</v>
          </cell>
          <cell r="Z648">
            <v>1622.5261863466458</v>
          </cell>
          <cell r="AA648">
            <v>1580.8436776264414</v>
          </cell>
          <cell r="AB648">
            <v>5813.3351734025528</v>
          </cell>
          <cell r="AC648">
            <v>2144.7925907186886</v>
          </cell>
          <cell r="AD648">
            <v>33058</v>
          </cell>
          <cell r="AE648">
            <v>6101.4488849751315</v>
          </cell>
          <cell r="AF648">
            <v>4935.6628776182406</v>
          </cell>
          <cell r="AG648">
            <v>818.78726507569638</v>
          </cell>
          <cell r="AH648">
            <v>797.4003938063521</v>
          </cell>
          <cell r="AI648">
            <v>2933.2446419282915</v>
          </cell>
          <cell r="AJ648">
            <v>1082.1559365962889</v>
          </cell>
          <cell r="AK648">
            <v>16668.7</v>
          </cell>
        </row>
        <row r="649">
          <cell r="B649">
            <v>39114</v>
          </cell>
          <cell r="C649">
            <v>0</v>
          </cell>
          <cell r="D649">
            <v>11439.629999999997</v>
          </cell>
          <cell r="E649">
            <v>24105</v>
          </cell>
          <cell r="F649">
            <v>35544.629999999997</v>
          </cell>
          <cell r="G649">
            <v>35544.629999999997</v>
          </cell>
          <cell r="H649">
            <v>36463.4</v>
          </cell>
          <cell r="I649">
            <v>24105</v>
          </cell>
          <cell r="J649">
            <v>13879</v>
          </cell>
          <cell r="L649">
            <v>1500</v>
          </cell>
          <cell r="M649">
            <v>1675</v>
          </cell>
          <cell r="N649">
            <v>6500</v>
          </cell>
          <cell r="O649">
            <v>551</v>
          </cell>
          <cell r="P649">
            <v>24105</v>
          </cell>
          <cell r="Q649">
            <v>13879</v>
          </cell>
          <cell r="S649">
            <v>1500</v>
          </cell>
          <cell r="T649">
            <v>1675</v>
          </cell>
          <cell r="U649">
            <v>6500</v>
          </cell>
          <cell r="V649">
            <v>551</v>
          </cell>
          <cell r="W649">
            <v>24105</v>
          </cell>
          <cell r="X649">
            <v>14048.067916732614</v>
          </cell>
          <cell r="Y649">
            <v>10416.099759491268</v>
          </cell>
          <cell r="Z649">
            <v>1637.9245270755853</v>
          </cell>
          <cell r="AA649">
            <v>1595.3818961931306</v>
          </cell>
          <cell r="AB649">
            <v>6495.0076140953552</v>
          </cell>
          <cell r="AC649">
            <v>2270.9182864120439</v>
          </cell>
          <cell r="AD649">
            <v>36463.4</v>
          </cell>
          <cell r="AE649">
            <v>14067.083080634451</v>
          </cell>
          <cell r="AF649">
            <v>10414.193131016269</v>
          </cell>
          <cell r="AG649">
            <v>1638.9977951957064</v>
          </cell>
          <cell r="AH649">
            <v>1595.6679511271573</v>
          </cell>
          <cell r="AI649">
            <v>6504.9681807183233</v>
          </cell>
          <cell r="AJ649">
            <v>2272.6458613080758</v>
          </cell>
          <cell r="AK649">
            <v>36493.55599999999</v>
          </cell>
        </row>
        <row r="650">
          <cell r="B650">
            <v>39115</v>
          </cell>
          <cell r="C650">
            <v>0</v>
          </cell>
          <cell r="D650">
            <v>10673.419999999998</v>
          </cell>
          <cell r="E650">
            <v>25105</v>
          </cell>
          <cell r="F650">
            <v>35778.42</v>
          </cell>
          <cell r="G650">
            <v>35778.42</v>
          </cell>
          <cell r="H650">
            <v>37039.800000000003</v>
          </cell>
          <cell r="I650">
            <v>25057</v>
          </cell>
          <cell r="J650">
            <v>13879</v>
          </cell>
          <cell r="L650">
            <v>1500</v>
          </cell>
          <cell r="M650">
            <v>1675</v>
          </cell>
          <cell r="N650">
            <v>6500</v>
          </cell>
          <cell r="O650">
            <v>1551</v>
          </cell>
          <cell r="P650">
            <v>25105</v>
          </cell>
          <cell r="Q650">
            <v>13839.936319924946</v>
          </cell>
          <cell r="S650">
            <v>1495.7781165708923</v>
          </cell>
          <cell r="T650">
            <v>1670.2855635041633</v>
          </cell>
          <cell r="U650">
            <v>6500</v>
          </cell>
          <cell r="V650">
            <v>1551</v>
          </cell>
          <cell r="W650">
            <v>25057</v>
          </cell>
          <cell r="X650">
            <v>14348.048210513021</v>
          </cell>
          <cell r="Y650">
            <v>10677.852834077303</v>
          </cell>
          <cell r="Z650">
            <v>1640.8783564005837</v>
          </cell>
          <cell r="AA650">
            <v>1598.8164852605291</v>
          </cell>
          <cell r="AB650">
            <v>6499.0804645415174</v>
          </cell>
          <cell r="AC650">
            <v>2275.123649207058</v>
          </cell>
          <cell r="AD650">
            <v>37039.800000000017</v>
          </cell>
          <cell r="AE650">
            <v>14343.605457667491</v>
          </cell>
          <cell r="AF650">
            <v>10672.393820890054</v>
          </cell>
          <cell r="AG650">
            <v>1638.852737265958</v>
          </cell>
          <cell r="AH650">
            <v>1595.4434323430114</v>
          </cell>
          <cell r="AI650">
            <v>6501.6691051963899</v>
          </cell>
          <cell r="AJ650">
            <v>2272.3704466370968</v>
          </cell>
          <cell r="AK650">
            <v>37024.335000000006</v>
          </cell>
        </row>
        <row r="651">
          <cell r="B651">
            <v>39116</v>
          </cell>
          <cell r="C651">
            <v>0</v>
          </cell>
          <cell r="D651">
            <v>7661.9500000000007</v>
          </cell>
          <cell r="E651">
            <v>25105</v>
          </cell>
          <cell r="F651">
            <v>32766.95</v>
          </cell>
          <cell r="G651">
            <v>32766.95</v>
          </cell>
          <cell r="H651">
            <v>32538.9</v>
          </cell>
          <cell r="I651">
            <v>25105</v>
          </cell>
          <cell r="J651">
            <v>13879</v>
          </cell>
          <cell r="L651">
            <v>1500</v>
          </cell>
          <cell r="M651">
            <v>1675</v>
          </cell>
          <cell r="N651">
            <v>6500</v>
          </cell>
          <cell r="O651">
            <v>1551</v>
          </cell>
          <cell r="P651">
            <v>25105</v>
          </cell>
          <cell r="Q651">
            <v>13879</v>
          </cell>
          <cell r="S651">
            <v>1500</v>
          </cell>
          <cell r="T651">
            <v>1675</v>
          </cell>
          <cell r="U651">
            <v>6500</v>
          </cell>
          <cell r="V651">
            <v>1551</v>
          </cell>
          <cell r="W651">
            <v>25105</v>
          </cell>
          <cell r="X651">
            <v>12088.777126994548</v>
          </cell>
          <cell r="Y651">
            <v>9572.6292879202028</v>
          </cell>
          <cell r="Z651">
            <v>1624.4309738654667</v>
          </cell>
          <cell r="AA651">
            <v>1582.7948506820662</v>
          </cell>
          <cell r="AB651">
            <v>5417.4908918476176</v>
          </cell>
          <cell r="AC651">
            <v>2252.7768686900963</v>
          </cell>
          <cell r="AD651">
            <v>32538.899999999998</v>
          </cell>
          <cell r="AE651">
            <v>12188.523260843845</v>
          </cell>
          <cell r="AF651">
            <v>9646.7188095797701</v>
          </cell>
          <cell r="AG651">
            <v>1640.486224495384</v>
          </cell>
          <cell r="AH651">
            <v>1597.9717227115846</v>
          </cell>
          <cell r="AI651">
            <v>5468.2401103319953</v>
          </cell>
          <cell r="AJ651">
            <v>2275.471872037419</v>
          </cell>
          <cell r="AK651">
            <v>32817.411999999997</v>
          </cell>
        </row>
        <row r="652">
          <cell r="B652">
            <v>39117</v>
          </cell>
          <cell r="C652">
            <v>0</v>
          </cell>
          <cell r="D652">
            <v>8678.11</v>
          </cell>
          <cell r="E652">
            <v>25105</v>
          </cell>
          <cell r="F652">
            <v>33783.11</v>
          </cell>
          <cell r="G652">
            <v>33783.11</v>
          </cell>
          <cell r="H652">
            <v>33515.5</v>
          </cell>
          <cell r="I652">
            <v>25105</v>
          </cell>
          <cell r="J652">
            <v>13879</v>
          </cell>
          <cell r="L652">
            <v>1500</v>
          </cell>
          <cell r="M652">
            <v>1675</v>
          </cell>
          <cell r="N652">
            <v>6500</v>
          </cell>
          <cell r="O652">
            <v>1551</v>
          </cell>
          <cell r="P652">
            <v>25105</v>
          </cell>
          <cell r="Q652">
            <v>13879</v>
          </cell>
          <cell r="S652">
            <v>1500</v>
          </cell>
          <cell r="T652">
            <v>1675</v>
          </cell>
          <cell r="U652">
            <v>6500</v>
          </cell>
          <cell r="V652">
            <v>1551</v>
          </cell>
          <cell r="W652">
            <v>25105</v>
          </cell>
          <cell r="X652">
            <v>12592.105167969377</v>
          </cell>
          <cell r="Y652">
            <v>9596.1644639648021</v>
          </cell>
          <cell r="Z652">
            <v>1408.3313883543772</v>
          </cell>
          <cell r="AA652">
            <v>1269.3617406153437</v>
          </cell>
          <cell r="AB652">
            <v>6408.6415481767872</v>
          </cell>
          <cell r="AC652">
            <v>2240.8956909193093</v>
          </cell>
          <cell r="AD652">
            <v>33515.499999999993</v>
          </cell>
          <cell r="AE652">
            <v>12759.00693831764</v>
          </cell>
          <cell r="AF652">
            <v>9712.4475281416235</v>
          </cell>
          <cell r="AG652">
            <v>1427.254758916974</v>
          </cell>
          <cell r="AH652">
            <v>1284.6111643788699</v>
          </cell>
          <cell r="AI652">
            <v>6505.7707749345072</v>
          </cell>
          <cell r="AJ652">
            <v>2274.2778353103863</v>
          </cell>
          <cell r="AK652">
            <v>33963.368999999999</v>
          </cell>
        </row>
        <row r="653">
          <cell r="B653">
            <v>39118</v>
          </cell>
          <cell r="C653">
            <v>0</v>
          </cell>
          <cell r="D653">
            <v>11034.300000000003</v>
          </cell>
          <cell r="E653">
            <v>25105</v>
          </cell>
          <cell r="F653">
            <v>36139.300000000003</v>
          </cell>
          <cell r="G653">
            <v>36139.300000000003</v>
          </cell>
          <cell r="H653">
            <v>36155.300000000003</v>
          </cell>
          <cell r="I653">
            <v>25105</v>
          </cell>
          <cell r="J653">
            <v>13879</v>
          </cell>
          <cell r="L653">
            <v>1500</v>
          </cell>
          <cell r="M653">
            <v>1675</v>
          </cell>
          <cell r="N653">
            <v>6500</v>
          </cell>
          <cell r="O653">
            <v>1551</v>
          </cell>
          <cell r="P653">
            <v>25105</v>
          </cell>
          <cell r="Q653">
            <v>13879</v>
          </cell>
          <cell r="S653">
            <v>1500</v>
          </cell>
          <cell r="T653">
            <v>1675</v>
          </cell>
          <cell r="U653">
            <v>6500</v>
          </cell>
          <cell r="V653">
            <v>1551</v>
          </cell>
          <cell r="W653">
            <v>25105</v>
          </cell>
          <cell r="X653">
            <v>13862.614309549093</v>
          </cell>
          <cell r="Y653">
            <v>10280.833509231181</v>
          </cell>
          <cell r="Z653">
            <v>1640.0314363174748</v>
          </cell>
          <cell r="AA653">
            <v>1597.6972842916696</v>
          </cell>
          <cell r="AB653">
            <v>6500.0562727866045</v>
          </cell>
          <cell r="AC653">
            <v>2274.0671878239746</v>
          </cell>
          <cell r="AD653">
            <v>36155.299999999996</v>
          </cell>
          <cell r="AE653">
            <v>13856.721669652698</v>
          </cell>
          <cell r="AF653">
            <v>10269.100741927961</v>
          </cell>
          <cell r="AG653">
            <v>1639.6040265086804</v>
          </cell>
          <cell r="AH653">
            <v>1596.6062680984251</v>
          </cell>
          <cell r="AI653">
            <v>6503.4714096135895</v>
          </cell>
          <cell r="AJ653">
            <v>2273.7968841986485</v>
          </cell>
          <cell r="AK653">
            <v>36139.301000000007</v>
          </cell>
        </row>
        <row r="654">
          <cell r="B654">
            <v>39119</v>
          </cell>
          <cell r="C654">
            <v>0</v>
          </cell>
          <cell r="D654">
            <v>11308.470000000001</v>
          </cell>
          <cell r="E654">
            <v>24105</v>
          </cell>
          <cell r="F654">
            <v>35413.47</v>
          </cell>
          <cell r="G654">
            <v>35413.47</v>
          </cell>
          <cell r="H654">
            <v>35258.6</v>
          </cell>
          <cell r="I654">
            <v>24105</v>
          </cell>
          <cell r="J654">
            <v>13879</v>
          </cell>
          <cell r="L654">
            <v>1500</v>
          </cell>
          <cell r="M654">
            <v>1675</v>
          </cell>
          <cell r="N654">
            <v>6500</v>
          </cell>
          <cell r="O654">
            <v>551</v>
          </cell>
          <cell r="P654">
            <v>24105</v>
          </cell>
          <cell r="Q654">
            <v>13879</v>
          </cell>
          <cell r="S654">
            <v>1500</v>
          </cell>
          <cell r="T654">
            <v>1675</v>
          </cell>
          <cell r="U654">
            <v>6500</v>
          </cell>
          <cell r="V654">
            <v>551</v>
          </cell>
          <cell r="W654">
            <v>24105</v>
          </cell>
          <cell r="X654">
            <v>13807.343314886182</v>
          </cell>
          <cell r="Y654">
            <v>9486.671084296564</v>
          </cell>
          <cell r="Z654">
            <v>1633.2695006903184</v>
          </cell>
          <cell r="AA654">
            <v>1590.968357690663</v>
          </cell>
          <cell r="AB654">
            <v>6475.714780306258</v>
          </cell>
          <cell r="AC654">
            <v>2264.6329621300138</v>
          </cell>
          <cell r="AD654">
            <v>35258.600000000006</v>
          </cell>
          <cell r="AE654">
            <v>13859.828521713222</v>
          </cell>
          <cell r="AF654">
            <v>9508.2987768143939</v>
          </cell>
          <cell r="AG654">
            <v>1639.6290332722249</v>
          </cell>
          <cell r="AH654">
            <v>1596.644973243026</v>
          </cell>
          <cell r="AI654">
            <v>6504.8113315922983</v>
          </cell>
          <cell r="AJ654">
            <v>2273.8443633648394</v>
          </cell>
          <cell r="AK654">
            <v>35383.057000000008</v>
          </cell>
        </row>
        <row r="655">
          <cell r="B655">
            <v>39120</v>
          </cell>
          <cell r="C655">
            <v>0</v>
          </cell>
          <cell r="D655">
            <v>10308.470000000001</v>
          </cell>
          <cell r="E655">
            <v>25105</v>
          </cell>
          <cell r="F655">
            <v>35413.47</v>
          </cell>
          <cell r="G655">
            <v>35413.47</v>
          </cell>
          <cell r="H655">
            <v>35997.5</v>
          </cell>
          <cell r="I655">
            <v>25105</v>
          </cell>
          <cell r="J655">
            <v>13879</v>
          </cell>
          <cell r="L655">
            <v>1500</v>
          </cell>
          <cell r="M655">
            <v>1675</v>
          </cell>
          <cell r="N655">
            <v>6500</v>
          </cell>
          <cell r="O655">
            <v>1551</v>
          </cell>
          <cell r="P655">
            <v>25105</v>
          </cell>
          <cell r="Q655">
            <v>13879</v>
          </cell>
          <cell r="S655">
            <v>1500</v>
          </cell>
          <cell r="T655">
            <v>1675</v>
          </cell>
          <cell r="U655">
            <v>6500</v>
          </cell>
          <cell r="V655">
            <v>1551</v>
          </cell>
          <cell r="W655">
            <v>25105</v>
          </cell>
          <cell r="X655">
            <v>13980.792299453295</v>
          </cell>
          <cell r="Y655">
            <v>9998.9841579693239</v>
          </cell>
          <cell r="Z655">
            <v>1640.5623268123672</v>
          </cell>
          <cell r="AA655">
            <v>1598.093829240257</v>
          </cell>
          <cell r="AB655">
            <v>6504.268891632234</v>
          </cell>
          <cell r="AC655">
            <v>2274.7984948925337</v>
          </cell>
          <cell r="AD655">
            <v>35997.500000000015</v>
          </cell>
          <cell r="AE655">
            <v>13963.801563597744</v>
          </cell>
          <cell r="AF655">
            <v>9994.3954970032755</v>
          </cell>
          <cell r="AG655">
            <v>1639.3327692287594</v>
          </cell>
          <cell r="AH655">
            <v>1596.1864195952501</v>
          </cell>
          <cell r="AI655">
            <v>6504.7298898199151</v>
          </cell>
          <cell r="AJ655">
            <v>2273.2818607550525</v>
          </cell>
          <cell r="AK655">
            <v>35971.727999999996</v>
          </cell>
        </row>
        <row r="656">
          <cell r="B656">
            <v>39121</v>
          </cell>
          <cell r="C656">
            <v>0</v>
          </cell>
          <cell r="D656">
            <v>10404.839999999997</v>
          </cell>
          <cell r="E656">
            <v>24705</v>
          </cell>
          <cell r="F656">
            <v>35109.839999999997</v>
          </cell>
          <cell r="G656">
            <v>35109.839999999997</v>
          </cell>
          <cell r="H656">
            <v>36905.1</v>
          </cell>
          <cell r="I656">
            <v>24705</v>
          </cell>
          <cell r="J656">
            <v>13879</v>
          </cell>
          <cell r="L656">
            <v>1500</v>
          </cell>
          <cell r="M656">
            <v>1675</v>
          </cell>
          <cell r="N656">
            <v>6100</v>
          </cell>
          <cell r="O656">
            <v>1551</v>
          </cell>
          <cell r="P656">
            <v>24705</v>
          </cell>
          <cell r="Q656">
            <v>13879</v>
          </cell>
          <cell r="S656">
            <v>1500</v>
          </cell>
          <cell r="T656">
            <v>1675</v>
          </cell>
          <cell r="U656">
            <v>6100</v>
          </cell>
          <cell r="V656">
            <v>1551</v>
          </cell>
          <cell r="W656">
            <v>24705</v>
          </cell>
          <cell r="X656">
            <v>14163.117583421839</v>
          </cell>
          <cell r="Y656">
            <v>11415.879814694956</v>
          </cell>
          <cell r="Z656">
            <v>1662.448197398526</v>
          </cell>
          <cell r="AA656">
            <v>1619.1993153165099</v>
          </cell>
          <cell r="AB656">
            <v>5739.005179409216</v>
          </cell>
          <cell r="AC656">
            <v>2305.4499097589483</v>
          </cell>
          <cell r="AD656">
            <v>36905.1</v>
          </cell>
          <cell r="AE656">
            <v>13969.087149995052</v>
          </cell>
          <cell r="AF656">
            <v>11261.112537812081</v>
          </cell>
          <cell r="AG656">
            <v>1639.7589286388568</v>
          </cell>
          <cell r="AH656">
            <v>1596.8460236084409</v>
          </cell>
          <cell r="AI656">
            <v>5663.4303703554315</v>
          </cell>
          <cell r="AJ656">
            <v>2274.0909895901309</v>
          </cell>
          <cell r="AK656">
            <v>36404.325999999986</v>
          </cell>
        </row>
        <row r="657">
          <cell r="B657">
            <v>39122</v>
          </cell>
          <cell r="C657">
            <v>0</v>
          </cell>
          <cell r="D657">
            <v>12830.269999999997</v>
          </cell>
          <cell r="E657">
            <v>23605</v>
          </cell>
          <cell r="F657">
            <v>36435.269999999997</v>
          </cell>
          <cell r="G657">
            <v>36435.269999999997</v>
          </cell>
          <cell r="H657">
            <v>36491.699999999997</v>
          </cell>
          <cell r="I657">
            <v>23605</v>
          </cell>
          <cell r="J657">
            <v>13879</v>
          </cell>
          <cell r="L657">
            <v>1500</v>
          </cell>
          <cell r="M657">
            <v>1675</v>
          </cell>
          <cell r="N657">
            <v>5000</v>
          </cell>
          <cell r="O657">
            <v>1551</v>
          </cell>
          <cell r="P657">
            <v>23605</v>
          </cell>
          <cell r="Q657">
            <v>13879</v>
          </cell>
          <cell r="S657">
            <v>1500</v>
          </cell>
          <cell r="T657">
            <v>1675</v>
          </cell>
          <cell r="U657">
            <v>5000</v>
          </cell>
          <cell r="V657">
            <v>1551</v>
          </cell>
          <cell r="W657">
            <v>23605</v>
          </cell>
          <cell r="X657">
            <v>13993.072432387597</v>
          </cell>
          <cell r="Y657">
            <v>10865.535994293796</v>
          </cell>
          <cell r="Z657">
            <v>1642.2264437532099</v>
          </cell>
          <cell r="AA657">
            <v>1600.2612547545032</v>
          </cell>
          <cell r="AB657">
            <v>6113.1890108811122</v>
          </cell>
          <cell r="AC657">
            <v>2277.4148639297782</v>
          </cell>
          <cell r="AD657">
            <v>36491.699999999997</v>
          </cell>
          <cell r="AE657">
            <v>13972.484980118879</v>
          </cell>
          <cell r="AF657">
            <v>10847.842110508296</v>
          </cell>
          <cell r="AG657">
            <v>1639.9397736295084</v>
          </cell>
          <cell r="AH657">
            <v>1597.1259331417587</v>
          </cell>
          <cell r="AI657">
            <v>6103.4428511305296</v>
          </cell>
          <cell r="AJ657">
            <v>2274.4343514710349</v>
          </cell>
          <cell r="AK657">
            <v>36435.270000000004</v>
          </cell>
        </row>
        <row r="658">
          <cell r="B658">
            <v>39123</v>
          </cell>
          <cell r="C658">
            <v>0</v>
          </cell>
          <cell r="D658">
            <v>9342.5999999999985</v>
          </cell>
          <cell r="E658">
            <v>23605</v>
          </cell>
          <cell r="F658">
            <v>32947.599999999999</v>
          </cell>
          <cell r="G658">
            <v>32947.599999999999</v>
          </cell>
          <cell r="H658">
            <v>32533.200000000001</v>
          </cell>
          <cell r="I658">
            <v>23605</v>
          </cell>
          <cell r="J658">
            <v>13879</v>
          </cell>
          <cell r="L658">
            <v>1500</v>
          </cell>
          <cell r="M658">
            <v>1675</v>
          </cell>
          <cell r="N658">
            <v>5000</v>
          </cell>
          <cell r="O658">
            <v>1551</v>
          </cell>
          <cell r="P658">
            <v>23605</v>
          </cell>
          <cell r="Q658">
            <v>13879</v>
          </cell>
          <cell r="S658">
            <v>1500</v>
          </cell>
          <cell r="T658">
            <v>1675</v>
          </cell>
          <cell r="U658">
            <v>5000</v>
          </cell>
          <cell r="V658">
            <v>1551</v>
          </cell>
          <cell r="W658">
            <v>23605</v>
          </cell>
          <cell r="X658">
            <v>12246.358901972708</v>
          </cell>
          <cell r="Y658">
            <v>9422.7064155626776</v>
          </cell>
          <cell r="Z658">
            <v>1618.1925333869353</v>
          </cell>
          <cell r="AA658">
            <v>1576.9787782732124</v>
          </cell>
          <cell r="AB658">
            <v>5424.9538575666056</v>
          </cell>
          <cell r="AC658">
            <v>2244.0095132378588</v>
          </cell>
          <cell r="AD658">
            <v>32533.200000000001</v>
          </cell>
          <cell r="AE658">
            <v>12411.272064460678</v>
          </cell>
          <cell r="AF658">
            <v>9532.5641626843553</v>
          </cell>
          <cell r="AG658">
            <v>1640.1423069651398</v>
          </cell>
          <cell r="AH658">
            <v>1597.4394116144194</v>
          </cell>
          <cell r="AI658">
            <v>5491.3651622825828</v>
          </cell>
          <cell r="AJ658">
            <v>2274.8188919928239</v>
          </cell>
          <cell r="AK658">
            <v>32947.601999999999</v>
          </cell>
        </row>
        <row r="659">
          <cell r="B659">
            <v>39124</v>
          </cell>
          <cell r="C659">
            <v>0</v>
          </cell>
          <cell r="D659">
            <v>8755.86</v>
          </cell>
          <cell r="E659">
            <v>24105</v>
          </cell>
          <cell r="F659">
            <v>32860.86</v>
          </cell>
          <cell r="G659">
            <v>32860.86</v>
          </cell>
          <cell r="H659">
            <v>31818.799999999999</v>
          </cell>
          <cell r="I659">
            <v>24105</v>
          </cell>
          <cell r="J659">
            <v>13879</v>
          </cell>
          <cell r="L659">
            <v>1500</v>
          </cell>
          <cell r="M659">
            <v>1675</v>
          </cell>
          <cell r="N659">
            <v>5500</v>
          </cell>
          <cell r="O659">
            <v>1551</v>
          </cell>
          <cell r="P659">
            <v>24105</v>
          </cell>
          <cell r="Q659">
            <v>13879</v>
          </cell>
          <cell r="S659">
            <v>1500</v>
          </cell>
          <cell r="T659">
            <v>1675</v>
          </cell>
          <cell r="U659">
            <v>5500</v>
          </cell>
          <cell r="V659">
            <v>1551</v>
          </cell>
          <cell r="W659">
            <v>24105</v>
          </cell>
          <cell r="X659">
            <v>12372.057076482495</v>
          </cell>
          <cell r="Y659">
            <v>9257.1292180586479</v>
          </cell>
          <cell r="Z659">
            <v>1381.1340282003644</v>
          </cell>
          <cell r="AA659">
            <v>1246.2351849971724</v>
          </cell>
          <cell r="AB659">
            <v>5365.8194071878743</v>
          </cell>
          <cell r="AC659">
            <v>2196.4250850734443</v>
          </cell>
          <cell r="AD659">
            <v>31818.799999999996</v>
          </cell>
          <cell r="AE659">
            <v>12779.078073182827</v>
          </cell>
          <cell r="AF659">
            <v>9553.127981040514</v>
          </cell>
          <cell r="AG659">
            <v>1428.5916693605311</v>
          </cell>
          <cell r="AH659">
            <v>1286.6804170410269</v>
          </cell>
          <cell r="AI659">
            <v>5538.084564012971</v>
          </cell>
          <cell r="AJ659">
            <v>2275.3012953621287</v>
          </cell>
          <cell r="AK659">
            <v>32860.864000000001</v>
          </cell>
        </row>
        <row r="660">
          <cell r="B660">
            <v>39125</v>
          </cell>
          <cell r="C660">
            <v>0</v>
          </cell>
          <cell r="D660">
            <v>10716</v>
          </cell>
          <cell r="E660">
            <v>25105</v>
          </cell>
          <cell r="F660">
            <v>35821</v>
          </cell>
          <cell r="G660">
            <v>35821</v>
          </cell>
          <cell r="H660">
            <v>35402.699999999997</v>
          </cell>
          <cell r="I660">
            <v>25105</v>
          </cell>
          <cell r="J660">
            <v>13879</v>
          </cell>
          <cell r="L660">
            <v>1500</v>
          </cell>
          <cell r="M660">
            <v>1675</v>
          </cell>
          <cell r="N660">
            <v>6500</v>
          </cell>
          <cell r="O660">
            <v>1551</v>
          </cell>
          <cell r="P660">
            <v>25105</v>
          </cell>
          <cell r="Q660">
            <v>13879</v>
          </cell>
          <cell r="S660">
            <v>1500</v>
          </cell>
          <cell r="T660">
            <v>1675</v>
          </cell>
          <cell r="U660">
            <v>6500</v>
          </cell>
          <cell r="V660">
            <v>1551</v>
          </cell>
          <cell r="W660">
            <v>25105</v>
          </cell>
          <cell r="X660">
            <v>13817.704896697904</v>
          </cell>
          <cell r="Y660">
            <v>9724.467741208302</v>
          </cell>
          <cell r="Z660">
            <v>1620.8520144239124</v>
          </cell>
          <cell r="AA660">
            <v>1580.8917933908069</v>
          </cell>
          <cell r="AB660">
            <v>6411.1228621416358</v>
          </cell>
          <cell r="AC660">
            <v>2247.6606921374273</v>
          </cell>
          <cell r="AD660">
            <v>35402.69999999999</v>
          </cell>
          <cell r="AE660">
            <v>13970.062575299749</v>
          </cell>
          <cell r="AF660">
            <v>9837.2983960893034</v>
          </cell>
          <cell r="AG660">
            <v>1639.3507147575997</v>
          </cell>
          <cell r="AH660">
            <v>1596.2141954522685</v>
          </cell>
          <cell r="AI660">
            <v>6504.7631853141665</v>
          </cell>
          <cell r="AJ660">
            <v>2273.3159330869107</v>
          </cell>
          <cell r="AK660">
            <v>35821.004999999997</v>
          </cell>
        </row>
        <row r="661">
          <cell r="B661">
            <v>39126</v>
          </cell>
          <cell r="C661">
            <v>0</v>
          </cell>
          <cell r="D661">
            <v>11106.650000000001</v>
          </cell>
          <cell r="E661">
            <v>24705</v>
          </cell>
          <cell r="F661">
            <v>35811.65</v>
          </cell>
          <cell r="G661">
            <v>35811.65</v>
          </cell>
          <cell r="H661">
            <v>35849.599999999999</v>
          </cell>
          <cell r="I661">
            <v>23966</v>
          </cell>
          <cell r="J661">
            <v>13879</v>
          </cell>
          <cell r="L661">
            <v>1500</v>
          </cell>
          <cell r="M661">
            <v>1675</v>
          </cell>
          <cell r="N661">
            <v>6100</v>
          </cell>
          <cell r="O661">
            <v>1551</v>
          </cell>
          <cell r="P661">
            <v>24705</v>
          </cell>
          <cell r="Q661">
            <v>13277.582092177789</v>
          </cell>
          <cell r="S661">
            <v>1435.0005863726983</v>
          </cell>
          <cell r="T661">
            <v>1602.4173214495133</v>
          </cell>
          <cell r="U661">
            <v>6100</v>
          </cell>
          <cell r="V661">
            <v>1551</v>
          </cell>
          <cell r="W661">
            <v>23966</v>
          </cell>
          <cell r="X661">
            <v>13978.382082195836</v>
          </cell>
          <cell r="Y661">
            <v>10184.15944675764</v>
          </cell>
          <cell r="Z661">
            <v>1641.4511855756191</v>
          </cell>
          <cell r="AA661">
            <v>1599.5776494304823</v>
          </cell>
          <cell r="AB661">
            <v>6169.6404492560823</v>
          </cell>
          <cell r="AC661">
            <v>2276.3891867843467</v>
          </cell>
          <cell r="AD661">
            <v>35849.600000000006</v>
          </cell>
          <cell r="AE661">
            <v>13966.982201920802</v>
          </cell>
          <cell r="AF661">
            <v>10170.05029684952</v>
          </cell>
          <cell r="AG661">
            <v>1639.8897601024194</v>
          </cell>
          <cell r="AH661">
            <v>1597.0485228525567</v>
          </cell>
          <cell r="AI661">
            <v>6163.3408251360506</v>
          </cell>
          <cell r="AJ661">
            <v>2274.3393931386531</v>
          </cell>
          <cell r="AK661">
            <v>35811.650999999998</v>
          </cell>
        </row>
        <row r="662">
          <cell r="B662">
            <v>39127</v>
          </cell>
          <cell r="C662">
            <v>0</v>
          </cell>
          <cell r="D662">
            <v>10563.410000000003</v>
          </cell>
          <cell r="E662">
            <v>25105</v>
          </cell>
          <cell r="F662">
            <v>35668.410000000003</v>
          </cell>
          <cell r="G662">
            <v>35668.410000000003</v>
          </cell>
          <cell r="H662">
            <v>35618.300000000003</v>
          </cell>
          <cell r="I662">
            <v>25105</v>
          </cell>
          <cell r="J662">
            <v>13879</v>
          </cell>
          <cell r="L662">
            <v>1500</v>
          </cell>
          <cell r="M662">
            <v>1675</v>
          </cell>
          <cell r="N662">
            <v>6500</v>
          </cell>
          <cell r="O662">
            <v>1551</v>
          </cell>
          <cell r="P662">
            <v>25105</v>
          </cell>
          <cell r="Q662">
            <v>13879</v>
          </cell>
          <cell r="S662">
            <v>1500</v>
          </cell>
          <cell r="T662">
            <v>1675</v>
          </cell>
          <cell r="U662">
            <v>6500</v>
          </cell>
          <cell r="V662">
            <v>1551</v>
          </cell>
          <cell r="W662">
            <v>25105</v>
          </cell>
          <cell r="X662">
            <v>13957.012858383552</v>
          </cell>
          <cell r="Y662">
            <v>10132.874549627424</v>
          </cell>
          <cell r="Z662">
            <v>1637.2755533962579</v>
          </cell>
          <cell r="AA662">
            <v>1595.0093090323592</v>
          </cell>
          <cell r="AB662">
            <v>6025.6137344907265</v>
          </cell>
          <cell r="AC662">
            <v>2270.5139950696844</v>
          </cell>
          <cell r="AD662">
            <v>35618.300000000003</v>
          </cell>
          <cell r="AE662">
            <v>13978.338787762359</v>
          </cell>
          <cell r="AF662">
            <v>10143.544520804142</v>
          </cell>
          <cell r="AG662">
            <v>1639.9968141401871</v>
          </cell>
          <cell r="AH662">
            <v>1597.2142197051119</v>
          </cell>
          <cell r="AI662">
            <v>6034.7730059814303</v>
          </cell>
          <cell r="AJ662">
            <v>2274.5426516067682</v>
          </cell>
          <cell r="AK662">
            <v>35668.409999999996</v>
          </cell>
        </row>
        <row r="663">
          <cell r="B663">
            <v>39128</v>
          </cell>
          <cell r="C663">
            <v>0</v>
          </cell>
          <cell r="D663">
            <v>11664.169999999998</v>
          </cell>
          <cell r="E663">
            <v>24105</v>
          </cell>
          <cell r="F663">
            <v>35769.17</v>
          </cell>
          <cell r="G663">
            <v>35769.17</v>
          </cell>
          <cell r="H663">
            <v>35742.5</v>
          </cell>
          <cell r="I663">
            <v>22110</v>
          </cell>
          <cell r="J663">
            <v>13879</v>
          </cell>
          <cell r="L663">
            <v>1500</v>
          </cell>
          <cell r="M663">
            <v>1675</v>
          </cell>
          <cell r="N663">
            <v>6500</v>
          </cell>
          <cell r="O663">
            <v>551</v>
          </cell>
          <cell r="P663">
            <v>24105</v>
          </cell>
          <cell r="Q663">
            <v>12255.415796880498</v>
          </cell>
          <cell r="S663">
            <v>1324.5279699777177</v>
          </cell>
          <cell r="T663">
            <v>1479.0562331417848</v>
          </cell>
          <cell r="U663">
            <v>6500</v>
          </cell>
          <cell r="V663">
            <v>551</v>
          </cell>
          <cell r="W663">
            <v>22110</v>
          </cell>
          <cell r="X663">
            <v>13956.113849202504</v>
          </cell>
          <cell r="Y663">
            <v>10246.12567335996</v>
          </cell>
          <cell r="Z663">
            <v>1637.8551311915803</v>
          </cell>
          <cell r="AA663">
            <v>1595.3286436033941</v>
          </cell>
          <cell r="AB663">
            <v>6035.9502388442397</v>
          </cell>
          <cell r="AC663">
            <v>2271.1264637983113</v>
          </cell>
          <cell r="AD663">
            <v>35742.499999999993</v>
          </cell>
          <cell r="AE663">
            <v>13968.455287852757</v>
          </cell>
          <cell r="AF663">
            <v>10250.157572141456</v>
          </cell>
          <cell r="AG663">
            <v>1639.5968504959142</v>
          </cell>
          <cell r="AH663">
            <v>1596.5951611588446</v>
          </cell>
          <cell r="AI663">
            <v>6040.5798689104213</v>
          </cell>
          <cell r="AJ663">
            <v>2273.7832594406059</v>
          </cell>
          <cell r="AK663">
            <v>35769.167999999998</v>
          </cell>
        </row>
        <row r="664">
          <cell r="B664">
            <v>39129</v>
          </cell>
          <cell r="C664">
            <v>0</v>
          </cell>
          <cell r="D664">
            <v>11161.699999999997</v>
          </cell>
          <cell r="E664">
            <v>25105</v>
          </cell>
          <cell r="F664">
            <v>36266.699999999997</v>
          </cell>
          <cell r="G664">
            <v>36266.699999999997</v>
          </cell>
          <cell r="H664">
            <v>36276.699999999997</v>
          </cell>
          <cell r="I664">
            <v>25105</v>
          </cell>
          <cell r="J664">
            <v>13879</v>
          </cell>
          <cell r="L664">
            <v>1500</v>
          </cell>
          <cell r="M664">
            <v>1675</v>
          </cell>
          <cell r="N664">
            <v>6500</v>
          </cell>
          <cell r="O664">
            <v>1551</v>
          </cell>
          <cell r="P664">
            <v>25105</v>
          </cell>
          <cell r="Q664">
            <v>13879</v>
          </cell>
          <cell r="S664">
            <v>1500</v>
          </cell>
          <cell r="T664">
            <v>1675</v>
          </cell>
          <cell r="U664">
            <v>6500</v>
          </cell>
          <cell r="V664">
            <v>1551</v>
          </cell>
          <cell r="W664">
            <v>25105</v>
          </cell>
          <cell r="X664">
            <v>13965.634061583409</v>
          </cell>
          <cell r="Y664">
            <v>10298.517511286262</v>
          </cell>
          <cell r="Z664">
            <v>1640.0838382271199</v>
          </cell>
          <cell r="AA664">
            <v>1597.8787137062218</v>
          </cell>
          <cell r="AB664">
            <v>6500.3617086633731</v>
          </cell>
          <cell r="AC664">
            <v>2274.2241665336146</v>
          </cell>
          <cell r="AD664">
            <v>36276.699999999997</v>
          </cell>
          <cell r="AE664">
            <v>13959.241719753487</v>
          </cell>
          <cell r="AF664">
            <v>10294.799308220441</v>
          </cell>
          <cell r="AG664">
            <v>1639.1476460418976</v>
          </cell>
          <cell r="AH664">
            <v>1595.8998883252711</v>
          </cell>
          <cell r="AI664">
            <v>6504.6810615947406</v>
          </cell>
          <cell r="AJ664">
            <v>2272.9303760641537</v>
          </cell>
          <cell r="AK664">
            <v>36266.699999999997</v>
          </cell>
        </row>
        <row r="665">
          <cell r="B665">
            <v>39130</v>
          </cell>
          <cell r="C665">
            <v>0</v>
          </cell>
          <cell r="D665">
            <v>8798.0299999999988</v>
          </cell>
          <cell r="E665">
            <v>25105</v>
          </cell>
          <cell r="F665">
            <v>33903.03</v>
          </cell>
          <cell r="G665">
            <v>33903.03</v>
          </cell>
          <cell r="H665">
            <v>33483.599999999999</v>
          </cell>
          <cell r="I665">
            <v>25105</v>
          </cell>
          <cell r="J665">
            <v>13879</v>
          </cell>
          <cell r="L665">
            <v>1500</v>
          </cell>
          <cell r="M665">
            <v>1675</v>
          </cell>
          <cell r="N665">
            <v>6500</v>
          </cell>
          <cell r="O665">
            <v>1551</v>
          </cell>
          <cell r="P665">
            <v>25105</v>
          </cell>
          <cell r="Q665">
            <v>13879</v>
          </cell>
          <cell r="S665">
            <v>1500</v>
          </cell>
          <cell r="T665">
            <v>1675</v>
          </cell>
          <cell r="U665">
            <v>6500</v>
          </cell>
          <cell r="V665">
            <v>1551</v>
          </cell>
          <cell r="W665">
            <v>25105</v>
          </cell>
          <cell r="X665">
            <v>12229.191911938513</v>
          </cell>
          <cell r="Y665">
            <v>9397.9744571497467</v>
          </cell>
          <cell r="Z665">
            <v>1618.1767967600979</v>
          </cell>
          <cell r="AA665">
            <v>1575.9631744399835</v>
          </cell>
          <cell r="AB665">
            <v>6418.7242980701594</v>
          </cell>
          <cell r="AC665">
            <v>2243.5693616414937</v>
          </cell>
          <cell r="AD665">
            <v>33483.599999999991</v>
          </cell>
          <cell r="AE665">
            <v>12385.257538494914</v>
          </cell>
          <cell r="AF665">
            <v>9503.4245145561545</v>
          </cell>
          <cell r="AG665">
            <v>1639.3507147575997</v>
          </cell>
          <cell r="AH665">
            <v>1596.2141954522685</v>
          </cell>
          <cell r="AI665">
            <v>6505.4651036521509</v>
          </cell>
          <cell r="AJ665">
            <v>2273.3159330869107</v>
          </cell>
          <cell r="AK665">
            <v>33903.027999999998</v>
          </cell>
        </row>
        <row r="666">
          <cell r="B666">
            <v>39131</v>
          </cell>
          <cell r="C666">
            <v>0</v>
          </cell>
          <cell r="D666">
            <v>8678.11</v>
          </cell>
          <cell r="E666">
            <v>25105</v>
          </cell>
          <cell r="F666">
            <v>33783.11</v>
          </cell>
          <cell r="G666">
            <v>33783.11</v>
          </cell>
          <cell r="H666">
            <v>32710.799999999999</v>
          </cell>
          <cell r="I666">
            <v>25105</v>
          </cell>
          <cell r="J666">
            <v>13879</v>
          </cell>
          <cell r="L666">
            <v>1500</v>
          </cell>
          <cell r="M666">
            <v>1675</v>
          </cell>
          <cell r="N666">
            <v>6500</v>
          </cell>
          <cell r="O666">
            <v>1551</v>
          </cell>
          <cell r="P666">
            <v>25105</v>
          </cell>
          <cell r="Q666">
            <v>13879</v>
          </cell>
          <cell r="S666">
            <v>1500</v>
          </cell>
          <cell r="T666">
            <v>1675</v>
          </cell>
          <cell r="U666">
            <v>6500</v>
          </cell>
          <cell r="V666">
            <v>1551</v>
          </cell>
          <cell r="W666">
            <v>25105</v>
          </cell>
          <cell r="X666">
            <v>12361.399076324014</v>
          </cell>
          <cell r="Y666">
            <v>9246.2132810201547</v>
          </cell>
          <cell r="Z666">
            <v>1381.0801840097402</v>
          </cell>
          <cell r="AA666">
            <v>1245.0269372965001</v>
          </cell>
          <cell r="AB666">
            <v>6283.3828736152882</v>
          </cell>
          <cell r="AC666">
            <v>2193.6976477342946</v>
          </cell>
          <cell r="AD666">
            <v>32710.799999999992</v>
          </cell>
          <cell r="AE666">
            <v>12758.934588435463</v>
          </cell>
          <cell r="AF666">
            <v>9532.96906146115</v>
          </cell>
          <cell r="AG666">
            <v>1426.9874758214453</v>
          </cell>
          <cell r="AH666">
            <v>1284.1974670668039</v>
          </cell>
          <cell r="AI666">
            <v>6505.7395719047545</v>
          </cell>
          <cell r="AJ666">
            <v>2274.2778353103863</v>
          </cell>
          <cell r="AK666">
            <v>33783.106</v>
          </cell>
        </row>
        <row r="667">
          <cell r="B667">
            <v>39132</v>
          </cell>
          <cell r="C667">
            <v>0</v>
          </cell>
          <cell r="D667">
            <v>9927.3499999999985</v>
          </cell>
          <cell r="E667">
            <v>25105</v>
          </cell>
          <cell r="F667">
            <v>35032.35</v>
          </cell>
          <cell r="G667">
            <v>35032.35</v>
          </cell>
          <cell r="H667">
            <v>34917.4</v>
          </cell>
          <cell r="I667">
            <v>25105</v>
          </cell>
          <cell r="J667">
            <v>13879</v>
          </cell>
          <cell r="L667">
            <v>1500</v>
          </cell>
          <cell r="M667">
            <v>1675</v>
          </cell>
          <cell r="N667">
            <v>6500</v>
          </cell>
          <cell r="O667">
            <v>1551</v>
          </cell>
          <cell r="P667">
            <v>25105</v>
          </cell>
          <cell r="Q667">
            <v>13879</v>
          </cell>
          <cell r="S667">
            <v>1500</v>
          </cell>
          <cell r="T667">
            <v>1675</v>
          </cell>
          <cell r="U667">
            <v>6500</v>
          </cell>
          <cell r="V667">
            <v>1551</v>
          </cell>
          <cell r="W667">
            <v>25105</v>
          </cell>
          <cell r="X667">
            <v>13890.859235458032</v>
          </cell>
          <cell r="Y667">
            <v>9872.4262298368467</v>
          </cell>
          <cell r="Z667">
            <v>1633.7022336919867</v>
          </cell>
          <cell r="AA667">
            <v>1591.7112438687841</v>
          </cell>
          <cell r="AB667">
            <v>5663.2234877410783</v>
          </cell>
          <cell r="AC667">
            <v>2265.4775694032714</v>
          </cell>
          <cell r="AD667">
            <v>34917.4</v>
          </cell>
          <cell r="AE667">
            <v>13935.116772016478</v>
          </cell>
          <cell r="AF667">
            <v>9900.8419452484959</v>
          </cell>
          <cell r="AG667">
            <v>1639.8551897390917</v>
          </cell>
          <cell r="AH667">
            <v>1596.9950152921276</v>
          </cell>
          <cell r="AI667">
            <v>5685.6513216885878</v>
          </cell>
          <cell r="AJ667">
            <v>2274.2737560152091</v>
          </cell>
          <cell r="AK667">
            <v>35032.733999999982</v>
          </cell>
        </row>
        <row r="668">
          <cell r="B668">
            <v>39133</v>
          </cell>
          <cell r="C668">
            <v>0</v>
          </cell>
          <cell r="D668">
            <v>11475.21</v>
          </cell>
          <cell r="E668">
            <v>25105</v>
          </cell>
          <cell r="F668">
            <v>36580.21</v>
          </cell>
          <cell r="G668">
            <v>36580.21</v>
          </cell>
          <cell r="H668">
            <v>36583.9</v>
          </cell>
          <cell r="I668">
            <v>25105</v>
          </cell>
          <cell r="J668">
            <v>13879</v>
          </cell>
          <cell r="L668">
            <v>1500</v>
          </cell>
          <cell r="M668">
            <v>1675</v>
          </cell>
          <cell r="N668">
            <v>6500</v>
          </cell>
          <cell r="O668">
            <v>1551</v>
          </cell>
          <cell r="P668">
            <v>25105</v>
          </cell>
          <cell r="Q668">
            <v>13879</v>
          </cell>
          <cell r="S668">
            <v>1500</v>
          </cell>
          <cell r="T668">
            <v>1675</v>
          </cell>
          <cell r="U668">
            <v>6500</v>
          </cell>
          <cell r="V668">
            <v>1551</v>
          </cell>
          <cell r="W668">
            <v>25105</v>
          </cell>
          <cell r="X668">
            <v>13953.682218138305</v>
          </cell>
          <cell r="Y668">
            <v>10622.15047768673</v>
          </cell>
          <cell r="Z668">
            <v>1639.3630977337045</v>
          </cell>
          <cell r="AA668">
            <v>1596.5924207163437</v>
          </cell>
          <cell r="AB668">
            <v>6499.140073837345</v>
          </cell>
          <cell r="AC668">
            <v>2272.9717118875724</v>
          </cell>
          <cell r="AD668">
            <v>36583.899999999994</v>
          </cell>
          <cell r="AE668">
            <v>13954.729399575936</v>
          </cell>
          <cell r="AF668">
            <v>10616.448646610846</v>
          </cell>
          <cell r="AG668">
            <v>1638.9237312570849</v>
          </cell>
          <cell r="AH668">
            <v>1595.5533159226065</v>
          </cell>
          <cell r="AI668">
            <v>6502.0506670434224</v>
          </cell>
          <cell r="AJ668">
            <v>2272.5052395901025</v>
          </cell>
          <cell r="AK668">
            <v>36580.210999999996</v>
          </cell>
        </row>
        <row r="669">
          <cell r="B669">
            <v>39134</v>
          </cell>
          <cell r="C669">
            <v>0</v>
          </cell>
          <cell r="D669">
            <v>11045.18</v>
          </cell>
          <cell r="E669">
            <v>24605</v>
          </cell>
          <cell r="F669">
            <v>35650.18</v>
          </cell>
          <cell r="G669">
            <v>35650.18</v>
          </cell>
          <cell r="H669">
            <v>35729.5</v>
          </cell>
          <cell r="I669">
            <v>24605</v>
          </cell>
          <cell r="J669">
            <v>13879</v>
          </cell>
          <cell r="L669">
            <v>1500</v>
          </cell>
          <cell r="M669">
            <v>1675</v>
          </cell>
          <cell r="N669">
            <v>6000</v>
          </cell>
          <cell r="O669">
            <v>1551</v>
          </cell>
          <cell r="P669">
            <v>24605</v>
          </cell>
          <cell r="Q669">
            <v>13879</v>
          </cell>
          <cell r="S669">
            <v>1500</v>
          </cell>
          <cell r="T669">
            <v>1675</v>
          </cell>
          <cell r="U669">
            <v>6000</v>
          </cell>
          <cell r="V669">
            <v>1551</v>
          </cell>
          <cell r="W669">
            <v>24605</v>
          </cell>
          <cell r="X669">
            <v>14006.237970884888</v>
          </cell>
          <cell r="Y669">
            <v>10141.400123487698</v>
          </cell>
          <cell r="Z669">
            <v>1643.0419887164617</v>
          </cell>
          <cell r="AA669">
            <v>1601.0729126583133</v>
          </cell>
          <cell r="AB669">
            <v>6059.064637491324</v>
          </cell>
          <cell r="AC669">
            <v>2278.6823667613189</v>
          </cell>
          <cell r="AD669">
            <v>35729.500000000007</v>
          </cell>
          <cell r="AE669">
            <v>13974.590406367191</v>
          </cell>
          <cell r="AF669">
            <v>10115.928139972541</v>
          </cell>
          <cell r="AG669">
            <v>1640.1392164956033</v>
          </cell>
          <cell r="AH669">
            <v>1597.4346282257141</v>
          </cell>
          <cell r="AI669">
            <v>6047.2695846753286</v>
          </cell>
          <cell r="AJ669">
            <v>2274.8130242636198</v>
          </cell>
          <cell r="AK669">
            <v>35650.174999999996</v>
          </cell>
        </row>
        <row r="670">
          <cell r="B670">
            <v>39135</v>
          </cell>
          <cell r="C670">
            <v>0</v>
          </cell>
          <cell r="D670">
            <v>10877.64</v>
          </cell>
          <cell r="E670">
            <v>24605</v>
          </cell>
          <cell r="F670">
            <v>35482.639999999999</v>
          </cell>
          <cell r="G670">
            <v>35482.639999999999</v>
          </cell>
          <cell r="H670">
            <v>35466.199999999997</v>
          </cell>
          <cell r="I670">
            <v>24605</v>
          </cell>
          <cell r="J670">
            <v>13879</v>
          </cell>
          <cell r="L670">
            <v>1500</v>
          </cell>
          <cell r="M670">
            <v>1675</v>
          </cell>
          <cell r="N670">
            <v>6000</v>
          </cell>
          <cell r="O670">
            <v>1551</v>
          </cell>
          <cell r="P670">
            <v>24605</v>
          </cell>
          <cell r="Q670">
            <v>13879</v>
          </cell>
          <cell r="S670">
            <v>1500</v>
          </cell>
          <cell r="T670">
            <v>1675</v>
          </cell>
          <cell r="U670">
            <v>6000</v>
          </cell>
          <cell r="V670">
            <v>1551</v>
          </cell>
          <cell r="W670">
            <v>24605</v>
          </cell>
          <cell r="X670">
            <v>14092.213833558828</v>
          </cell>
          <cell r="Y670">
            <v>9821.1311303657731</v>
          </cell>
          <cell r="Z670">
            <v>1638.9677016352421</v>
          </cell>
          <cell r="AA670">
            <v>1597.2555976156204</v>
          </cell>
          <cell r="AB670">
            <v>6043.7176297221931</v>
          </cell>
          <cell r="AC670">
            <v>2272.9141071023414</v>
          </cell>
          <cell r="AD670">
            <v>35466.200000000004</v>
          </cell>
          <cell r="AE670">
            <v>14103.960678907912</v>
          </cell>
          <cell r="AF670">
            <v>9819.306032016364</v>
          </cell>
          <cell r="AG670">
            <v>1640.1392164956033</v>
          </cell>
          <cell r="AH670">
            <v>1597.4346282257141</v>
          </cell>
          <cell r="AI670">
            <v>6046.9834200907871</v>
          </cell>
          <cell r="AJ670">
            <v>2274.8130242636198</v>
          </cell>
          <cell r="AK670">
            <v>35482.637000000002</v>
          </cell>
        </row>
        <row r="671">
          <cell r="B671">
            <v>39136</v>
          </cell>
          <cell r="C671">
            <v>0</v>
          </cell>
          <cell r="D671">
            <v>12056.160000000003</v>
          </cell>
          <cell r="E671">
            <v>23505</v>
          </cell>
          <cell r="F671">
            <v>35561.160000000003</v>
          </cell>
          <cell r="G671">
            <v>35561.160000000003</v>
          </cell>
          <cell r="H671">
            <v>35560.800000000003</v>
          </cell>
          <cell r="I671">
            <v>23505</v>
          </cell>
          <cell r="J671">
            <v>13879</v>
          </cell>
          <cell r="L671">
            <v>1500</v>
          </cell>
          <cell r="M671">
            <v>1675</v>
          </cell>
          <cell r="N671">
            <v>5900</v>
          </cell>
          <cell r="O671">
            <v>551</v>
          </cell>
          <cell r="P671">
            <v>23505</v>
          </cell>
          <cell r="Q671">
            <v>13879</v>
          </cell>
          <cell r="S671">
            <v>1500</v>
          </cell>
          <cell r="T671">
            <v>1675</v>
          </cell>
          <cell r="U671">
            <v>5900</v>
          </cell>
          <cell r="V671">
            <v>551</v>
          </cell>
          <cell r="W671">
            <v>23505</v>
          </cell>
          <cell r="X671">
            <v>13971.280114443509</v>
          </cell>
          <cell r="Y671">
            <v>9639.8791785303183</v>
          </cell>
          <cell r="Z671">
            <v>1638.9805602158683</v>
          </cell>
          <cell r="AA671">
            <v>1596.6631432193969</v>
          </cell>
          <cell r="AB671">
            <v>6441.5606072873625</v>
          </cell>
          <cell r="AC671">
            <v>2272.4363963035453</v>
          </cell>
          <cell r="AD671">
            <v>35560.799999999996</v>
          </cell>
          <cell r="AE671">
            <v>13968.29336054389</v>
          </cell>
          <cell r="AF671">
            <v>9635.9377271461526</v>
          </cell>
          <cell r="AG671">
            <v>1639.4030211112261</v>
          </cell>
          <cell r="AH671">
            <v>1596.2951545486765</v>
          </cell>
          <cell r="AI671">
            <v>6447.8144919488141</v>
          </cell>
          <cell r="AJ671">
            <v>2273.4152447012366</v>
          </cell>
          <cell r="AK671">
            <v>35561.159</v>
          </cell>
        </row>
        <row r="672">
          <cell r="B672">
            <v>39137</v>
          </cell>
          <cell r="C672">
            <v>0</v>
          </cell>
          <cell r="D672">
            <v>8950.4400000000023</v>
          </cell>
          <cell r="E672">
            <v>24305</v>
          </cell>
          <cell r="F672">
            <v>33255.440000000002</v>
          </cell>
          <cell r="G672">
            <v>33255.440000000002</v>
          </cell>
          <cell r="H672">
            <v>33215.800000000003</v>
          </cell>
          <cell r="I672">
            <v>24305</v>
          </cell>
          <cell r="J672">
            <v>13879</v>
          </cell>
          <cell r="L672">
            <v>1500</v>
          </cell>
          <cell r="M672">
            <v>1675</v>
          </cell>
          <cell r="N672">
            <v>5700</v>
          </cell>
          <cell r="O672">
            <v>1551</v>
          </cell>
          <cell r="P672">
            <v>24305</v>
          </cell>
          <cell r="Q672">
            <v>13879</v>
          </cell>
          <cell r="S672">
            <v>1500</v>
          </cell>
          <cell r="T672">
            <v>1675</v>
          </cell>
          <cell r="U672">
            <v>5700</v>
          </cell>
          <cell r="V672">
            <v>1551</v>
          </cell>
          <cell r="W672">
            <v>24305</v>
          </cell>
          <cell r="X672">
            <v>12227.24809956378</v>
          </cell>
          <cell r="Y672">
            <v>9699.5008528525195</v>
          </cell>
          <cell r="Z672">
            <v>1635.7131933893129</v>
          </cell>
          <cell r="AA672">
            <v>1593.0984088435698</v>
          </cell>
          <cell r="AB672">
            <v>5792.1459036293163</v>
          </cell>
          <cell r="AC672">
            <v>2268.0935417214992</v>
          </cell>
          <cell r="AD672">
            <v>33215.799999999996</v>
          </cell>
          <cell r="AE672">
            <v>12237.392963155982</v>
          </cell>
          <cell r="AF672">
            <v>9704.1963708463481</v>
          </cell>
          <cell r="AG672">
            <v>1639.8080498117574</v>
          </cell>
          <cell r="AH672">
            <v>1596.9220527233924</v>
          </cell>
          <cell r="AI672">
            <v>5802.936309810957</v>
          </cell>
          <cell r="AJ672">
            <v>2274.1842536515719</v>
          </cell>
          <cell r="AK672">
            <v>33255.44000000001</v>
          </cell>
        </row>
        <row r="673">
          <cell r="B673">
            <v>39138</v>
          </cell>
          <cell r="C673">
            <v>0</v>
          </cell>
          <cell r="D673">
            <v>11608.919999999998</v>
          </cell>
          <cell r="E673">
            <v>23905</v>
          </cell>
          <cell r="F673">
            <v>35513.919999999998</v>
          </cell>
          <cell r="G673">
            <v>35513.919999999998</v>
          </cell>
          <cell r="H673">
            <v>35279.800000000003</v>
          </cell>
          <cell r="I673">
            <v>23905</v>
          </cell>
          <cell r="J673">
            <v>13879</v>
          </cell>
          <cell r="L673">
            <v>1500</v>
          </cell>
          <cell r="M673">
            <v>1675</v>
          </cell>
          <cell r="N673">
            <v>5300</v>
          </cell>
          <cell r="O673">
            <v>1551</v>
          </cell>
          <cell r="P673">
            <v>23905</v>
          </cell>
          <cell r="Q673">
            <v>13879</v>
          </cell>
          <cell r="S673">
            <v>1500</v>
          </cell>
          <cell r="T673">
            <v>1675</v>
          </cell>
          <cell r="U673">
            <v>5300</v>
          </cell>
          <cell r="V673">
            <v>1551</v>
          </cell>
          <cell r="W673">
            <v>23905</v>
          </cell>
          <cell r="X673">
            <v>14751.195368146553</v>
          </cell>
          <cell r="Y673">
            <v>9890.0733015712212</v>
          </cell>
          <cell r="Z673">
            <v>1415.8509423681098</v>
          </cell>
          <cell r="AA673">
            <v>1273.9648210573134</v>
          </cell>
          <cell r="AB673">
            <v>5692.7962724752542</v>
          </cell>
          <cell r="AC673">
            <v>2255.9192943815433</v>
          </cell>
          <cell r="AD673">
            <v>35279.799999999996</v>
          </cell>
          <cell r="AE673">
            <v>14860.440617635131</v>
          </cell>
          <cell r="AF673">
            <v>9943.5322451592328</v>
          </cell>
          <cell r="AG673">
            <v>1424.7958362397301</v>
          </cell>
          <cell r="AH673">
            <v>1280.8052757193507</v>
          </cell>
          <cell r="AI673">
            <v>5731.6048812223735</v>
          </cell>
          <cell r="AJ673">
            <v>2272.7371440241927</v>
          </cell>
          <cell r="AK673">
            <v>35513.916000000005</v>
          </cell>
        </row>
        <row r="674">
          <cell r="B674">
            <v>39139</v>
          </cell>
          <cell r="C674">
            <v>0</v>
          </cell>
          <cell r="D674">
            <v>12015.169999999998</v>
          </cell>
          <cell r="E674">
            <v>23705</v>
          </cell>
          <cell r="F674">
            <v>35720.17</v>
          </cell>
          <cell r="G674">
            <v>35720.17</v>
          </cell>
          <cell r="H674">
            <v>35668.300000000003</v>
          </cell>
          <cell r="I674">
            <v>23705</v>
          </cell>
          <cell r="J674">
            <v>13879</v>
          </cell>
          <cell r="L674">
            <v>1500</v>
          </cell>
          <cell r="M674">
            <v>1675</v>
          </cell>
          <cell r="N674">
            <v>5100</v>
          </cell>
          <cell r="O674">
            <v>1551</v>
          </cell>
          <cell r="P674">
            <v>23705</v>
          </cell>
          <cell r="Q674">
            <v>13879</v>
          </cell>
          <cell r="S674">
            <v>1500</v>
          </cell>
          <cell r="T674">
            <v>1675</v>
          </cell>
          <cell r="U674">
            <v>5100</v>
          </cell>
          <cell r="V674">
            <v>1551</v>
          </cell>
          <cell r="W674">
            <v>23705</v>
          </cell>
          <cell r="X674">
            <v>14828.324544456071</v>
          </cell>
          <cell r="Y674">
            <v>9988.9613359636642</v>
          </cell>
          <cell r="Z674">
            <v>1636.2568987443528</v>
          </cell>
          <cell r="AA674">
            <v>1593.324978897007</v>
          </cell>
          <cell r="AB674">
            <v>5352.9496176584853</v>
          </cell>
          <cell r="AC674">
            <v>2268.4826242804261</v>
          </cell>
          <cell r="AD674">
            <v>35668.300000000003</v>
          </cell>
          <cell r="AE674">
            <v>14858.373249633611</v>
          </cell>
          <cell r="AF674">
            <v>9997.6705522730772</v>
          </cell>
          <cell r="AG674">
            <v>1638.8410317019966</v>
          </cell>
          <cell r="AH674">
            <v>1595.4253146227807</v>
          </cell>
          <cell r="AI674">
            <v>5357.5106299353638</v>
          </cell>
          <cell r="AJ674">
            <v>2272.3482218331669</v>
          </cell>
          <cell r="AK674">
            <v>35720.168999999994</v>
          </cell>
        </row>
        <row r="675">
          <cell r="B675">
            <v>39140</v>
          </cell>
          <cell r="C675">
            <v>0</v>
          </cell>
          <cell r="D675">
            <v>11395.550000000003</v>
          </cell>
          <cell r="E675">
            <v>23405</v>
          </cell>
          <cell r="F675">
            <v>34800.550000000003</v>
          </cell>
          <cell r="G675">
            <v>34800.550000000003</v>
          </cell>
          <cell r="H675">
            <v>34615</v>
          </cell>
          <cell r="I675">
            <v>23405</v>
          </cell>
          <cell r="J675">
            <v>13879</v>
          </cell>
          <cell r="L675">
            <v>1500</v>
          </cell>
          <cell r="M675">
            <v>1675</v>
          </cell>
          <cell r="N675">
            <v>5800</v>
          </cell>
          <cell r="O675">
            <v>551</v>
          </cell>
          <cell r="P675">
            <v>23405</v>
          </cell>
          <cell r="Q675">
            <v>13879</v>
          </cell>
          <cell r="S675">
            <v>1500</v>
          </cell>
          <cell r="T675">
            <v>1675</v>
          </cell>
          <cell r="U675">
            <v>5800</v>
          </cell>
          <cell r="V675">
            <v>551</v>
          </cell>
          <cell r="W675">
            <v>23405</v>
          </cell>
          <cell r="X675">
            <v>13899.629875180977</v>
          </cell>
          <cell r="Y675">
            <v>9397.165361960193</v>
          </cell>
          <cell r="Z675">
            <v>1630.4755195932826</v>
          </cell>
          <cell r="AA675">
            <v>1588.8670560440708</v>
          </cell>
          <cell r="AB675">
            <v>5837.7610058207301</v>
          </cell>
          <cell r="AC675">
            <v>2261.1011814007429</v>
          </cell>
          <cell r="AD675">
            <v>34614.999999999993</v>
          </cell>
          <cell r="AE675">
            <v>13977.631566609032</v>
          </cell>
          <cell r="AF675">
            <v>9443.4301311112376</v>
          </cell>
          <cell r="AG675">
            <v>1640.012943064243</v>
          </cell>
          <cell r="AH675">
            <v>1597.2391838447827</v>
          </cell>
          <cell r="AI675">
            <v>5867.6659005341689</v>
          </cell>
          <cell r="AJ675">
            <v>2274.5732748365344</v>
          </cell>
          <cell r="AK675">
            <v>34800.553</v>
          </cell>
        </row>
        <row r="676">
          <cell r="B676">
            <v>39141</v>
          </cell>
          <cell r="C676">
            <v>0</v>
          </cell>
          <cell r="D676">
            <v>11718.46</v>
          </cell>
          <cell r="E676">
            <v>24405</v>
          </cell>
          <cell r="F676">
            <v>36123.46</v>
          </cell>
          <cell r="G676">
            <v>36123.46</v>
          </cell>
          <cell r="H676">
            <v>36107.9</v>
          </cell>
          <cell r="I676">
            <v>24405</v>
          </cell>
          <cell r="J676">
            <v>13879</v>
          </cell>
          <cell r="L676">
            <v>1500</v>
          </cell>
          <cell r="M676">
            <v>1675</v>
          </cell>
          <cell r="N676">
            <v>5800</v>
          </cell>
          <cell r="O676">
            <v>1551</v>
          </cell>
          <cell r="P676">
            <v>24405</v>
          </cell>
          <cell r="Q676">
            <v>13879</v>
          </cell>
          <cell r="S676">
            <v>1500</v>
          </cell>
          <cell r="T676">
            <v>1675</v>
          </cell>
          <cell r="U676">
            <v>5800</v>
          </cell>
          <cell r="V676">
            <v>1551</v>
          </cell>
          <cell r="W676">
            <v>24405</v>
          </cell>
          <cell r="X676">
            <v>13963.307634674336</v>
          </cell>
          <cell r="Y676">
            <v>10774.613914559099</v>
          </cell>
          <cell r="Z676">
            <v>1639.2777893288483</v>
          </cell>
          <cell r="AA676">
            <v>1597.6712239110739</v>
          </cell>
          <cell r="AB676">
            <v>5859.631514124605</v>
          </cell>
          <cell r="AC676">
            <v>2273.3979234020326</v>
          </cell>
          <cell r="AD676">
            <v>36107.899999999987</v>
          </cell>
          <cell r="AE676">
            <v>13975.227453714242</v>
          </cell>
          <cell r="AF676">
            <v>10773.447089855517</v>
          </cell>
          <cell r="AG676">
            <v>1640.012943064243</v>
          </cell>
          <cell r="AH676">
            <v>1597.2391838447827</v>
          </cell>
          <cell r="AI676">
            <v>5862.9580546846882</v>
          </cell>
          <cell r="AJ676">
            <v>2274.5732748365344</v>
          </cell>
          <cell r="AK676">
            <v>36123.458000000006</v>
          </cell>
        </row>
        <row r="677">
          <cell r="B677">
            <v>39142</v>
          </cell>
          <cell r="C677">
            <v>0</v>
          </cell>
          <cell r="D677">
            <v>10189.93</v>
          </cell>
          <cell r="E677">
            <v>24098</v>
          </cell>
          <cell r="F677">
            <v>34287.93</v>
          </cell>
          <cell r="G677">
            <v>34287.93</v>
          </cell>
          <cell r="H677">
            <v>35418.800000000003</v>
          </cell>
          <cell r="I677">
            <v>24098</v>
          </cell>
          <cell r="J677">
            <v>13687</v>
          </cell>
          <cell r="L677">
            <v>1500</v>
          </cell>
          <cell r="M677">
            <v>1636</v>
          </cell>
          <cell r="N677">
            <v>5300</v>
          </cell>
          <cell r="O677">
            <v>1975</v>
          </cell>
          <cell r="P677">
            <v>24098</v>
          </cell>
          <cell r="Q677">
            <v>13687</v>
          </cell>
          <cell r="S677">
            <v>1500</v>
          </cell>
          <cell r="T677">
            <v>1636</v>
          </cell>
          <cell r="U677">
            <v>5300</v>
          </cell>
          <cell r="V677">
            <v>1975</v>
          </cell>
          <cell r="W677">
            <v>24098</v>
          </cell>
          <cell r="X677">
            <v>13937.402089104511</v>
          </cell>
          <cell r="Y677">
            <v>10675.365278224592</v>
          </cell>
          <cell r="Z677">
            <v>1635.5343823937119</v>
          </cell>
          <cell r="AA677">
            <v>1594.1332554716064</v>
          </cell>
          <cell r="AB677">
            <v>5308.2821356409213</v>
          </cell>
          <cell r="AC677">
            <v>2268.0828591646577</v>
          </cell>
          <cell r="AD677">
            <v>35418.799999999996</v>
          </cell>
          <cell r="AE677">
            <v>13916.969041423981</v>
          </cell>
          <cell r="AF677">
            <v>9538.39624495317</v>
          </cell>
          <cell r="AG677">
            <v>1632.849096318271</v>
          </cell>
          <cell r="AH677">
            <v>1590.4891353663365</v>
          </cell>
          <cell r="AI677">
            <v>5344.3221787845232</v>
          </cell>
          <cell r="AJ677">
            <v>2264.9043031537144</v>
          </cell>
          <cell r="AK677">
            <v>34287.929999999993</v>
          </cell>
        </row>
        <row r="678">
          <cell r="B678">
            <v>39143</v>
          </cell>
          <cell r="C678">
            <v>0</v>
          </cell>
          <cell r="D678">
            <v>11405.400000000001</v>
          </cell>
          <cell r="E678">
            <v>23098</v>
          </cell>
          <cell r="F678">
            <v>34503.4</v>
          </cell>
          <cell r="G678">
            <v>34503.4</v>
          </cell>
          <cell r="H678">
            <v>35892.300000000003</v>
          </cell>
          <cell r="I678">
            <v>22324</v>
          </cell>
          <cell r="J678">
            <v>13687</v>
          </cell>
          <cell r="L678">
            <v>1500</v>
          </cell>
          <cell r="M678">
            <v>1636</v>
          </cell>
          <cell r="N678">
            <v>5300</v>
          </cell>
          <cell r="O678">
            <v>975</v>
          </cell>
          <cell r="P678">
            <v>23098</v>
          </cell>
          <cell r="Q678">
            <v>13554.385068061581</v>
          </cell>
          <cell r="S678">
            <v>1485.4663258634014</v>
          </cell>
          <cell r="T678">
            <v>1620.1486060750165</v>
          </cell>
          <cell r="U678">
            <v>5300</v>
          </cell>
          <cell r="V678">
            <v>364</v>
          </cell>
          <cell r="W678">
            <v>22324</v>
          </cell>
          <cell r="X678">
            <v>14209.766952639355</v>
          </cell>
          <cell r="Y678">
            <v>10732.416620137803</v>
          </cell>
          <cell r="Z678">
            <v>1641.3187511840897</v>
          </cell>
          <cell r="AA678">
            <v>1599.6533668174025</v>
          </cell>
          <cell r="AB678">
            <v>5433.1158423581555</v>
          </cell>
          <cell r="AC678">
            <v>2276.0284668631957</v>
          </cell>
          <cell r="AD678">
            <v>35892.300000000003</v>
          </cell>
          <cell r="AE678">
            <v>14136.970109519943</v>
          </cell>
          <cell r="AF678">
            <v>9536.2746404299469</v>
          </cell>
          <cell r="AG678">
            <v>1632.4859052807501</v>
          </cell>
          <cell r="AH678">
            <v>1590.1353663618756</v>
          </cell>
          <cell r="AI678">
            <v>5343.1334529424739</v>
          </cell>
          <cell r="AJ678">
            <v>2264.4005254650087</v>
          </cell>
          <cell r="AK678">
            <v>34503.4</v>
          </cell>
        </row>
        <row r="679">
          <cell r="B679">
            <v>39144</v>
          </cell>
          <cell r="C679">
            <v>0</v>
          </cell>
          <cell r="D679">
            <v>8413.14</v>
          </cell>
          <cell r="E679">
            <v>23898</v>
          </cell>
          <cell r="F679">
            <v>32311.14</v>
          </cell>
          <cell r="G679">
            <v>32622.959999999999</v>
          </cell>
          <cell r="H679">
            <v>32435.3</v>
          </cell>
          <cell r="I679">
            <v>22443</v>
          </cell>
          <cell r="J679">
            <v>13687</v>
          </cell>
          <cell r="L679">
            <v>1500</v>
          </cell>
          <cell r="M679">
            <v>1636</v>
          </cell>
          <cell r="N679">
            <v>5100</v>
          </cell>
          <cell r="O679">
            <v>1975</v>
          </cell>
          <cell r="P679">
            <v>23898</v>
          </cell>
          <cell r="Q679">
            <v>12799.374903406051</v>
          </cell>
          <cell r="S679">
            <v>1402.7224632942996</v>
          </cell>
          <cell r="T679">
            <v>1529.9026332996493</v>
          </cell>
          <cell r="U679">
            <v>5100</v>
          </cell>
          <cell r="V679">
            <v>1611</v>
          </cell>
          <cell r="W679">
            <v>22443</v>
          </cell>
          <cell r="X679">
            <v>12403.526601235344</v>
          </cell>
          <cell r="Y679">
            <v>9477.9474957283219</v>
          </cell>
          <cell r="Z679">
            <v>1626.9852375178614</v>
          </cell>
          <cell r="AA679">
            <v>1585.1795911420888</v>
          </cell>
          <cell r="AB679">
            <v>5085.6551731069676</v>
          </cell>
          <cell r="AC679">
            <v>2256.0059012694164</v>
          </cell>
          <cell r="AD679">
            <v>32435.299999999996</v>
          </cell>
          <cell r="AE679">
            <v>12338.141222936814</v>
          </cell>
          <cell r="AF679">
            <v>9457.0923189144996</v>
          </cell>
          <cell r="AG679">
            <v>1618.9309240438056</v>
          </cell>
          <cell r="AH679">
            <v>1576.9320333434935</v>
          </cell>
          <cell r="AI679">
            <v>5074.4449181102909</v>
          </cell>
          <cell r="AJ679">
            <v>2245.5985826510973</v>
          </cell>
          <cell r="AK679">
            <v>32311.140000000003</v>
          </cell>
        </row>
        <row r="680">
          <cell r="B680">
            <v>39145</v>
          </cell>
          <cell r="C680">
            <v>0</v>
          </cell>
          <cell r="D680">
            <v>8413.14</v>
          </cell>
          <cell r="E680">
            <v>23898</v>
          </cell>
          <cell r="F680">
            <v>32311.14</v>
          </cell>
          <cell r="G680">
            <v>32311.14</v>
          </cell>
          <cell r="H680">
            <v>32572.7</v>
          </cell>
          <cell r="I680">
            <v>22443</v>
          </cell>
          <cell r="J680">
            <v>13687</v>
          </cell>
          <cell r="L680">
            <v>1500</v>
          </cell>
          <cell r="M680">
            <v>1636</v>
          </cell>
          <cell r="N680">
            <v>5100</v>
          </cell>
          <cell r="O680">
            <v>1975</v>
          </cell>
          <cell r="P680">
            <v>23898</v>
          </cell>
          <cell r="Q680">
            <v>12799.374903406051</v>
          </cell>
          <cell r="S680">
            <v>1402.7224632942996</v>
          </cell>
          <cell r="T680">
            <v>1529.9026332996493</v>
          </cell>
          <cell r="U680">
            <v>5100</v>
          </cell>
          <cell r="V680">
            <v>1611</v>
          </cell>
          <cell r="W680">
            <v>22443</v>
          </cell>
          <cell r="X680">
            <v>12516.628058725986</v>
          </cell>
          <cell r="Y680">
            <v>9467.5000955870382</v>
          </cell>
          <cell r="Z680">
            <v>1413.5886080015132</v>
          </cell>
          <cell r="AA680">
            <v>1274.7391273609448</v>
          </cell>
          <cell r="AB680">
            <v>5650.8915048252566</v>
          </cell>
          <cell r="AC680">
            <v>2249.3526054992626</v>
          </cell>
          <cell r="AD680">
            <v>32572.7</v>
          </cell>
          <cell r="AE680">
            <v>12616.170888801875</v>
          </cell>
          <cell r="AF680">
            <v>9569.877968076702</v>
          </cell>
          <cell r="AG680">
            <v>1429.0947465287963</v>
          </cell>
          <cell r="AH680">
            <v>1288.653773618202</v>
          </cell>
          <cell r="AI680">
            <v>5134.9629446798581</v>
          </cell>
          <cell r="AJ680">
            <v>2272.3796782945728</v>
          </cell>
          <cell r="AK680">
            <v>32311.140000000007</v>
          </cell>
        </row>
        <row r="681">
          <cell r="B681">
            <v>39146</v>
          </cell>
          <cell r="C681">
            <v>0</v>
          </cell>
          <cell r="D681">
            <v>8413.14</v>
          </cell>
          <cell r="E681">
            <v>23898</v>
          </cell>
          <cell r="F681">
            <v>32311.14</v>
          </cell>
          <cell r="G681">
            <v>33894.959999999999</v>
          </cell>
          <cell r="H681">
            <v>35177.800000000003</v>
          </cell>
          <cell r="I681">
            <v>22443</v>
          </cell>
          <cell r="J681">
            <v>13687</v>
          </cell>
          <cell r="L681">
            <v>1500</v>
          </cell>
          <cell r="M681">
            <v>1636</v>
          </cell>
          <cell r="N681">
            <v>5100</v>
          </cell>
          <cell r="O681">
            <v>1975</v>
          </cell>
          <cell r="P681">
            <v>23898</v>
          </cell>
          <cell r="Q681">
            <v>12799.374903406051</v>
          </cell>
          <cell r="S681">
            <v>1402.7224632942996</v>
          </cell>
          <cell r="T681">
            <v>1529.9026332996493</v>
          </cell>
          <cell r="U681">
            <v>5100</v>
          </cell>
          <cell r="V681">
            <v>1611</v>
          </cell>
          <cell r="W681">
            <v>22443</v>
          </cell>
          <cell r="X681">
            <v>13786.136069490422</v>
          </cell>
          <cell r="Y681">
            <v>10374.879961251754</v>
          </cell>
          <cell r="Z681">
            <v>1636.7325931863061</v>
          </cell>
          <cell r="AA681">
            <v>1595.1487195281809</v>
          </cell>
          <cell r="AB681">
            <v>5515.2323483945083</v>
          </cell>
          <cell r="AC681">
            <v>2269.6703081488358</v>
          </cell>
          <cell r="AD681">
            <v>35177.80000000001</v>
          </cell>
          <cell r="AE681">
            <v>13106.890224423201</v>
          </cell>
          <cell r="AF681">
            <v>9093.0943855906826</v>
          </cell>
          <cell r="AG681">
            <v>1556.6192228703521</v>
          </cell>
          <cell r="AH681">
            <v>1516.2368448254392</v>
          </cell>
          <cell r="AI681">
            <v>4879.1325112235081</v>
          </cell>
          <cell r="AJ681">
            <v>2159.1668110668143</v>
          </cell>
          <cell r="AK681">
            <v>32311.139999999996</v>
          </cell>
        </row>
        <row r="682">
          <cell r="B682">
            <v>39147</v>
          </cell>
          <cell r="C682">
            <v>0</v>
          </cell>
          <cell r="D682">
            <v>10094.959999999999</v>
          </cell>
          <cell r="E682">
            <v>24498</v>
          </cell>
          <cell r="F682">
            <v>34592.959999999999</v>
          </cell>
          <cell r="G682">
            <v>34592.959999999999</v>
          </cell>
          <cell r="H682">
            <v>36039.800000000003</v>
          </cell>
          <cell r="I682">
            <v>24498</v>
          </cell>
          <cell r="J682">
            <v>13687</v>
          </cell>
          <cell r="L682">
            <v>1500</v>
          </cell>
          <cell r="M682">
            <v>1636</v>
          </cell>
          <cell r="N682">
            <v>5700</v>
          </cell>
          <cell r="O682">
            <v>1975</v>
          </cell>
          <cell r="P682">
            <v>24498</v>
          </cell>
          <cell r="Q682">
            <v>13687</v>
          </cell>
          <cell r="S682">
            <v>1500</v>
          </cell>
          <cell r="T682">
            <v>1636</v>
          </cell>
          <cell r="U682">
            <v>5700</v>
          </cell>
          <cell r="V682">
            <v>1975</v>
          </cell>
          <cell r="W682">
            <v>24498</v>
          </cell>
          <cell r="X682">
            <v>14001.874468923304</v>
          </cell>
          <cell r="Y682">
            <v>10664.791822578285</v>
          </cell>
          <cell r="Z682">
            <v>1647.3449184604385</v>
          </cell>
          <cell r="AA682">
            <v>1605.7153390521457</v>
          </cell>
          <cell r="AB682">
            <v>5835.5314311415623</v>
          </cell>
          <cell r="AC682">
            <v>2284.5420198442616</v>
          </cell>
          <cell r="AD682">
            <v>36039.799999999996</v>
          </cell>
          <cell r="AE682">
            <v>13880.577383924039</v>
          </cell>
          <cell r="AF682">
            <v>9539.3377811859664</v>
          </cell>
          <cell r="AG682">
            <v>1633.0102750476287</v>
          </cell>
          <cell r="AH682">
            <v>1590.6461327388884</v>
          </cell>
          <cell r="AI682">
            <v>5684.2605549754271</v>
          </cell>
          <cell r="AJ682">
            <v>2265.1278721280437</v>
          </cell>
          <cell r="AK682">
            <v>34592.959999999992</v>
          </cell>
        </row>
        <row r="683">
          <cell r="B683">
            <v>39148</v>
          </cell>
          <cell r="C683">
            <v>0</v>
          </cell>
          <cell r="D683">
            <v>9639.3099999999977</v>
          </cell>
          <cell r="E683">
            <v>24498</v>
          </cell>
          <cell r="F683">
            <v>34137.31</v>
          </cell>
          <cell r="G683">
            <v>34137.31</v>
          </cell>
          <cell r="H683">
            <v>34589</v>
          </cell>
          <cell r="I683">
            <v>24498</v>
          </cell>
          <cell r="J683">
            <v>13687</v>
          </cell>
          <cell r="L683">
            <v>1500</v>
          </cell>
          <cell r="M683">
            <v>1636</v>
          </cell>
          <cell r="N683">
            <v>5700</v>
          </cell>
          <cell r="O683">
            <v>1975</v>
          </cell>
          <cell r="P683">
            <v>24498</v>
          </cell>
          <cell r="Q683">
            <v>13687</v>
          </cell>
          <cell r="S683">
            <v>1500</v>
          </cell>
          <cell r="T683">
            <v>1636</v>
          </cell>
          <cell r="U683">
            <v>5700</v>
          </cell>
          <cell r="V683">
            <v>1975</v>
          </cell>
          <cell r="W683">
            <v>24498</v>
          </cell>
          <cell r="X683">
            <v>13308.430680364754</v>
          </cell>
          <cell r="Y683">
            <v>10572.577219326391</v>
          </cell>
          <cell r="Z683">
            <v>1629.9056242435788</v>
          </cell>
          <cell r="AA683">
            <v>1589.7184008756556</v>
          </cell>
          <cell r="AB683">
            <v>5227.8137113988614</v>
          </cell>
          <cell r="AC683">
            <v>2260.554363790764</v>
          </cell>
          <cell r="AD683">
            <v>34589.000000000007</v>
          </cell>
          <cell r="AE683">
            <v>13355.316243558818</v>
          </cell>
          <cell r="AF683">
            <v>9545.3283779094181</v>
          </cell>
          <cell r="AG683">
            <v>1634.0357871143424</v>
          </cell>
          <cell r="AH683">
            <v>1591.6450406012088</v>
          </cell>
          <cell r="AI683">
            <v>5744.4342038874802</v>
          </cell>
          <cell r="AJ683">
            <v>2266.5503469287301</v>
          </cell>
          <cell r="AK683">
            <v>34137.31</v>
          </cell>
        </row>
        <row r="684">
          <cell r="B684">
            <v>39149</v>
          </cell>
          <cell r="C684">
            <v>0</v>
          </cell>
          <cell r="D684">
            <v>11608.129999999997</v>
          </cell>
          <cell r="E684">
            <v>22523</v>
          </cell>
          <cell r="F684">
            <v>34131.129999999997</v>
          </cell>
          <cell r="G684">
            <v>34131.129999999997</v>
          </cell>
          <cell r="H684">
            <v>34700.800000000003</v>
          </cell>
          <cell r="I684">
            <v>22523</v>
          </cell>
          <cell r="J684">
            <v>13687</v>
          </cell>
          <cell r="L684">
            <v>1500</v>
          </cell>
          <cell r="M684">
            <v>1636</v>
          </cell>
          <cell r="N684">
            <v>5700</v>
          </cell>
          <cell r="O684">
            <v>0</v>
          </cell>
          <cell r="P684">
            <v>22523</v>
          </cell>
          <cell r="Q684">
            <v>13687</v>
          </cell>
          <cell r="S684">
            <v>1500</v>
          </cell>
          <cell r="T684">
            <v>1636</v>
          </cell>
          <cell r="U684">
            <v>5700</v>
          </cell>
          <cell r="V684">
            <v>0</v>
          </cell>
          <cell r="W684">
            <v>22523</v>
          </cell>
          <cell r="X684">
            <v>13297.343103134655</v>
          </cell>
          <cell r="Y684">
            <v>10371.091806869161</v>
          </cell>
          <cell r="Z684">
            <v>1630.2194824013761</v>
          </cell>
          <cell r="AA684">
            <v>1589.1696150762129</v>
          </cell>
          <cell r="AB684">
            <v>5552.2948545605859</v>
          </cell>
          <cell r="AC684">
            <v>2260.6811379580126</v>
          </cell>
          <cell r="AD684">
            <v>34700.800000000003</v>
          </cell>
          <cell r="AE684">
            <v>13354.595832153947</v>
          </cell>
          <cell r="AF684">
            <v>9542.8207471902679</v>
          </cell>
          <cell r="AG684">
            <v>1633.6065134242469</v>
          </cell>
          <cell r="AH684">
            <v>1591.2269032842119</v>
          </cell>
          <cell r="AI684">
            <v>5742.9250971178126</v>
          </cell>
          <cell r="AJ684">
            <v>2265.9549068295069</v>
          </cell>
          <cell r="AK684">
            <v>34131.12999999999</v>
          </cell>
        </row>
        <row r="685">
          <cell r="B685">
            <v>39150</v>
          </cell>
          <cell r="C685">
            <v>0</v>
          </cell>
          <cell r="D685">
            <v>9573.4000000000015</v>
          </cell>
          <cell r="E685">
            <v>24498</v>
          </cell>
          <cell r="F685">
            <v>34071.4</v>
          </cell>
          <cell r="G685">
            <v>34071.4</v>
          </cell>
          <cell r="H685">
            <v>34114.199999999997</v>
          </cell>
          <cell r="I685">
            <v>24498</v>
          </cell>
          <cell r="J685">
            <v>13687</v>
          </cell>
          <cell r="L685">
            <v>1500</v>
          </cell>
          <cell r="M685">
            <v>1636</v>
          </cell>
          <cell r="N685">
            <v>5700</v>
          </cell>
          <cell r="O685">
            <v>1975</v>
          </cell>
          <cell r="P685">
            <v>24498</v>
          </cell>
          <cell r="Q685">
            <v>13687</v>
          </cell>
          <cell r="S685">
            <v>1500</v>
          </cell>
          <cell r="T685">
            <v>1636</v>
          </cell>
          <cell r="U685">
            <v>5700</v>
          </cell>
          <cell r="V685">
            <v>1975</v>
          </cell>
          <cell r="W685">
            <v>24498</v>
          </cell>
          <cell r="X685">
            <v>13353.554325649906</v>
          </cell>
          <cell r="Y685">
            <v>9569.4658302227162</v>
          </cell>
          <cell r="Z685">
            <v>1636.5644493953232</v>
          </cell>
          <cell r="AA685">
            <v>1595.06020178223</v>
          </cell>
          <cell r="AB685">
            <v>5690.1519046203475</v>
          </cell>
          <cell r="AC685">
            <v>2269.4032883294699</v>
          </cell>
          <cell r="AD685">
            <v>34114.19999999999</v>
          </cell>
          <cell r="AE685">
            <v>13349.94352902458</v>
          </cell>
          <cell r="AF685">
            <v>9543.5168545677152</v>
          </cell>
          <cell r="AG685">
            <v>1633.725677932935</v>
          </cell>
          <cell r="AH685">
            <v>1591.34297638418</v>
          </cell>
          <cell r="AI685">
            <v>5686.7507636801729</v>
          </cell>
          <cell r="AJ685">
            <v>2266.1201984104132</v>
          </cell>
          <cell r="AK685">
            <v>34071.4</v>
          </cell>
        </row>
        <row r="686">
          <cell r="B686">
            <v>39151</v>
          </cell>
          <cell r="C686">
            <v>0</v>
          </cell>
          <cell r="D686">
            <v>8046.3600000000006</v>
          </cell>
          <cell r="E686">
            <v>23898</v>
          </cell>
          <cell r="F686">
            <v>31944.36</v>
          </cell>
          <cell r="G686">
            <v>33415.24</v>
          </cell>
          <cell r="H686">
            <v>33157.4</v>
          </cell>
          <cell r="I686">
            <v>23898</v>
          </cell>
          <cell r="J686">
            <v>13687</v>
          </cell>
          <cell r="L686">
            <v>1500</v>
          </cell>
          <cell r="M686">
            <v>1636</v>
          </cell>
          <cell r="N686">
            <v>5100</v>
          </cell>
          <cell r="O686">
            <v>1975</v>
          </cell>
          <cell r="P686">
            <v>23898</v>
          </cell>
          <cell r="Q686">
            <v>13687</v>
          </cell>
          <cell r="S686">
            <v>1500</v>
          </cell>
          <cell r="T686">
            <v>1636</v>
          </cell>
          <cell r="U686">
            <v>5100</v>
          </cell>
          <cell r="V686">
            <v>1975</v>
          </cell>
          <cell r="W686">
            <v>23898</v>
          </cell>
          <cell r="X686">
            <v>13171.493880697139</v>
          </cell>
          <cell r="Y686">
            <v>9450.171527773573</v>
          </cell>
          <cell r="Z686">
            <v>1625.6858795592586</v>
          </cell>
          <cell r="AA686">
            <v>1584.6801259634731</v>
          </cell>
          <cell r="AB686">
            <v>5070.9357035154408</v>
          </cell>
          <cell r="AC686">
            <v>2254.4328824911095</v>
          </cell>
          <cell r="AD686">
            <v>33157.399999999994</v>
          </cell>
          <cell r="AE686">
            <v>12667.840301794178</v>
          </cell>
          <cell r="AF686">
            <v>9127.3137503346679</v>
          </cell>
          <cell r="AG686">
            <v>1562.4771320370394</v>
          </cell>
          <cell r="AH686">
            <v>1521.9427859969699</v>
          </cell>
          <cell r="AI686">
            <v>4897.4937871495986</v>
          </cell>
          <cell r="AJ686">
            <v>2167.2922426875493</v>
          </cell>
          <cell r="AK686">
            <v>31944.360000000004</v>
          </cell>
        </row>
        <row r="687">
          <cell r="B687">
            <v>39152</v>
          </cell>
          <cell r="C687">
            <v>0</v>
          </cell>
          <cell r="D687">
            <v>7146.3600000000006</v>
          </cell>
          <cell r="E687">
            <v>24798</v>
          </cell>
          <cell r="F687">
            <v>31944.36</v>
          </cell>
          <cell r="G687">
            <v>31944.36</v>
          </cell>
          <cell r="H687">
            <v>33153.699999999997</v>
          </cell>
          <cell r="I687">
            <v>24798</v>
          </cell>
          <cell r="J687">
            <v>13687</v>
          </cell>
          <cell r="L687">
            <v>1500</v>
          </cell>
          <cell r="M687">
            <v>1636</v>
          </cell>
          <cell r="N687">
            <v>6000</v>
          </cell>
          <cell r="O687">
            <v>1975</v>
          </cell>
          <cell r="P687">
            <v>24798</v>
          </cell>
          <cell r="Q687">
            <v>13687</v>
          </cell>
          <cell r="S687">
            <v>1500</v>
          </cell>
          <cell r="T687">
            <v>1636</v>
          </cell>
          <cell r="U687">
            <v>6000</v>
          </cell>
          <cell r="V687">
            <v>1975</v>
          </cell>
          <cell r="W687">
            <v>24798</v>
          </cell>
          <cell r="X687">
            <v>13105.428334021552</v>
          </cell>
          <cell r="Y687">
            <v>9449.3445953719347</v>
          </cell>
          <cell r="Z687">
            <v>1415.0014571138768</v>
          </cell>
          <cell r="AA687">
            <v>1273.0316895040087</v>
          </cell>
          <cell r="AB687">
            <v>5638.3446945280812</v>
          </cell>
          <cell r="AC687">
            <v>2272.5492294605378</v>
          </cell>
          <cell r="AD687">
            <v>33153.69999999999</v>
          </cell>
          <cell r="AE687">
            <v>12605.451794441784</v>
          </cell>
          <cell r="AF687">
            <v>9131.1058054240511</v>
          </cell>
          <cell r="AG687">
            <v>1365.8854064759964</v>
          </cell>
          <cell r="AH687">
            <v>1229.9902086743236</v>
          </cell>
          <cell r="AI687">
            <v>5423.6070732098069</v>
          </cell>
          <cell r="AJ687">
            <v>2188.319711774036</v>
          </cell>
          <cell r="AK687">
            <v>31944.36</v>
          </cell>
        </row>
        <row r="688">
          <cell r="B688">
            <v>39153</v>
          </cell>
          <cell r="C688">
            <v>0</v>
          </cell>
          <cell r="D688">
            <v>6846.3600000000006</v>
          </cell>
          <cell r="E688">
            <v>25098</v>
          </cell>
          <cell r="F688">
            <v>31944.36</v>
          </cell>
          <cell r="G688">
            <v>34736.01</v>
          </cell>
          <cell r="H688">
            <v>35006.300000000003</v>
          </cell>
          <cell r="I688">
            <v>25098</v>
          </cell>
          <cell r="J688">
            <v>13687</v>
          </cell>
          <cell r="L688">
            <v>1500</v>
          </cell>
          <cell r="M688">
            <v>1636</v>
          </cell>
          <cell r="N688">
            <v>6300</v>
          </cell>
          <cell r="O688">
            <v>1975</v>
          </cell>
          <cell r="P688">
            <v>25098</v>
          </cell>
          <cell r="Q688">
            <v>13687</v>
          </cell>
          <cell r="S688">
            <v>1500</v>
          </cell>
          <cell r="T688">
            <v>1636</v>
          </cell>
          <cell r="U688">
            <v>6300</v>
          </cell>
          <cell r="V688">
            <v>1975</v>
          </cell>
          <cell r="W688">
            <v>25098</v>
          </cell>
          <cell r="X688">
            <v>13647.048729034845</v>
          </cell>
          <cell r="Y688">
            <v>9671.6725961706034</v>
          </cell>
          <cell r="Z688">
            <v>1641.5945197481185</v>
          </cell>
          <cell r="AA688">
            <v>1599.8072618448996</v>
          </cell>
          <cell r="AB688">
            <v>6169.8441206789448</v>
          </cell>
          <cell r="AC688">
            <v>2276.3327725225795</v>
          </cell>
          <cell r="AD688">
            <v>35006.299999999996</v>
          </cell>
          <cell r="AE688">
            <v>12513.74302094712</v>
          </cell>
          <cell r="AF688">
            <v>8739.3806129419736</v>
          </cell>
          <cell r="AG688">
            <v>1501.7230867401736</v>
          </cell>
          <cell r="AH688">
            <v>1462.6200986036592</v>
          </cell>
          <cell r="AI688">
            <v>5643.8951178300549</v>
          </cell>
          <cell r="AJ688">
            <v>2082.9980629370184</v>
          </cell>
          <cell r="AK688">
            <v>31944.360000000004</v>
          </cell>
        </row>
        <row r="689">
          <cell r="B689">
            <v>39154</v>
          </cell>
          <cell r="C689">
            <v>0</v>
          </cell>
          <cell r="D689">
            <v>11829.129999999997</v>
          </cell>
          <cell r="E689">
            <v>22823</v>
          </cell>
          <cell r="F689">
            <v>34652.129999999997</v>
          </cell>
          <cell r="G689">
            <v>34652.129999999997</v>
          </cell>
          <cell r="H689">
            <v>34204.800000000003</v>
          </cell>
          <cell r="I689">
            <v>22823</v>
          </cell>
          <cell r="J689">
            <v>13687</v>
          </cell>
          <cell r="L689">
            <v>1500</v>
          </cell>
          <cell r="M689">
            <v>1636</v>
          </cell>
          <cell r="N689">
            <v>6000</v>
          </cell>
          <cell r="O689">
            <v>0</v>
          </cell>
          <cell r="P689">
            <v>22823</v>
          </cell>
          <cell r="Q689">
            <v>13687</v>
          </cell>
          <cell r="S689">
            <v>1500</v>
          </cell>
          <cell r="T689">
            <v>1636</v>
          </cell>
          <cell r="U689">
            <v>6000</v>
          </cell>
          <cell r="V689">
            <v>0</v>
          </cell>
          <cell r="W689">
            <v>22823</v>
          </cell>
          <cell r="X689">
            <v>13648.172414175009</v>
          </cell>
          <cell r="Y689">
            <v>9449.4529091509921</v>
          </cell>
          <cell r="Z689">
            <v>1633.4419714700632</v>
          </cell>
          <cell r="AA689">
            <v>1592.1762320177224</v>
          </cell>
          <cell r="AB689">
            <v>5616.5128163785193</v>
          </cell>
          <cell r="AC689">
            <v>2265.0436568076966</v>
          </cell>
          <cell r="AD689">
            <v>34204.800000000003</v>
          </cell>
          <cell r="AE689">
            <v>13652.873411552433</v>
          </cell>
          <cell r="AF689">
            <v>9541.1695723883895</v>
          </cell>
          <cell r="AG689">
            <v>1633.3238538225833</v>
          </cell>
          <cell r="AH689">
            <v>1590.9515765400156</v>
          </cell>
          <cell r="AI689">
            <v>5968.2487524209419</v>
          </cell>
          <cell r="AJ689">
            <v>2265.5628332756314</v>
          </cell>
          <cell r="AK689">
            <v>34652.129999999997</v>
          </cell>
        </row>
        <row r="690">
          <cell r="B690">
            <v>39155</v>
          </cell>
          <cell r="C690">
            <v>0</v>
          </cell>
          <cell r="D690">
            <v>10818.86</v>
          </cell>
          <cell r="E690">
            <v>23598</v>
          </cell>
          <cell r="F690">
            <v>34416.86</v>
          </cell>
          <cell r="G690">
            <v>34416.86</v>
          </cell>
          <cell r="H690">
            <v>34054.199999999997</v>
          </cell>
          <cell r="I690">
            <v>23598</v>
          </cell>
          <cell r="J690">
            <v>13687</v>
          </cell>
          <cell r="L690">
            <v>1500</v>
          </cell>
          <cell r="M690">
            <v>1636</v>
          </cell>
          <cell r="N690">
            <v>5800</v>
          </cell>
          <cell r="O690">
            <v>975</v>
          </cell>
          <cell r="P690">
            <v>23598</v>
          </cell>
          <cell r="Q690">
            <v>13687</v>
          </cell>
          <cell r="S690">
            <v>1500</v>
          </cell>
          <cell r="T690">
            <v>1636</v>
          </cell>
          <cell r="U690">
            <v>5800</v>
          </cell>
          <cell r="V690">
            <v>975</v>
          </cell>
          <cell r="W690">
            <v>23598</v>
          </cell>
          <cell r="X690">
            <v>13445.50305797518</v>
          </cell>
          <cell r="Y690">
            <v>9410.6768293598161</v>
          </cell>
          <cell r="Z690">
            <v>1625.841599049292</v>
          </cell>
          <cell r="AA690">
            <v>1584.5530435770163</v>
          </cell>
          <cell r="AB690">
            <v>5733.2830185730072</v>
          </cell>
          <cell r="AC690">
            <v>2254.3424514656867</v>
          </cell>
          <cell r="AD690">
            <v>34054.199999999997</v>
          </cell>
          <cell r="AE690">
            <v>13529.464417605248</v>
          </cell>
          <cell r="AF690">
            <v>9541.7623705716323</v>
          </cell>
          <cell r="AG690">
            <v>1633.4253331439436</v>
          </cell>
          <cell r="AH690">
            <v>1591.0504232481726</v>
          </cell>
          <cell r="AI690">
            <v>5855.4538614738422</v>
          </cell>
          <cell r="AJ690">
            <v>2265.7035939571597</v>
          </cell>
          <cell r="AK690">
            <v>34416.859999999993</v>
          </cell>
        </row>
        <row r="691">
          <cell r="B691">
            <v>39156</v>
          </cell>
          <cell r="C691">
            <v>0</v>
          </cell>
          <cell r="D691">
            <v>9057.6900000000023</v>
          </cell>
          <cell r="E691">
            <v>24398</v>
          </cell>
          <cell r="F691">
            <v>33455.69</v>
          </cell>
          <cell r="G691">
            <v>33455.69</v>
          </cell>
          <cell r="H691">
            <v>32897.1</v>
          </cell>
          <cell r="I691">
            <v>24398</v>
          </cell>
          <cell r="J691">
            <v>13687</v>
          </cell>
          <cell r="L691">
            <v>1500</v>
          </cell>
          <cell r="M691">
            <v>1636</v>
          </cell>
          <cell r="N691">
            <v>5600</v>
          </cell>
          <cell r="O691">
            <v>1975</v>
          </cell>
          <cell r="P691">
            <v>24398</v>
          </cell>
          <cell r="Q691">
            <v>13687</v>
          </cell>
          <cell r="S691">
            <v>1500</v>
          </cell>
          <cell r="T691">
            <v>1636</v>
          </cell>
          <cell r="U691">
            <v>5600</v>
          </cell>
          <cell r="V691">
            <v>1975</v>
          </cell>
          <cell r="W691">
            <v>24398</v>
          </cell>
          <cell r="X691">
            <v>12710.897170078519</v>
          </cell>
          <cell r="Y691">
            <v>9542.9395626497044</v>
          </cell>
          <cell r="Z691">
            <v>1625.1541027065575</v>
          </cell>
          <cell r="AA691">
            <v>1583.7931330158992</v>
          </cell>
          <cell r="AB691">
            <v>5180.7338246873433</v>
          </cell>
          <cell r="AC691">
            <v>2253.5822068619859</v>
          </cell>
          <cell r="AD691">
            <v>32897.100000000013</v>
          </cell>
          <cell r="AE691">
            <v>12788.01271392665</v>
          </cell>
          <cell r="AF691">
            <v>9544.8164578740725</v>
          </cell>
          <cell r="AG691">
            <v>1633.9481530775888</v>
          </cell>
          <cell r="AH691">
            <v>1591.5596799982854</v>
          </cell>
          <cell r="AI691">
            <v>5630.9242042572632</v>
          </cell>
          <cell r="AJ691">
            <v>2266.428790866144</v>
          </cell>
          <cell r="AK691">
            <v>33455.69</v>
          </cell>
        </row>
        <row r="692">
          <cell r="B692">
            <v>39157</v>
          </cell>
          <cell r="C692">
            <v>0</v>
          </cell>
          <cell r="D692">
            <v>8959.56</v>
          </cell>
          <cell r="E692">
            <v>6885</v>
          </cell>
          <cell r="F692">
            <v>15844.56</v>
          </cell>
          <cell r="G692">
            <v>15844.56</v>
          </cell>
          <cell r="H692">
            <v>20103.599999999999</v>
          </cell>
          <cell r="I692">
            <v>6885</v>
          </cell>
          <cell r="J692">
            <v>5760</v>
          </cell>
          <cell r="L692">
            <v>450</v>
          </cell>
          <cell r="M692">
            <v>675</v>
          </cell>
          <cell r="N692">
            <v>0</v>
          </cell>
          <cell r="O692">
            <v>0</v>
          </cell>
          <cell r="P692">
            <v>6885</v>
          </cell>
          <cell r="Q692">
            <v>5760</v>
          </cell>
          <cell r="S692">
            <v>450</v>
          </cell>
          <cell r="T692">
            <v>675</v>
          </cell>
          <cell r="U692">
            <v>0</v>
          </cell>
          <cell r="V692">
            <v>0</v>
          </cell>
          <cell r="W692">
            <v>6885</v>
          </cell>
          <cell r="X692">
            <v>7141.3939567884854</v>
          </cell>
          <cell r="Y692">
            <v>6371.4912815274738</v>
          </cell>
          <cell r="Z692">
            <v>969.75251174444418</v>
          </cell>
          <cell r="AA692">
            <v>928.90566349536505</v>
          </cell>
          <cell r="AB692">
            <v>3345.7666886392694</v>
          </cell>
          <cell r="AC692">
            <v>1346.2898978049627</v>
          </cell>
          <cell r="AD692">
            <v>20103.600000000002</v>
          </cell>
          <cell r="AE692">
            <v>5845.6844046930801</v>
          </cell>
          <cell r="AF692">
            <v>4781.4175620926153</v>
          </cell>
          <cell r="AG692">
            <v>792.39264524173893</v>
          </cell>
          <cell r="AH692">
            <v>758.92475792098844</v>
          </cell>
          <cell r="AI692">
            <v>2565.5919632715522</v>
          </cell>
          <cell r="AJ692">
            <v>1100.5486667800262</v>
          </cell>
          <cell r="AK692">
            <v>15844.560000000001</v>
          </cell>
        </row>
        <row r="693">
          <cell r="B693">
            <v>39158</v>
          </cell>
          <cell r="C693">
            <v>0</v>
          </cell>
          <cell r="D693">
            <v>0</v>
          </cell>
          <cell r="E693">
            <v>0</v>
          </cell>
          <cell r="F693">
            <v>0</v>
          </cell>
          <cell r="G693">
            <v>0</v>
          </cell>
          <cell r="H693">
            <v>77.099999999999994</v>
          </cell>
          <cell r="I693">
            <v>0</v>
          </cell>
          <cell r="J693">
            <v>0</v>
          </cell>
          <cell r="L693">
            <v>0</v>
          </cell>
          <cell r="M693">
            <v>0</v>
          </cell>
          <cell r="N693">
            <v>0</v>
          </cell>
          <cell r="O693">
            <v>0</v>
          </cell>
          <cell r="P693">
            <v>0</v>
          </cell>
          <cell r="U693">
            <v>0</v>
          </cell>
          <cell r="V693">
            <v>0</v>
          </cell>
          <cell r="W693">
            <v>0</v>
          </cell>
          <cell r="X693">
            <v>29.310721499999996</v>
          </cell>
          <cell r="Y693">
            <v>23.894600699999998</v>
          </cell>
          <cell r="Z693">
            <v>3.2382</v>
          </cell>
          <cell r="AA693">
            <v>3.1859261999999995</v>
          </cell>
          <cell r="AB693">
            <v>12.743781899999998</v>
          </cell>
          <cell r="AC693">
            <v>4.7267696999999993</v>
          </cell>
          <cell r="AD693">
            <v>77.099999999999994</v>
          </cell>
          <cell r="AE693">
            <v>0</v>
          </cell>
          <cell r="AF693">
            <v>0</v>
          </cell>
          <cell r="AG693">
            <v>0</v>
          </cell>
          <cell r="AH693">
            <v>0</v>
          </cell>
          <cell r="AI693">
            <v>0</v>
          </cell>
          <cell r="AJ693">
            <v>0</v>
          </cell>
          <cell r="AK693">
            <v>0</v>
          </cell>
        </row>
        <row r="694">
          <cell r="B694">
            <v>39159</v>
          </cell>
          <cell r="C694">
            <v>0</v>
          </cell>
          <cell r="D694">
            <v>0</v>
          </cell>
          <cell r="E694">
            <v>0</v>
          </cell>
          <cell r="F694">
            <v>0</v>
          </cell>
          <cell r="H694">
            <v>49.2</v>
          </cell>
          <cell r="I694">
            <v>0</v>
          </cell>
          <cell r="J694">
            <v>0</v>
          </cell>
          <cell r="L694">
            <v>0</v>
          </cell>
          <cell r="M694">
            <v>0</v>
          </cell>
          <cell r="N694">
            <v>0</v>
          </cell>
          <cell r="O694">
            <v>0</v>
          </cell>
          <cell r="P694">
            <v>0</v>
          </cell>
          <cell r="U694">
            <v>0</v>
          </cell>
          <cell r="V694">
            <v>0</v>
          </cell>
          <cell r="W694">
            <v>0</v>
          </cell>
          <cell r="X694">
            <v>18.704118000000001</v>
          </cell>
          <cell r="Y694">
            <v>15.247916400000001</v>
          </cell>
          <cell r="Z694">
            <v>2.0664000000000002</v>
          </cell>
          <cell r="AA694">
            <v>2.0330423999999998</v>
          </cell>
          <cell r="AB694">
            <v>8.1322188000000004</v>
          </cell>
          <cell r="AC694">
            <v>3.0163044000000001</v>
          </cell>
          <cell r="AD694">
            <v>49.20000000000001</v>
          </cell>
          <cell r="AE694">
            <v>0</v>
          </cell>
          <cell r="AF694">
            <v>0</v>
          </cell>
          <cell r="AG694">
            <v>0</v>
          </cell>
          <cell r="AH694">
            <v>0</v>
          </cell>
          <cell r="AI694">
            <v>0</v>
          </cell>
          <cell r="AJ694">
            <v>0</v>
          </cell>
          <cell r="AK694">
            <v>0</v>
          </cell>
        </row>
        <row r="695">
          <cell r="B695">
            <v>39160</v>
          </cell>
          <cell r="C695">
            <v>0</v>
          </cell>
          <cell r="D695">
            <v>0</v>
          </cell>
          <cell r="E695">
            <v>0</v>
          </cell>
          <cell r="F695">
            <v>0</v>
          </cell>
          <cell r="H695">
            <v>48.6</v>
          </cell>
          <cell r="I695">
            <v>0</v>
          </cell>
          <cell r="J695">
            <v>0</v>
          </cell>
          <cell r="L695">
            <v>0</v>
          </cell>
          <cell r="M695">
            <v>0</v>
          </cell>
          <cell r="N695">
            <v>0</v>
          </cell>
          <cell r="O695">
            <v>0</v>
          </cell>
          <cell r="P695">
            <v>0</v>
          </cell>
          <cell r="U695">
            <v>0</v>
          </cell>
          <cell r="V695">
            <v>0</v>
          </cell>
          <cell r="W695">
            <v>0</v>
          </cell>
          <cell r="X695">
            <v>18.476019000000001</v>
          </cell>
          <cell r="Y695">
            <v>15.061966200000001</v>
          </cell>
          <cell r="Z695">
            <v>2.0412000000000003</v>
          </cell>
          <cell r="AA695">
            <v>2.0082491999999998</v>
          </cell>
          <cell r="AB695">
            <v>8.0330454000000007</v>
          </cell>
          <cell r="AC695">
            <v>2.9795202000000001</v>
          </cell>
          <cell r="AD695">
            <v>48.600000000000009</v>
          </cell>
          <cell r="AE695">
            <v>0</v>
          </cell>
          <cell r="AF695">
            <v>0</v>
          </cell>
          <cell r="AG695">
            <v>0</v>
          </cell>
          <cell r="AH695">
            <v>0</v>
          </cell>
          <cell r="AI695">
            <v>0</v>
          </cell>
          <cell r="AJ695">
            <v>0</v>
          </cell>
          <cell r="AK695">
            <v>0</v>
          </cell>
        </row>
        <row r="696">
          <cell r="B696">
            <v>39161</v>
          </cell>
          <cell r="C696">
            <v>0</v>
          </cell>
          <cell r="D696">
            <v>2782.6800000000003</v>
          </cell>
          <cell r="E696">
            <v>5183</v>
          </cell>
          <cell r="F696">
            <v>7965.68</v>
          </cell>
          <cell r="G696">
            <v>7965.68</v>
          </cell>
          <cell r="H696">
            <v>295.3</v>
          </cell>
          <cell r="I696">
            <v>5183</v>
          </cell>
          <cell r="J696">
            <v>3329</v>
          </cell>
          <cell r="L696">
            <v>253</v>
          </cell>
          <cell r="M696">
            <v>401</v>
          </cell>
          <cell r="N696">
            <v>1200</v>
          </cell>
          <cell r="O696">
            <v>0</v>
          </cell>
          <cell r="P696">
            <v>5183</v>
          </cell>
          <cell r="Q696">
            <v>3329</v>
          </cell>
          <cell r="S696">
            <v>253</v>
          </cell>
          <cell r="T696">
            <v>401</v>
          </cell>
          <cell r="U696">
            <v>1200</v>
          </cell>
          <cell r="V696">
            <v>0</v>
          </cell>
          <cell r="W696">
            <v>5183</v>
          </cell>
          <cell r="X696">
            <v>112.26272449999999</v>
          </cell>
          <cell r="Y696">
            <v>91.518490100000008</v>
          </cell>
          <cell r="Z696">
            <v>12.402600000000001</v>
          </cell>
          <cell r="AA696">
            <v>12.202386600000001</v>
          </cell>
          <cell r="AB696">
            <v>48.8098417</v>
          </cell>
          <cell r="AC696">
            <v>18.103957100000002</v>
          </cell>
          <cell r="AD696">
            <v>295.3</v>
          </cell>
          <cell r="AE696">
            <v>2920.5532431938514</v>
          </cell>
          <cell r="AF696">
            <v>2388.8365503999198</v>
          </cell>
          <cell r="AG696">
            <v>408.93767698489188</v>
          </cell>
          <cell r="AH696">
            <v>398.32886808276277</v>
          </cell>
          <cell r="AI696">
            <v>1281.7913883666495</v>
          </cell>
          <cell r="AJ696">
            <v>567.2322729719242</v>
          </cell>
          <cell r="AK696">
            <v>7965.68</v>
          </cell>
        </row>
        <row r="697">
          <cell r="B697">
            <v>39162</v>
          </cell>
          <cell r="C697">
            <v>0</v>
          </cell>
          <cell r="D697">
            <v>14382.919999999998</v>
          </cell>
          <cell r="E697">
            <v>19423</v>
          </cell>
          <cell r="F697">
            <v>33805.919999999998</v>
          </cell>
          <cell r="G697">
            <v>33805.919999999998</v>
          </cell>
          <cell r="H697">
            <v>18026.7</v>
          </cell>
          <cell r="I697">
            <v>19423</v>
          </cell>
          <cell r="J697">
            <v>13687</v>
          </cell>
          <cell r="L697">
            <v>1500</v>
          </cell>
          <cell r="M697">
            <v>1636</v>
          </cell>
          <cell r="N697">
            <v>2600</v>
          </cell>
          <cell r="O697">
            <v>0</v>
          </cell>
          <cell r="P697">
            <v>19423</v>
          </cell>
          <cell r="Q697">
            <v>13687</v>
          </cell>
          <cell r="S697">
            <v>1500</v>
          </cell>
          <cell r="T697">
            <v>1636</v>
          </cell>
          <cell r="U697">
            <v>2600</v>
          </cell>
          <cell r="V697">
            <v>0</v>
          </cell>
          <cell r="W697">
            <v>19423</v>
          </cell>
          <cell r="X697">
            <v>7589.0921055563795</v>
          </cell>
          <cell r="Y697">
            <v>4908.2490076591639</v>
          </cell>
          <cell r="Z697">
            <v>859.8652155380654</v>
          </cell>
          <cell r="AA697">
            <v>844.10141633005617</v>
          </cell>
          <cell r="AB697">
            <v>2634.10661009449</v>
          </cell>
          <cell r="AC697">
            <v>1191.2856448218467</v>
          </cell>
          <cell r="AD697">
            <v>18026.700000000004</v>
          </cell>
          <cell r="AE697">
            <v>13653.875071898965</v>
          </cell>
          <cell r="AF697">
            <v>9541.8695723760939</v>
          </cell>
          <cell r="AG697">
            <v>1633.443684695404</v>
          </cell>
          <cell r="AH697">
            <v>1591.0682987170574</v>
          </cell>
          <cell r="AI697">
            <v>5119.9343231506882</v>
          </cell>
          <cell r="AJ697">
            <v>2265.7290491617869</v>
          </cell>
          <cell r="AK697">
            <v>33805.919999999998</v>
          </cell>
        </row>
        <row r="698">
          <cell r="B698">
            <v>39163</v>
          </cell>
          <cell r="C698">
            <v>0</v>
          </cell>
          <cell r="D698">
            <v>11404.82</v>
          </cell>
          <cell r="E698">
            <v>21923</v>
          </cell>
          <cell r="F698">
            <v>33327.82</v>
          </cell>
          <cell r="G698">
            <v>33327.82</v>
          </cell>
          <cell r="H698">
            <v>34257.599999999999</v>
          </cell>
          <cell r="I698">
            <v>21923</v>
          </cell>
          <cell r="J698">
            <v>13687</v>
          </cell>
          <cell r="L698">
            <v>1500</v>
          </cell>
          <cell r="M698">
            <v>1636</v>
          </cell>
          <cell r="N698">
            <v>5100</v>
          </cell>
          <cell r="O698">
            <v>0</v>
          </cell>
          <cell r="P698">
            <v>21923</v>
          </cell>
          <cell r="Q698">
            <v>13687</v>
          </cell>
          <cell r="S698">
            <v>1500</v>
          </cell>
          <cell r="T698">
            <v>1636</v>
          </cell>
          <cell r="U698">
            <v>5100</v>
          </cell>
          <cell r="V698">
            <v>0</v>
          </cell>
          <cell r="W698">
            <v>21923</v>
          </cell>
          <cell r="X698">
            <v>13239.994637149963</v>
          </cell>
          <cell r="Y698">
            <v>10348.127216047971</v>
          </cell>
          <cell r="Z698">
            <v>1647.7556550213183</v>
          </cell>
          <cell r="AA698">
            <v>1606.5512630826609</v>
          </cell>
          <cell r="AB698">
            <v>5129.8812933654299</v>
          </cell>
          <cell r="AC698">
            <v>2285.2899353326552</v>
          </cell>
          <cell r="AD698">
            <v>34257.599999999999</v>
          </cell>
          <cell r="AE698">
            <v>13160.847257972318</v>
          </cell>
          <cell r="AF698">
            <v>9548.9378006376428</v>
          </cell>
          <cell r="AG698">
            <v>1634.653673233629</v>
          </cell>
          <cell r="AH698">
            <v>1592.2468972956426</v>
          </cell>
          <cell r="AI698">
            <v>5123.7269619208664</v>
          </cell>
          <cell r="AJ698">
            <v>2267.4074089399023</v>
          </cell>
          <cell r="AK698">
            <v>33327.82</v>
          </cell>
        </row>
        <row r="699">
          <cell r="B699">
            <v>39164</v>
          </cell>
          <cell r="C699">
            <v>0</v>
          </cell>
          <cell r="D699">
            <v>11882.919999999998</v>
          </cell>
          <cell r="E699">
            <v>21923</v>
          </cell>
          <cell r="F699">
            <v>33805.919999999998</v>
          </cell>
          <cell r="G699">
            <v>33805.919999999998</v>
          </cell>
          <cell r="H699">
            <v>33600.5</v>
          </cell>
          <cell r="I699">
            <v>21923</v>
          </cell>
          <cell r="J699">
            <v>13687</v>
          </cell>
          <cell r="L699">
            <v>1500</v>
          </cell>
          <cell r="M699">
            <v>1636</v>
          </cell>
          <cell r="N699">
            <v>5100</v>
          </cell>
          <cell r="O699">
            <v>0</v>
          </cell>
          <cell r="P699">
            <v>21923</v>
          </cell>
          <cell r="Q699">
            <v>13687</v>
          </cell>
          <cell r="S699">
            <v>1500</v>
          </cell>
          <cell r="T699">
            <v>1636</v>
          </cell>
          <cell r="U699">
            <v>5100</v>
          </cell>
          <cell r="V699">
            <v>0</v>
          </cell>
          <cell r="W699">
            <v>21923</v>
          </cell>
          <cell r="X699">
            <v>13523.231315904093</v>
          </cell>
          <cell r="Y699">
            <v>9603.1363525116958</v>
          </cell>
          <cell r="Z699">
            <v>1618.7119780251755</v>
          </cell>
          <cell r="AA699">
            <v>1577.8549185015936</v>
          </cell>
          <cell r="AB699">
            <v>5032.8753954677422</v>
          </cell>
          <cell r="AC699">
            <v>2244.6900395897005</v>
          </cell>
          <cell r="AD699">
            <v>33600.5</v>
          </cell>
          <cell r="AE699">
            <v>13653.875071898965</v>
          </cell>
          <cell r="AF699">
            <v>9541.8695723760939</v>
          </cell>
          <cell r="AG699">
            <v>1633.443684695404</v>
          </cell>
          <cell r="AH699">
            <v>1591.0682987170574</v>
          </cell>
          <cell r="AI699">
            <v>5119.9343231506882</v>
          </cell>
          <cell r="AJ699">
            <v>2265.7290491617869</v>
          </cell>
          <cell r="AK699">
            <v>33805.919999999998</v>
          </cell>
        </row>
        <row r="700">
          <cell r="B700">
            <v>39165</v>
          </cell>
          <cell r="C700">
            <v>0</v>
          </cell>
          <cell r="D700">
            <v>9867.0099999999984</v>
          </cell>
          <cell r="E700">
            <v>21923</v>
          </cell>
          <cell r="F700">
            <v>31790.01</v>
          </cell>
          <cell r="G700">
            <v>31862.720000000001</v>
          </cell>
          <cell r="H700">
            <v>32373.200000000001</v>
          </cell>
          <cell r="I700">
            <v>20935</v>
          </cell>
          <cell r="J700">
            <v>13687</v>
          </cell>
          <cell r="L700">
            <v>1500</v>
          </cell>
          <cell r="M700">
            <v>1636</v>
          </cell>
          <cell r="N700">
            <v>5100</v>
          </cell>
          <cell r="O700">
            <v>0</v>
          </cell>
          <cell r="P700">
            <v>21923</v>
          </cell>
          <cell r="Q700">
            <v>12883.174522974499</v>
          </cell>
          <cell r="S700">
            <v>1411.9063187303097</v>
          </cell>
          <cell r="T700">
            <v>1539.9191582951912</v>
          </cell>
          <cell r="U700">
            <v>5100</v>
          </cell>
          <cell r="V700">
            <v>0</v>
          </cell>
          <cell r="W700">
            <v>20935</v>
          </cell>
          <cell r="X700">
            <v>11576.230325763061</v>
          </cell>
          <cell r="Y700">
            <v>10252.516461885254</v>
          </cell>
          <cell r="Z700">
            <v>1625.5122041501199</v>
          </cell>
          <cell r="AA700">
            <v>1584.6700476879885</v>
          </cell>
          <cell r="AB700">
            <v>5079.9127582546289</v>
          </cell>
          <cell r="AC700">
            <v>2254.3582022589571</v>
          </cell>
          <cell r="AD700">
            <v>32373.200000000008</v>
          </cell>
          <cell r="AE700">
            <v>11655.554429334967</v>
          </cell>
          <cell r="AF700">
            <v>9533.5411196004552</v>
          </cell>
          <cell r="AG700">
            <v>1632.0179621484269</v>
          </cell>
          <cell r="AH700">
            <v>1589.6795627792867</v>
          </cell>
          <cell r="AI700">
            <v>5115.4654786646806</v>
          </cell>
          <cell r="AJ700">
            <v>2263.7514474721806</v>
          </cell>
          <cell r="AK700">
            <v>31790.01</v>
          </cell>
        </row>
        <row r="701">
          <cell r="B701">
            <v>39166</v>
          </cell>
          <cell r="C701">
            <v>0</v>
          </cell>
          <cell r="D701">
            <v>9867.0099999999984</v>
          </cell>
          <cell r="E701">
            <v>21923</v>
          </cell>
          <cell r="F701">
            <v>31790.01</v>
          </cell>
          <cell r="G701">
            <v>31790.01</v>
          </cell>
          <cell r="H701">
            <v>28337.3</v>
          </cell>
          <cell r="I701">
            <v>21722</v>
          </cell>
          <cell r="J701">
            <v>13687</v>
          </cell>
          <cell r="L701">
            <v>1500</v>
          </cell>
          <cell r="M701">
            <v>1636</v>
          </cell>
          <cell r="N701">
            <v>5100</v>
          </cell>
          <cell r="O701">
            <v>0</v>
          </cell>
          <cell r="P701">
            <v>21923</v>
          </cell>
          <cell r="Q701">
            <v>13523.468703560602</v>
          </cell>
          <cell r="S701">
            <v>1482.0781073530286</v>
          </cell>
          <cell r="T701">
            <v>1616.4531890863698</v>
          </cell>
          <cell r="U701">
            <v>5100</v>
          </cell>
          <cell r="V701">
            <v>0</v>
          </cell>
          <cell r="W701">
            <v>21722</v>
          </cell>
          <cell r="X701">
            <v>10798.595143487957</v>
          </cell>
          <cell r="Y701">
            <v>8565.5970210028518</v>
          </cell>
          <cell r="Z701">
            <v>1265.6992912690496</v>
          </cell>
          <cell r="AA701">
            <v>1146.5663692798189</v>
          </cell>
          <cell r="AB701">
            <v>4571.7655116999213</v>
          </cell>
          <cell r="AC701">
            <v>1989.0766632604043</v>
          </cell>
          <cell r="AD701">
            <v>28337.3</v>
          </cell>
          <cell r="AE701">
            <v>12081.903326024145</v>
          </cell>
          <cell r="AF701">
            <v>9576.2615715173033</v>
          </cell>
          <cell r="AG701">
            <v>1430.048026619861</v>
          </cell>
          <cell r="AH701">
            <v>1289.5133723184629</v>
          </cell>
          <cell r="AI701">
            <v>5138.3882304808221</v>
          </cell>
          <cell r="AJ701">
            <v>2273.8954730394066</v>
          </cell>
          <cell r="AK701">
            <v>31790.010000000002</v>
          </cell>
        </row>
        <row r="702">
          <cell r="B702">
            <v>39167</v>
          </cell>
          <cell r="C702">
            <v>0</v>
          </cell>
          <cell r="D702">
            <v>9867.0099999999984</v>
          </cell>
          <cell r="E702">
            <v>21923</v>
          </cell>
          <cell r="F702">
            <v>31790.01</v>
          </cell>
          <cell r="G702">
            <v>32712.69</v>
          </cell>
          <cell r="H702">
            <v>33264.5</v>
          </cell>
          <cell r="I702">
            <v>21923</v>
          </cell>
          <cell r="J702">
            <v>13687</v>
          </cell>
          <cell r="L702">
            <v>1500</v>
          </cell>
          <cell r="M702">
            <v>1636</v>
          </cell>
          <cell r="N702">
            <v>5100</v>
          </cell>
          <cell r="O702">
            <v>0</v>
          </cell>
          <cell r="P702">
            <v>21923</v>
          </cell>
          <cell r="Q702">
            <v>13687</v>
          </cell>
          <cell r="S702">
            <v>1500</v>
          </cell>
          <cell r="T702">
            <v>1636</v>
          </cell>
          <cell r="U702">
            <v>5100</v>
          </cell>
          <cell r="V702">
            <v>0</v>
          </cell>
          <cell r="W702">
            <v>21923</v>
          </cell>
          <cell r="X702">
            <v>12583.922146095585</v>
          </cell>
          <cell r="Y702">
            <v>9909.756350782649</v>
          </cell>
          <cell r="Z702">
            <v>1642.4105779434171</v>
          </cell>
          <cell r="AA702">
            <v>1600.366350386555</v>
          </cell>
          <cell r="AB702">
            <v>5250.4701292644668</v>
          </cell>
          <cell r="AC702">
            <v>2277.5744455273266</v>
          </cell>
          <cell r="AD702">
            <v>33264.5</v>
          </cell>
          <cell r="AE702">
            <v>12191.328428315564</v>
          </cell>
          <cell r="AF702">
            <v>9279.8554198720685</v>
          </cell>
          <cell r="AG702">
            <v>1588.5902773560767</v>
          </cell>
          <cell r="AH702">
            <v>1547.3784946695096</v>
          </cell>
          <cell r="AI702">
            <v>4979.3439239232403</v>
          </cell>
          <cell r="AJ702">
            <v>2203.5134558635391</v>
          </cell>
          <cell r="AK702">
            <v>31790.01</v>
          </cell>
        </row>
        <row r="703">
          <cell r="B703">
            <v>39168</v>
          </cell>
          <cell r="C703">
            <v>0</v>
          </cell>
          <cell r="D703">
            <v>11091.510000000002</v>
          </cell>
          <cell r="E703">
            <v>21923</v>
          </cell>
          <cell r="F703">
            <v>33014.51</v>
          </cell>
          <cell r="G703">
            <v>33014.51</v>
          </cell>
          <cell r="H703">
            <v>35352.400000000001</v>
          </cell>
          <cell r="I703">
            <v>20061</v>
          </cell>
          <cell r="J703">
            <v>13687</v>
          </cell>
          <cell r="L703">
            <v>1500</v>
          </cell>
          <cell r="M703">
            <v>1636</v>
          </cell>
          <cell r="N703">
            <v>5100</v>
          </cell>
          <cell r="O703">
            <v>0</v>
          </cell>
          <cell r="P703">
            <v>21923</v>
          </cell>
          <cell r="Q703">
            <v>12172.09813945194</v>
          </cell>
          <cell r="S703">
            <v>1333.9772929917376</v>
          </cell>
          <cell r="T703">
            <v>1454.9245675563218</v>
          </cell>
          <cell r="U703">
            <v>5100</v>
          </cell>
          <cell r="V703">
            <v>0</v>
          </cell>
          <cell r="W703">
            <v>20061</v>
          </cell>
          <cell r="X703">
            <v>12915.214476687361</v>
          </cell>
          <cell r="Y703">
            <v>11303.034837851817</v>
          </cell>
          <cell r="Z703">
            <v>1642.5159831530434</v>
          </cell>
          <cell r="AA703">
            <v>1600.2798855929161</v>
          </cell>
          <cell r="AB703">
            <v>5613.7319459275686</v>
          </cell>
          <cell r="AC703">
            <v>2277.622870787302</v>
          </cell>
          <cell r="AD703">
            <v>35352.400000000009</v>
          </cell>
          <cell r="AE703">
            <v>12844.348662519593</v>
          </cell>
          <cell r="AF703">
            <v>9550.4475810116728</v>
          </cell>
          <cell r="AG703">
            <v>1634.9121279524375</v>
          </cell>
          <cell r="AH703">
            <v>1592.4986470887961</v>
          </cell>
          <cell r="AI703">
            <v>5124.5370732202073</v>
          </cell>
          <cell r="AJ703">
            <v>2267.7659082072992</v>
          </cell>
          <cell r="AK703">
            <v>33014.51</v>
          </cell>
        </row>
        <row r="704">
          <cell r="B704">
            <v>39169</v>
          </cell>
          <cell r="C704">
            <v>0</v>
          </cell>
          <cell r="D704">
            <v>8566.0099999999984</v>
          </cell>
          <cell r="E704">
            <v>23898</v>
          </cell>
          <cell r="F704">
            <v>32464.01</v>
          </cell>
          <cell r="G704">
            <v>32464.01</v>
          </cell>
          <cell r="H704">
            <v>34903.199999999997</v>
          </cell>
          <cell r="I704">
            <v>23898</v>
          </cell>
          <cell r="J704">
            <v>13687</v>
          </cell>
          <cell r="L704">
            <v>1500</v>
          </cell>
          <cell r="M704">
            <v>1636</v>
          </cell>
          <cell r="N704">
            <v>5100</v>
          </cell>
          <cell r="O704">
            <v>1975</v>
          </cell>
          <cell r="P704">
            <v>23898</v>
          </cell>
          <cell r="Q704">
            <v>13687</v>
          </cell>
          <cell r="S704">
            <v>1500</v>
          </cell>
          <cell r="T704">
            <v>1636</v>
          </cell>
          <cell r="U704">
            <v>5100</v>
          </cell>
          <cell r="V704">
            <v>1975</v>
          </cell>
          <cell r="W704">
            <v>23898</v>
          </cell>
          <cell r="X704">
            <v>12440.115098183049</v>
          </cell>
          <cell r="Y704">
            <v>11900.762768985229</v>
          </cell>
          <cell r="Z704">
            <v>1636.0839988994771</v>
          </cell>
          <cell r="AA704">
            <v>1594.0349037113731</v>
          </cell>
          <cell r="AB704">
            <v>5063.7997096563449</v>
          </cell>
          <cell r="AC704">
            <v>2268.4035205645287</v>
          </cell>
          <cell r="AD704">
            <v>34903.200000000004</v>
          </cell>
          <cell r="AE704">
            <v>12284.502134982051</v>
          </cell>
          <cell r="AF704">
            <v>9554.8731044280794</v>
          </cell>
          <cell r="AG704">
            <v>1635.6697198709992</v>
          </cell>
          <cell r="AH704">
            <v>1593.2365852842058</v>
          </cell>
          <cell r="AI704">
            <v>5126.9117010712489</v>
          </cell>
          <cell r="AJ704">
            <v>2268.8167543634163</v>
          </cell>
          <cell r="AK704">
            <v>32464.01</v>
          </cell>
        </row>
        <row r="705">
          <cell r="B705">
            <v>39170</v>
          </cell>
          <cell r="C705">
            <v>0</v>
          </cell>
          <cell r="D705">
            <v>9179.4499999999971</v>
          </cell>
          <cell r="E705">
            <v>23898</v>
          </cell>
          <cell r="F705">
            <v>33077.449999999997</v>
          </cell>
          <cell r="G705">
            <v>33077.449999999997</v>
          </cell>
          <cell r="H705">
            <v>34030.1</v>
          </cell>
          <cell r="I705">
            <v>22898</v>
          </cell>
          <cell r="J705">
            <v>13687</v>
          </cell>
          <cell r="L705">
            <v>1500</v>
          </cell>
          <cell r="M705">
            <v>1636</v>
          </cell>
          <cell r="N705">
            <v>5100</v>
          </cell>
          <cell r="O705">
            <v>1975</v>
          </cell>
          <cell r="P705">
            <v>23898</v>
          </cell>
          <cell r="Q705">
            <v>13687</v>
          </cell>
          <cell r="S705">
            <v>1500</v>
          </cell>
          <cell r="T705">
            <v>1636</v>
          </cell>
          <cell r="U705">
            <v>5100</v>
          </cell>
          <cell r="V705">
            <v>975</v>
          </cell>
          <cell r="W705">
            <v>22898</v>
          </cell>
          <cell r="X705">
            <v>12998.689825365345</v>
          </cell>
          <cell r="Y705">
            <v>10424.870280947882</v>
          </cell>
          <cell r="Z705">
            <v>1633.5488332018324</v>
          </cell>
          <cell r="AA705">
            <v>1591.7061999095849</v>
          </cell>
          <cell r="AB705">
            <v>5116.0973353702821</v>
          </cell>
          <cell r="AC705">
            <v>2265.1875252050663</v>
          </cell>
          <cell r="AD705">
            <v>34030.099999999991</v>
          </cell>
          <cell r="AE705">
            <v>12908.949072646179</v>
          </cell>
          <cell r="AF705">
            <v>9549.6613870089714</v>
          </cell>
          <cell r="AG705">
            <v>1634.7775417878586</v>
          </cell>
          <cell r="AH705">
            <v>1592.3675524071039</v>
          </cell>
          <cell r="AI705">
            <v>5124.1152207070745</v>
          </cell>
          <cell r="AJ705">
            <v>2267.579225442807</v>
          </cell>
          <cell r="AK705">
            <v>33077.449999999997</v>
          </cell>
        </row>
        <row r="706">
          <cell r="B706">
            <v>39171</v>
          </cell>
          <cell r="C706">
            <v>0</v>
          </cell>
          <cell r="D706">
            <v>10182.880000000001</v>
          </cell>
          <cell r="E706">
            <v>21898</v>
          </cell>
          <cell r="F706">
            <v>32080.880000000001</v>
          </cell>
          <cell r="G706">
            <v>32080.880000000001</v>
          </cell>
          <cell r="H706">
            <v>34290.800000000003</v>
          </cell>
          <cell r="I706">
            <v>21898</v>
          </cell>
          <cell r="J706">
            <v>13687</v>
          </cell>
          <cell r="L706">
            <v>1500</v>
          </cell>
          <cell r="M706">
            <v>1636</v>
          </cell>
          <cell r="N706">
            <v>3100</v>
          </cell>
          <cell r="O706">
            <v>1975</v>
          </cell>
          <cell r="P706">
            <v>21898</v>
          </cell>
          <cell r="Q706">
            <v>13687</v>
          </cell>
          <cell r="S706">
            <v>1500</v>
          </cell>
          <cell r="T706">
            <v>1636</v>
          </cell>
          <cell r="U706">
            <v>3100</v>
          </cell>
          <cell r="V706">
            <v>1975</v>
          </cell>
          <cell r="W706">
            <v>21898</v>
          </cell>
          <cell r="X706">
            <v>12850.277872218865</v>
          </cell>
          <cell r="Y706">
            <v>10804.873921158594</v>
          </cell>
          <cell r="Z706">
            <v>1643.6213473154219</v>
          </cell>
          <cell r="AA706">
            <v>1602.0569522849746</v>
          </cell>
          <cell r="AB706">
            <v>5110.5343938102078</v>
          </cell>
          <cell r="AC706">
            <v>2279.4355132119322</v>
          </cell>
          <cell r="AD706">
            <v>34290.799999999996</v>
          </cell>
          <cell r="AE706">
            <v>11904.322715249444</v>
          </cell>
          <cell r="AF706">
            <v>9553.4760227832776</v>
          </cell>
          <cell r="AG706">
            <v>1635.430557705514</v>
          </cell>
          <cell r="AH706">
            <v>1593.0036275499899</v>
          </cell>
          <cell r="AI706">
            <v>5126.1620611593617</v>
          </cell>
          <cell r="AJ706">
            <v>2268.4850155524136</v>
          </cell>
          <cell r="AK706">
            <v>32080.880000000001</v>
          </cell>
        </row>
        <row r="707">
          <cell r="B707">
            <v>39172</v>
          </cell>
          <cell r="C707">
            <v>0</v>
          </cell>
          <cell r="D707">
            <v>13005.68</v>
          </cell>
          <cell r="E707">
            <v>21898</v>
          </cell>
          <cell r="F707">
            <v>34903.68</v>
          </cell>
          <cell r="G707">
            <v>34903.68</v>
          </cell>
          <cell r="H707">
            <v>35730</v>
          </cell>
          <cell r="I707">
            <v>21898</v>
          </cell>
          <cell r="J707">
            <v>13687</v>
          </cell>
          <cell r="L707">
            <v>1500</v>
          </cell>
          <cell r="M707">
            <v>1636</v>
          </cell>
          <cell r="N707">
            <v>3100</v>
          </cell>
          <cell r="O707">
            <v>1975</v>
          </cell>
          <cell r="P707">
            <v>21898</v>
          </cell>
          <cell r="Q707">
            <v>13687</v>
          </cell>
          <cell r="S707">
            <v>1500</v>
          </cell>
          <cell r="T707">
            <v>1636</v>
          </cell>
          <cell r="U707">
            <v>3100</v>
          </cell>
          <cell r="V707">
            <v>1975</v>
          </cell>
          <cell r="W707">
            <v>21898</v>
          </cell>
          <cell r="X707">
            <v>14842.485767185797</v>
          </cell>
          <cell r="Y707">
            <v>10308.64614871738</v>
          </cell>
          <cell r="Z707">
            <v>1638.9818164196397</v>
          </cell>
          <cell r="AA707">
            <v>1596.6387161730208</v>
          </cell>
          <cell r="AB707">
            <v>5070.9895824356654</v>
          </cell>
          <cell r="AC707">
            <v>2272.2579690684938</v>
          </cell>
          <cell r="AD707">
            <v>35730</v>
          </cell>
          <cell r="AE707">
            <v>14778.237330756467</v>
          </cell>
          <cell r="AF707">
            <v>9529.2735661020652</v>
          </cell>
          <cell r="AG707">
            <v>1631.2874126205627</v>
          </cell>
          <cell r="AH707">
            <v>1588.9679654311083</v>
          </cell>
          <cell r="AI707">
            <v>5113.1756136160584</v>
          </cell>
          <cell r="AJ707">
            <v>2262.7381114737359</v>
          </cell>
          <cell r="AK707">
            <v>34903.68</v>
          </cell>
        </row>
        <row r="708">
          <cell r="B708">
            <v>39173</v>
          </cell>
          <cell r="C708">
            <v>0</v>
          </cell>
          <cell r="D708">
            <v>8678.1159999999982</v>
          </cell>
          <cell r="E708">
            <v>23902</v>
          </cell>
          <cell r="F708">
            <v>32580.115999999998</v>
          </cell>
          <cell r="G708">
            <v>32580.115999999998</v>
          </cell>
          <cell r="H708">
            <v>32915</v>
          </cell>
          <cell r="I708">
            <v>23885</v>
          </cell>
          <cell r="J708">
            <v>13669</v>
          </cell>
          <cell r="L708">
            <v>1500</v>
          </cell>
          <cell r="M708">
            <v>1633</v>
          </cell>
          <cell r="N708">
            <v>5100</v>
          </cell>
          <cell r="O708">
            <v>2000</v>
          </cell>
          <cell r="P708">
            <v>23902</v>
          </cell>
          <cell r="Q708">
            <v>13655.16992024759</v>
          </cell>
          <cell r="S708">
            <v>1498.4823235329127</v>
          </cell>
          <cell r="T708">
            <v>1631.3477562194978</v>
          </cell>
          <cell r="U708">
            <v>5100</v>
          </cell>
          <cell r="V708">
            <v>2000</v>
          </cell>
          <cell r="W708">
            <v>23885</v>
          </cell>
          <cell r="X708">
            <v>12794.902610864472</v>
          </cell>
          <cell r="Y708">
            <v>10057.13477581476</v>
          </cell>
          <cell r="Z708">
            <v>1419.5695088905982</v>
          </cell>
          <cell r="AA708">
            <v>1281.0817040056429</v>
          </cell>
          <cell r="AB708">
            <v>5105.4936840653299</v>
          </cell>
          <cell r="AC708">
            <v>2256.8177163591886</v>
          </cell>
          <cell r="AD708">
            <v>32914.999999999993</v>
          </cell>
          <cell r="AE708">
            <v>12669.237321765369</v>
          </cell>
          <cell r="AF708">
            <v>9951.3080337484371</v>
          </cell>
          <cell r="AG708">
            <v>1406.0166548277903</v>
          </cell>
          <cell r="AH708">
            <v>1267.0475689618504</v>
          </cell>
          <cell r="AI708">
            <v>5048.5873500775633</v>
          </cell>
          <cell r="AJ708">
            <v>2237.9190706189852</v>
          </cell>
          <cell r="AK708">
            <v>32580.115999999998</v>
          </cell>
        </row>
        <row r="709">
          <cell r="B709">
            <v>39174</v>
          </cell>
          <cell r="C709">
            <v>0</v>
          </cell>
          <cell r="D709">
            <v>10312.181999999993</v>
          </cell>
          <cell r="E709">
            <v>23902</v>
          </cell>
          <cell r="F709">
            <v>34214.181999999993</v>
          </cell>
          <cell r="G709">
            <v>34214.181999999993</v>
          </cell>
          <cell r="H709">
            <v>34295.1</v>
          </cell>
          <cell r="I709">
            <v>23901</v>
          </cell>
          <cell r="J709">
            <v>13669</v>
          </cell>
          <cell r="L709">
            <v>1500</v>
          </cell>
          <cell r="M709">
            <v>1633</v>
          </cell>
          <cell r="N709">
            <v>5100</v>
          </cell>
          <cell r="O709">
            <v>2000</v>
          </cell>
          <cell r="P709">
            <v>23902</v>
          </cell>
          <cell r="Q709">
            <v>13668.186465896917</v>
          </cell>
          <cell r="S709">
            <v>1499.9107249137007</v>
          </cell>
          <cell r="T709">
            <v>1632.9028091893822</v>
          </cell>
          <cell r="U709">
            <v>5100</v>
          </cell>
          <cell r="V709">
            <v>2000</v>
          </cell>
          <cell r="W709">
            <v>23901</v>
          </cell>
          <cell r="X709">
            <v>14092.630819571797</v>
          </cell>
          <cell r="Y709">
            <v>9631.0179800023889</v>
          </cell>
          <cell r="Z709">
            <v>1634.6972598615307</v>
          </cell>
          <cell r="AA709">
            <v>1592.9208027391437</v>
          </cell>
          <cell r="AB709">
            <v>5076.9611236692208</v>
          </cell>
          <cell r="AC709">
            <v>2266.8720141559197</v>
          </cell>
          <cell r="AD709">
            <v>34295.1</v>
          </cell>
          <cell r="AE709">
            <v>14068.8432326934</v>
          </cell>
          <cell r="AF709">
            <v>9600.0537063810807</v>
          </cell>
          <cell r="AG709">
            <v>1632.0010811957827</v>
          </cell>
          <cell r="AH709">
            <v>1589.5131691126612</v>
          </cell>
          <cell r="AI709">
            <v>5060.2408176281569</v>
          </cell>
          <cell r="AJ709">
            <v>2263.5299929888943</v>
          </cell>
          <cell r="AK709">
            <v>34214.181999999979</v>
          </cell>
        </row>
        <row r="710">
          <cell r="B710">
            <v>39175</v>
          </cell>
          <cell r="C710">
            <v>0</v>
          </cell>
          <cell r="D710">
            <v>11295.884999999995</v>
          </cell>
          <cell r="E710">
            <v>22802</v>
          </cell>
          <cell r="F710">
            <v>34097.884999999995</v>
          </cell>
          <cell r="G710">
            <v>34097.884999999995</v>
          </cell>
          <cell r="H710">
            <v>34458.6</v>
          </cell>
          <cell r="I710">
            <v>23039</v>
          </cell>
          <cell r="J710">
            <v>13669</v>
          </cell>
          <cell r="L710">
            <v>1500</v>
          </cell>
          <cell r="M710">
            <v>1633</v>
          </cell>
          <cell r="N710">
            <v>4000</v>
          </cell>
          <cell r="O710">
            <v>2000</v>
          </cell>
          <cell r="P710">
            <v>22802</v>
          </cell>
          <cell r="Q710">
            <v>13861.807582430663</v>
          </cell>
          <cell r="S710">
            <v>1521.1581954529222</v>
          </cell>
          <cell r="T710">
            <v>1656.0342221164146</v>
          </cell>
          <cell r="U710">
            <v>4000</v>
          </cell>
          <cell r="V710">
            <v>2000</v>
          </cell>
          <cell r="W710">
            <v>23039</v>
          </cell>
          <cell r="X710">
            <v>14005.361562845304</v>
          </cell>
          <cell r="Y710">
            <v>9861.0841802636696</v>
          </cell>
          <cell r="Z710">
            <v>1638.3472950457112</v>
          </cell>
          <cell r="AA710">
            <v>1596.5892133861287</v>
          </cell>
          <cell r="AB710">
            <v>5085.2168392035564</v>
          </cell>
          <cell r="AC710">
            <v>2272.0009092556265</v>
          </cell>
          <cell r="AD710">
            <v>34458.6</v>
          </cell>
          <cell r="AE710">
            <v>13864.600901183734</v>
          </cell>
          <cell r="AF710">
            <v>9751.4516059001708</v>
          </cell>
          <cell r="AG710">
            <v>1622.3916736997201</v>
          </cell>
          <cell r="AH710">
            <v>1580.153935262663</v>
          </cell>
          <cell r="AI710">
            <v>5029.0848123325213</v>
          </cell>
          <cell r="AJ710">
            <v>2250.2020716211878</v>
          </cell>
          <cell r="AK710">
            <v>34097.884999999995</v>
          </cell>
        </row>
        <row r="711">
          <cell r="B711">
            <v>39176</v>
          </cell>
          <cell r="C711">
            <v>0</v>
          </cell>
          <cell r="D711">
            <v>10079.587999999996</v>
          </cell>
          <cell r="E711">
            <v>23902</v>
          </cell>
          <cell r="F711">
            <v>33981.587999999996</v>
          </cell>
          <cell r="G711">
            <v>33981.587999999996</v>
          </cell>
          <cell r="H711">
            <v>34752.699999999997</v>
          </cell>
          <cell r="I711">
            <v>23902</v>
          </cell>
          <cell r="J711">
            <v>13669</v>
          </cell>
          <cell r="L711">
            <v>1500</v>
          </cell>
          <cell r="M711">
            <v>1633</v>
          </cell>
          <cell r="N711">
            <v>5100</v>
          </cell>
          <cell r="O711">
            <v>2000</v>
          </cell>
          <cell r="P711">
            <v>23902</v>
          </cell>
          <cell r="Q711">
            <v>13669</v>
          </cell>
          <cell r="S711">
            <v>1500</v>
          </cell>
          <cell r="T711">
            <v>1633</v>
          </cell>
          <cell r="U711">
            <v>5100</v>
          </cell>
          <cell r="V711">
            <v>2000</v>
          </cell>
          <cell r="W711">
            <v>23902</v>
          </cell>
          <cell r="X711">
            <v>13861.015218851122</v>
          </cell>
          <cell r="Y711">
            <v>10325.604327034514</v>
          </cell>
          <cell r="Z711">
            <v>1636.3830448165349</v>
          </cell>
          <cell r="AA711">
            <v>1594.6444945139262</v>
          </cell>
          <cell r="AB711">
            <v>5065.794567179868</v>
          </cell>
          <cell r="AC711">
            <v>2269.2583476040413</v>
          </cell>
          <cell r="AD711">
            <v>34752.700000000004</v>
          </cell>
          <cell r="AE711">
            <v>13562.900807249496</v>
          </cell>
          <cell r="AF711">
            <v>10086.9521784071</v>
          </cell>
          <cell r="AG711">
            <v>1601.1643600284378</v>
          </cell>
          <cell r="AH711">
            <v>1559.4792586253989</v>
          </cell>
          <cell r="AI711">
            <v>4950.3308861599435</v>
          </cell>
          <cell r="AJ711">
            <v>2220.7605095296203</v>
          </cell>
          <cell r="AK711">
            <v>33981.587999999989</v>
          </cell>
        </row>
        <row r="712">
          <cell r="B712">
            <v>39177</v>
          </cell>
          <cell r="C712">
            <v>0</v>
          </cell>
          <cell r="D712">
            <v>10079.587999999996</v>
          </cell>
          <cell r="E712">
            <v>23902</v>
          </cell>
          <cell r="F712">
            <v>33981.587999999996</v>
          </cell>
          <cell r="G712">
            <v>33981.587999999996</v>
          </cell>
          <cell r="H712">
            <v>34936.400000000001</v>
          </cell>
          <cell r="I712">
            <v>23902</v>
          </cell>
          <cell r="J712">
            <v>13669</v>
          </cell>
          <cell r="L712">
            <v>1500</v>
          </cell>
          <cell r="M712">
            <v>1633</v>
          </cell>
          <cell r="N712">
            <v>5100</v>
          </cell>
          <cell r="O712">
            <v>2000</v>
          </cell>
          <cell r="P712">
            <v>23902</v>
          </cell>
          <cell r="Q712">
            <v>13669</v>
          </cell>
          <cell r="S712">
            <v>1500</v>
          </cell>
          <cell r="T712">
            <v>1633</v>
          </cell>
          <cell r="U712">
            <v>5100</v>
          </cell>
          <cell r="V712">
            <v>2000</v>
          </cell>
          <cell r="W712">
            <v>23902</v>
          </cell>
          <cell r="X712">
            <v>13873.456914510323</v>
          </cell>
          <cell r="Y712">
            <v>10495.991658053123</v>
          </cell>
          <cell r="Z712">
            <v>1637.0579516450809</v>
          </cell>
          <cell r="AA712">
            <v>1595.7648735006978</v>
          </cell>
          <cell r="AB712">
            <v>5063.8763747500225</v>
          </cell>
          <cell r="AC712">
            <v>2270.2522275407464</v>
          </cell>
          <cell r="AD712">
            <v>34936.399999999994</v>
          </cell>
          <cell r="AE712">
            <v>13494.97179951076</v>
          </cell>
          <cell r="AF712">
            <v>10208.425824691823</v>
          </cell>
          <cell r="AG712">
            <v>1593.1621135104156</v>
          </cell>
          <cell r="AH712">
            <v>1551.6780865536998</v>
          </cell>
          <cell r="AI712">
            <v>4923.6949820317077</v>
          </cell>
          <cell r="AJ712">
            <v>2209.6551937015884</v>
          </cell>
          <cell r="AK712">
            <v>33981.587999999996</v>
          </cell>
        </row>
        <row r="713">
          <cell r="B713">
            <v>39178</v>
          </cell>
          <cell r="C713">
            <v>0</v>
          </cell>
          <cell r="D713">
            <v>10312.181999999993</v>
          </cell>
          <cell r="E713">
            <v>23902</v>
          </cell>
          <cell r="F713">
            <v>34214.181999999993</v>
          </cell>
          <cell r="G713">
            <v>34214.181999999993</v>
          </cell>
          <cell r="H713">
            <v>34211.599999999999</v>
          </cell>
          <cell r="I713">
            <v>23902</v>
          </cell>
          <cell r="J713">
            <v>13669</v>
          </cell>
          <cell r="L713">
            <v>1500</v>
          </cell>
          <cell r="M713">
            <v>1633</v>
          </cell>
          <cell r="N713">
            <v>5100</v>
          </cell>
          <cell r="O713">
            <v>2000</v>
          </cell>
          <cell r="P713">
            <v>23902</v>
          </cell>
          <cell r="Q713">
            <v>13669</v>
          </cell>
          <cell r="S713">
            <v>1500</v>
          </cell>
          <cell r="T713">
            <v>1633</v>
          </cell>
          <cell r="U713">
            <v>5100</v>
          </cell>
          <cell r="V713">
            <v>2000</v>
          </cell>
          <cell r="W713">
            <v>23902</v>
          </cell>
          <cell r="X713">
            <v>14131.713348746243</v>
          </cell>
          <cell r="Y713">
            <v>9481.2255539363141</v>
          </cell>
          <cell r="Z713">
            <v>1639.1697810241694</v>
          </cell>
          <cell r="AA713">
            <v>1597.828752554675</v>
          </cell>
          <cell r="AB713">
            <v>5088.4648569538595</v>
          </cell>
          <cell r="AC713">
            <v>2273.1977067847406</v>
          </cell>
          <cell r="AD713">
            <v>34211.600000000006</v>
          </cell>
          <cell r="AE713">
            <v>14139.1099963048</v>
          </cell>
          <cell r="AF713">
            <v>9476.2096237858623</v>
          </cell>
          <cell r="AG713">
            <v>1640.1475919221041</v>
          </cell>
          <cell r="AH713">
            <v>1597.4475916023312</v>
          </cell>
          <cell r="AI713">
            <v>5086.4382700927727</v>
          </cell>
          <cell r="AJ713">
            <v>2274.8289262921267</v>
          </cell>
          <cell r="AK713">
            <v>34214.181999999993</v>
          </cell>
        </row>
        <row r="714">
          <cell r="B714">
            <v>39179</v>
          </cell>
          <cell r="C714">
            <v>0</v>
          </cell>
          <cell r="D714">
            <v>9384.5380000000005</v>
          </cell>
          <cell r="E714">
            <v>23902</v>
          </cell>
          <cell r="F714">
            <v>33286.538</v>
          </cell>
          <cell r="G714">
            <v>33286.538</v>
          </cell>
          <cell r="H714">
            <v>32586.3</v>
          </cell>
          <cell r="I714">
            <v>23902</v>
          </cell>
          <cell r="J714">
            <v>13669</v>
          </cell>
          <cell r="L714">
            <v>1500</v>
          </cell>
          <cell r="M714">
            <v>1633</v>
          </cell>
          <cell r="N714">
            <v>5100</v>
          </cell>
          <cell r="O714">
            <v>2000</v>
          </cell>
          <cell r="P714">
            <v>23902</v>
          </cell>
          <cell r="Q714">
            <v>13669</v>
          </cell>
          <cell r="S714">
            <v>1500</v>
          </cell>
          <cell r="T714">
            <v>1633</v>
          </cell>
          <cell r="U714">
            <v>5100</v>
          </cell>
          <cell r="V714">
            <v>2000</v>
          </cell>
          <cell r="W714">
            <v>23902</v>
          </cell>
          <cell r="X714">
            <v>12503.473524651601</v>
          </cell>
          <cell r="Y714">
            <v>9498.9281557933991</v>
          </cell>
          <cell r="Z714">
            <v>1632.3093685695558</v>
          </cell>
          <cell r="AA714">
            <v>1590.7389129856203</v>
          </cell>
          <cell r="AB714">
            <v>5097.0732436028711</v>
          </cell>
          <cell r="AC714">
            <v>2263.7767943969488</v>
          </cell>
          <cell r="AD714">
            <v>32586.299999999996</v>
          </cell>
          <cell r="AE714">
            <v>12773.69375605108</v>
          </cell>
          <cell r="AF714">
            <v>9696.5930053509783</v>
          </cell>
          <cell r="AG714">
            <v>1669.7521358426034</v>
          </cell>
          <cell r="AH714">
            <v>1626.5357576617157</v>
          </cell>
          <cell r="AI714">
            <v>5203.8471111199706</v>
          </cell>
          <cell r="AJ714">
            <v>2316.1162339736525</v>
          </cell>
          <cell r="AK714">
            <v>33286.538</v>
          </cell>
        </row>
        <row r="715">
          <cell r="B715">
            <v>39180</v>
          </cell>
          <cell r="C715">
            <v>0</v>
          </cell>
          <cell r="D715">
            <v>9401.445999999989</v>
          </cell>
          <cell r="E715">
            <v>23902</v>
          </cell>
          <cell r="F715">
            <v>33303.445999999989</v>
          </cell>
          <cell r="G715">
            <v>33303.445999999989</v>
          </cell>
          <cell r="H715">
            <v>33242.6</v>
          </cell>
          <cell r="I715">
            <v>23902</v>
          </cell>
          <cell r="J715">
            <v>13669</v>
          </cell>
          <cell r="L715">
            <v>1500</v>
          </cell>
          <cell r="M715">
            <v>1633</v>
          </cell>
          <cell r="N715">
            <v>5100</v>
          </cell>
          <cell r="O715">
            <v>2000</v>
          </cell>
          <cell r="P715">
            <v>23902</v>
          </cell>
          <cell r="Q715">
            <v>13669</v>
          </cell>
          <cell r="S715">
            <v>1500</v>
          </cell>
          <cell r="T715">
            <v>1633</v>
          </cell>
          <cell r="U715">
            <v>5100</v>
          </cell>
          <cell r="V715">
            <v>2000</v>
          </cell>
          <cell r="W715">
            <v>23902</v>
          </cell>
          <cell r="X715">
            <v>13624.22008539789</v>
          </cell>
          <cell r="Y715">
            <v>9530.2741101950305</v>
          </cell>
          <cell r="Z715">
            <v>1423.96842382001</v>
          </cell>
          <cell r="AA715">
            <v>1283.3671334284707</v>
          </cell>
          <cell r="AB715">
            <v>5113.6590369839269</v>
          </cell>
          <cell r="AC715">
            <v>2267.1112101746662</v>
          </cell>
          <cell r="AD715">
            <v>33242.6</v>
          </cell>
          <cell r="AE715">
            <v>13658.190166041733</v>
          </cell>
          <cell r="AF715">
            <v>9538.9692305256267</v>
          </cell>
          <cell r="AG715">
            <v>1427.4649534168466</v>
          </cell>
          <cell r="AH715">
            <v>1284.9365007022784</v>
          </cell>
          <cell r="AI715">
            <v>5119.0562230213809</v>
          </cell>
          <cell r="AJ715">
            <v>2274.8289262921244</v>
          </cell>
          <cell r="AK715">
            <v>33303.445999999989</v>
          </cell>
        </row>
        <row r="716">
          <cell r="B716">
            <v>39181</v>
          </cell>
          <cell r="C716">
            <v>0</v>
          </cell>
          <cell r="D716">
            <v>9607.6690000000017</v>
          </cell>
          <cell r="E716">
            <v>23902</v>
          </cell>
          <cell r="F716">
            <v>33509.669000000002</v>
          </cell>
          <cell r="G716">
            <v>33509.669000000002</v>
          </cell>
          <cell r="H716">
            <v>34848.199999999997</v>
          </cell>
          <cell r="I716">
            <v>23902</v>
          </cell>
          <cell r="J716">
            <v>13669</v>
          </cell>
          <cell r="L716">
            <v>1500</v>
          </cell>
          <cell r="M716">
            <v>1633</v>
          </cell>
          <cell r="N716">
            <v>5100</v>
          </cell>
          <cell r="O716">
            <v>2000</v>
          </cell>
          <cell r="P716">
            <v>23902</v>
          </cell>
          <cell r="Q716">
            <v>13669</v>
          </cell>
          <cell r="S716">
            <v>1500</v>
          </cell>
          <cell r="T716">
            <v>1633</v>
          </cell>
          <cell r="U716">
            <v>5100</v>
          </cell>
          <cell r="V716">
            <v>2000</v>
          </cell>
          <cell r="W716">
            <v>23902</v>
          </cell>
          <cell r="X716">
            <v>13376.762155162416</v>
          </cell>
          <cell r="Y716">
            <v>10889.366565846987</v>
          </cell>
          <cell r="Z716">
            <v>1639.0788303873751</v>
          </cell>
          <cell r="AA716">
            <v>1597.390748682707</v>
          </cell>
          <cell r="AB716">
            <v>5072.5946451567206</v>
          </cell>
          <cell r="AC716">
            <v>2273.007054763797</v>
          </cell>
          <cell r="AD716">
            <v>34848.200000000004</v>
          </cell>
          <cell r="AE716">
            <v>12867.016722075721</v>
          </cell>
          <cell r="AF716">
            <v>10468.495820764545</v>
          </cell>
          <cell r="AG716">
            <v>1576.9121319998701</v>
          </cell>
          <cell r="AH716">
            <v>1535.8584189850926</v>
          </cell>
          <cell r="AI716">
            <v>4874.262412068726</v>
          </cell>
          <cell r="AJ716">
            <v>2187.1234941060479</v>
          </cell>
          <cell r="AK716">
            <v>33509.669000000002</v>
          </cell>
        </row>
        <row r="717">
          <cell r="B717">
            <v>39182</v>
          </cell>
          <cell r="C717">
            <v>0</v>
          </cell>
          <cell r="D717">
            <v>9730.6970000000001</v>
          </cell>
          <cell r="E717">
            <v>23902</v>
          </cell>
          <cell r="F717">
            <v>33632.697</v>
          </cell>
          <cell r="G717">
            <v>33632.697</v>
          </cell>
          <cell r="H717">
            <v>35732.699999999997</v>
          </cell>
          <cell r="I717">
            <v>23901</v>
          </cell>
          <cell r="J717">
            <v>13669</v>
          </cell>
          <cell r="L717">
            <v>1500</v>
          </cell>
          <cell r="M717">
            <v>1633</v>
          </cell>
          <cell r="N717">
            <v>5100</v>
          </cell>
          <cell r="O717">
            <v>2000</v>
          </cell>
          <cell r="P717">
            <v>23902</v>
          </cell>
          <cell r="Q717">
            <v>13668.186465896917</v>
          </cell>
          <cell r="S717">
            <v>1499.9107249137007</v>
          </cell>
          <cell r="T717">
            <v>1632.9028091893822</v>
          </cell>
          <cell r="U717">
            <v>5100</v>
          </cell>
          <cell r="V717">
            <v>2000</v>
          </cell>
          <cell r="W717">
            <v>23901</v>
          </cell>
          <cell r="X717">
            <v>13677.951449530066</v>
          </cell>
          <cell r="Y717">
            <v>11366.738269184309</v>
          </cell>
          <cell r="Z717">
            <v>1658.5764032299619</v>
          </cell>
          <cell r="AA717">
            <v>1617.2020597274734</v>
          </cell>
          <cell r="AB717">
            <v>5112.0609419857492</v>
          </cell>
          <cell r="AC717">
            <v>2300.1708763424376</v>
          </cell>
          <cell r="AD717">
            <v>35732.700000000004</v>
          </cell>
          <cell r="AE717">
            <v>12872.109138008516</v>
          </cell>
          <cell r="AF717">
            <v>10694.633679918097</v>
          </cell>
          <cell r="AG717">
            <v>1561.8489318608288</v>
          </cell>
          <cell r="AH717">
            <v>1520.9365640695632</v>
          </cell>
          <cell r="AI717">
            <v>4817.1609935729548</v>
          </cell>
          <cell r="AJ717">
            <v>2166.0076925700341</v>
          </cell>
          <cell r="AK717">
            <v>33632.697</v>
          </cell>
        </row>
        <row r="718">
          <cell r="B718">
            <v>39183</v>
          </cell>
          <cell r="C718">
            <v>0</v>
          </cell>
          <cell r="D718">
            <v>9001.3439999999973</v>
          </cell>
          <cell r="E718">
            <v>23902</v>
          </cell>
          <cell r="F718">
            <v>32903.343999999997</v>
          </cell>
          <cell r="G718">
            <v>32903.343999999997</v>
          </cell>
          <cell r="H718">
            <v>35217.1</v>
          </cell>
          <cell r="I718">
            <v>23902</v>
          </cell>
          <cell r="J718">
            <v>13669</v>
          </cell>
          <cell r="L718">
            <v>1500</v>
          </cell>
          <cell r="M718">
            <v>1633</v>
          </cell>
          <cell r="N718">
            <v>5100</v>
          </cell>
          <cell r="O718">
            <v>2000</v>
          </cell>
          <cell r="P718">
            <v>23902</v>
          </cell>
          <cell r="Q718">
            <v>13669</v>
          </cell>
          <cell r="S718">
            <v>1500</v>
          </cell>
          <cell r="T718">
            <v>1633</v>
          </cell>
          <cell r="U718">
            <v>5100</v>
          </cell>
          <cell r="V718">
            <v>2000</v>
          </cell>
          <cell r="W718">
            <v>23902</v>
          </cell>
          <cell r="X718">
            <v>14137.869006409985</v>
          </cell>
          <cell r="Y718">
            <v>10496.175278474373</v>
          </cell>
          <cell r="Z718">
            <v>1640.6741986048428</v>
          </cell>
          <cell r="AA718">
            <v>1598.5859009123453</v>
          </cell>
          <cell r="AB718">
            <v>5068.6675923754719</v>
          </cell>
          <cell r="AC718">
            <v>2275.1280232229701</v>
          </cell>
          <cell r="AD718">
            <v>35217.099999999991</v>
          </cell>
          <cell r="AE718">
            <v>13220.091599525864</v>
          </cell>
          <cell r="AF718">
            <v>9795.6989568554927</v>
          </cell>
          <cell r="AG718">
            <v>1533.7301838701735</v>
          </cell>
          <cell r="AH718">
            <v>1493.6838167649171</v>
          </cell>
          <cell r="AI718">
            <v>4733.0120515021972</v>
          </cell>
          <cell r="AJ718">
            <v>2127.1273914813528</v>
          </cell>
          <cell r="AK718">
            <v>32903.343999999997</v>
          </cell>
        </row>
        <row r="719">
          <cell r="B719">
            <v>39184</v>
          </cell>
          <cell r="C719">
            <v>0</v>
          </cell>
          <cell r="D719">
            <v>10310.815999999992</v>
          </cell>
          <cell r="E719">
            <v>23902</v>
          </cell>
          <cell r="F719">
            <v>34212.815999999992</v>
          </cell>
          <cell r="G719">
            <v>34212.815999999992</v>
          </cell>
          <cell r="H719">
            <v>34144.6</v>
          </cell>
          <cell r="I719">
            <v>23902</v>
          </cell>
          <cell r="J719">
            <v>13669</v>
          </cell>
          <cell r="L719">
            <v>1500</v>
          </cell>
          <cell r="M719">
            <v>1633</v>
          </cell>
          <cell r="N719">
            <v>5100</v>
          </cell>
          <cell r="O719">
            <v>2000</v>
          </cell>
          <cell r="P719">
            <v>23902</v>
          </cell>
          <cell r="Q719">
            <v>13669</v>
          </cell>
          <cell r="S719">
            <v>1500</v>
          </cell>
          <cell r="T719">
            <v>1633</v>
          </cell>
          <cell r="U719">
            <v>5100</v>
          </cell>
          <cell r="V719">
            <v>2000</v>
          </cell>
          <cell r="W719">
            <v>23902</v>
          </cell>
          <cell r="X719">
            <v>14090.193842950577</v>
          </cell>
          <cell r="Y719">
            <v>9470.6298602971765</v>
          </cell>
          <cell r="Z719">
            <v>1636.5885227403671</v>
          </cell>
          <cell r="AA719">
            <v>1594.9265732328852</v>
          </cell>
          <cell r="AB719">
            <v>5082.7864009783398</v>
          </cell>
          <cell r="AC719">
            <v>2269.4747998006537</v>
          </cell>
          <cell r="AD719">
            <v>34144.600000000006</v>
          </cell>
          <cell r="AE719">
            <v>14136.582017412053</v>
          </cell>
          <cell r="AF719">
            <v>9477.6113451528745</v>
          </cell>
          <cell r="AG719">
            <v>1639.9298318854189</v>
          </cell>
          <cell r="AH719">
            <v>1597.1105454390722</v>
          </cell>
          <cell r="AI719">
            <v>5087.1667845616039</v>
          </cell>
          <cell r="AJ719">
            <v>2274.4154755489662</v>
          </cell>
          <cell r="AK719">
            <v>34212.815999999984</v>
          </cell>
        </row>
        <row r="720">
          <cell r="B720">
            <v>39185</v>
          </cell>
          <cell r="C720">
            <v>0</v>
          </cell>
          <cell r="D720">
            <v>10310.815999999992</v>
          </cell>
          <cell r="E720">
            <v>23902</v>
          </cell>
          <cell r="F720">
            <v>34212.815999999992</v>
          </cell>
          <cell r="G720">
            <v>34212.815999999992</v>
          </cell>
          <cell r="H720">
            <v>35397.9</v>
          </cell>
          <cell r="I720">
            <v>23902</v>
          </cell>
          <cell r="J720">
            <v>13669</v>
          </cell>
          <cell r="L720">
            <v>1500</v>
          </cell>
          <cell r="M720">
            <v>1633</v>
          </cell>
          <cell r="N720">
            <v>5100</v>
          </cell>
          <cell r="O720">
            <v>2000</v>
          </cell>
          <cell r="P720">
            <v>23902</v>
          </cell>
          <cell r="Q720">
            <v>13669</v>
          </cell>
          <cell r="S720">
            <v>1500</v>
          </cell>
          <cell r="T720">
            <v>1633</v>
          </cell>
          <cell r="U720">
            <v>5100</v>
          </cell>
          <cell r="V720">
            <v>2000</v>
          </cell>
          <cell r="W720">
            <v>23902</v>
          </cell>
          <cell r="X720">
            <v>14362.80222809834</v>
          </cell>
          <cell r="Y720">
            <v>10369.144137842679</v>
          </cell>
          <cell r="Z720">
            <v>1652.643913043139</v>
          </cell>
          <cell r="AA720">
            <v>1610.9901626181418</v>
          </cell>
          <cell r="AB720">
            <v>5110.4904704484015</v>
          </cell>
          <cell r="AC720">
            <v>2291.829087949292</v>
          </cell>
          <cell r="AD720">
            <v>35397.899999999994</v>
          </cell>
          <cell r="AE720">
            <v>13884.3877479034</v>
          </cell>
          <cell r="AF720">
            <v>10023.006684175141</v>
          </cell>
          <cell r="AG720">
            <v>1597.0452972933847</v>
          </cell>
          <cell r="AH720">
            <v>1555.2240247801212</v>
          </cell>
          <cell r="AI720">
            <v>4938.3217874387983</v>
          </cell>
          <cell r="AJ720">
            <v>2214.8304584091488</v>
          </cell>
          <cell r="AK720">
            <v>34212.815999999992</v>
          </cell>
        </row>
        <row r="721">
          <cell r="B721">
            <v>39186</v>
          </cell>
          <cell r="C721">
            <v>0</v>
          </cell>
          <cell r="D721">
            <v>9961.9249999999956</v>
          </cell>
          <cell r="E721">
            <v>23902</v>
          </cell>
          <cell r="F721">
            <v>33863.924999999996</v>
          </cell>
          <cell r="G721">
            <v>33863.924999999996</v>
          </cell>
          <cell r="H721">
            <v>33809</v>
          </cell>
          <cell r="I721">
            <v>23902</v>
          </cell>
          <cell r="J721">
            <v>13669</v>
          </cell>
          <cell r="L721">
            <v>1500</v>
          </cell>
          <cell r="M721">
            <v>1633</v>
          </cell>
          <cell r="N721">
            <v>5100</v>
          </cell>
          <cell r="O721">
            <v>2000</v>
          </cell>
          <cell r="P721">
            <v>23902</v>
          </cell>
          <cell r="Q721">
            <v>13669</v>
          </cell>
          <cell r="S721">
            <v>1500</v>
          </cell>
          <cell r="T721">
            <v>1633</v>
          </cell>
          <cell r="U721">
            <v>5100</v>
          </cell>
          <cell r="V721">
            <v>2000</v>
          </cell>
          <cell r="W721">
            <v>23902</v>
          </cell>
          <cell r="X721">
            <v>13593.566282709378</v>
          </cell>
          <cell r="Y721">
            <v>9640.7000387909102</v>
          </cell>
          <cell r="Z721">
            <v>1634.3243843882433</v>
          </cell>
          <cell r="AA721">
            <v>1592.8546153464358</v>
          </cell>
          <cell r="AB721">
            <v>5081.1249422103119</v>
          </cell>
          <cell r="AC721">
            <v>2266.4297365547127</v>
          </cell>
          <cell r="AD721">
            <v>33808.999999999993</v>
          </cell>
          <cell r="AE721">
            <v>13625.426626151157</v>
          </cell>
          <cell r="AF721">
            <v>9651.5767118516032</v>
          </cell>
          <cell r="AG721">
            <v>1637.3552722389284</v>
          </cell>
          <cell r="AH721">
            <v>1594.7279678472244</v>
          </cell>
          <cell r="AI721">
            <v>5083.8823480488454</v>
          </cell>
          <cell r="AJ721">
            <v>2270.956073862244</v>
          </cell>
          <cell r="AK721">
            <v>33863.925000000003</v>
          </cell>
        </row>
        <row r="722">
          <cell r="B722">
            <v>39187</v>
          </cell>
          <cell r="C722">
            <v>0</v>
          </cell>
          <cell r="D722">
            <v>9748.0419999999867</v>
          </cell>
          <cell r="E722">
            <v>23902</v>
          </cell>
          <cell r="F722">
            <v>33650.041999999987</v>
          </cell>
          <cell r="G722">
            <v>33650.041999999987</v>
          </cell>
          <cell r="H722">
            <v>34020.400000000001</v>
          </cell>
          <cell r="I722">
            <v>23902</v>
          </cell>
          <cell r="J722">
            <v>13669</v>
          </cell>
          <cell r="L722">
            <v>1500</v>
          </cell>
          <cell r="M722">
            <v>1633</v>
          </cell>
          <cell r="N722">
            <v>5100</v>
          </cell>
          <cell r="O722">
            <v>2000</v>
          </cell>
          <cell r="P722">
            <v>23902</v>
          </cell>
          <cell r="Q722">
            <v>13669</v>
          </cell>
          <cell r="S722">
            <v>1500</v>
          </cell>
          <cell r="T722">
            <v>1633</v>
          </cell>
          <cell r="U722">
            <v>5100</v>
          </cell>
          <cell r="V722">
            <v>2000</v>
          </cell>
          <cell r="W722">
            <v>23902</v>
          </cell>
          <cell r="X722">
            <v>13980.162099585736</v>
          </cell>
          <cell r="Y722">
            <v>9960.078031066023</v>
          </cell>
          <cell r="Z722">
            <v>1422.8776790461775</v>
          </cell>
          <cell r="AA722">
            <v>1281.8846722463945</v>
          </cell>
          <cell r="AB722">
            <v>5107.4723780259928</v>
          </cell>
          <cell r="AC722">
            <v>2267.9251400296844</v>
          </cell>
          <cell r="AD722">
            <v>34020.400000000001</v>
          </cell>
          <cell r="AE722">
            <v>13836.33129020956</v>
          </cell>
          <cell r="AF722">
            <v>9845.4393070323022</v>
          </cell>
          <cell r="AG722">
            <v>1408.1519162132684</v>
          </cell>
          <cell r="AH722">
            <v>1267.1367593346147</v>
          </cell>
          <cell r="AI722">
            <v>5047.910017518896</v>
          </cell>
          <cell r="AJ722">
            <v>2245.0727096913574</v>
          </cell>
          <cell r="AK722">
            <v>33650.041999999994</v>
          </cell>
        </row>
        <row r="723">
          <cell r="B723">
            <v>39188</v>
          </cell>
          <cell r="C723">
            <v>0</v>
          </cell>
          <cell r="D723">
            <v>9849.7259999999951</v>
          </cell>
          <cell r="E723">
            <v>23902</v>
          </cell>
          <cell r="F723">
            <v>33751.725999999995</v>
          </cell>
          <cell r="G723">
            <v>33751.725999999995</v>
          </cell>
          <cell r="H723">
            <v>33795.9</v>
          </cell>
          <cell r="I723">
            <v>23902</v>
          </cell>
          <cell r="J723">
            <v>13669</v>
          </cell>
          <cell r="L723">
            <v>1500</v>
          </cell>
          <cell r="M723">
            <v>1633</v>
          </cell>
          <cell r="N723">
            <v>5100</v>
          </cell>
          <cell r="O723">
            <v>2000</v>
          </cell>
          <cell r="P723">
            <v>23902</v>
          </cell>
          <cell r="Q723">
            <v>13669</v>
          </cell>
          <cell r="S723">
            <v>1500</v>
          </cell>
          <cell r="T723">
            <v>1633</v>
          </cell>
          <cell r="U723">
            <v>5100</v>
          </cell>
          <cell r="V723">
            <v>2000</v>
          </cell>
          <cell r="W723">
            <v>23902</v>
          </cell>
          <cell r="X723">
            <v>13626.976540826592</v>
          </cell>
          <cell r="Y723">
            <v>9584.4535123279293</v>
          </cell>
          <cell r="Z723">
            <v>1636.4175915276232</v>
          </cell>
          <cell r="AA723">
            <v>1595.222363141123</v>
          </cell>
          <cell r="AB723">
            <v>5083.2048692804656</v>
          </cell>
          <cell r="AC723">
            <v>2269.6251228962742</v>
          </cell>
          <cell r="AD723">
            <v>33795.900000000009</v>
          </cell>
          <cell r="AE723">
            <v>13611.68525887816</v>
          </cell>
          <cell r="AF723">
            <v>9567.2426828416683</v>
          </cell>
          <cell r="AG723">
            <v>1635.5325066849689</v>
          </cell>
          <cell r="AH723">
            <v>1593.2017979415632</v>
          </cell>
          <cell r="AI723">
            <v>5075.4136297158657</v>
          </cell>
          <cell r="AJ723">
            <v>2268.6501239377699</v>
          </cell>
          <cell r="AK723">
            <v>33751.725999999995</v>
          </cell>
        </row>
        <row r="724">
          <cell r="B724">
            <v>39189</v>
          </cell>
          <cell r="C724">
            <v>0</v>
          </cell>
          <cell r="D724">
            <v>10080.953999999998</v>
          </cell>
          <cell r="E724">
            <v>23902</v>
          </cell>
          <cell r="F724">
            <v>33982.953999999998</v>
          </cell>
          <cell r="G724">
            <v>33982.953999999998</v>
          </cell>
          <cell r="H724">
            <v>36284.6</v>
          </cell>
          <cell r="I724">
            <v>23902</v>
          </cell>
          <cell r="J724">
            <v>13669</v>
          </cell>
          <cell r="L724">
            <v>1500</v>
          </cell>
          <cell r="M724">
            <v>1633</v>
          </cell>
          <cell r="N724">
            <v>5100</v>
          </cell>
          <cell r="O724">
            <v>2000</v>
          </cell>
          <cell r="P724">
            <v>23902</v>
          </cell>
          <cell r="Q724">
            <v>13669</v>
          </cell>
          <cell r="S724">
            <v>1500</v>
          </cell>
          <cell r="T724">
            <v>1633</v>
          </cell>
          <cell r="U724">
            <v>5100</v>
          </cell>
          <cell r="V724">
            <v>2000</v>
          </cell>
          <cell r="W724">
            <v>23902</v>
          </cell>
          <cell r="X724">
            <v>14309.807631489177</v>
          </cell>
          <cell r="Y724">
            <v>10670.713976183457</v>
          </cell>
          <cell r="Z724">
            <v>1674.9075970182041</v>
          </cell>
          <cell r="AA724">
            <v>1633.2540669047132</v>
          </cell>
          <cell r="AB724">
            <v>5672.7716810069578</v>
          </cell>
          <cell r="AC724">
            <v>2323.1450473974896</v>
          </cell>
          <cell r="AD724">
            <v>36284.6</v>
          </cell>
          <cell r="AE724">
            <v>13389.838561695717</v>
          </cell>
          <cell r="AF724">
            <v>10005.613659510713</v>
          </cell>
          <cell r="AG724">
            <v>1567.5593874366791</v>
          </cell>
          <cell r="AH724">
            <v>1526.7491660429032</v>
          </cell>
          <cell r="AI724">
            <v>5319.0416698172148</v>
          </cell>
          <cell r="AJ724">
            <v>2174.1515554967705</v>
          </cell>
          <cell r="AK724">
            <v>33982.953999999998</v>
          </cell>
        </row>
        <row r="725">
          <cell r="B725">
            <v>39190</v>
          </cell>
          <cell r="C725">
            <v>0</v>
          </cell>
          <cell r="D725">
            <v>9648.989999999998</v>
          </cell>
          <cell r="E725">
            <v>23902</v>
          </cell>
          <cell r="F725">
            <v>33550.99</v>
          </cell>
          <cell r="G725">
            <v>33550.99</v>
          </cell>
          <cell r="H725">
            <v>33783</v>
          </cell>
          <cell r="I725">
            <v>23902</v>
          </cell>
          <cell r="J725">
            <v>13669</v>
          </cell>
          <cell r="L725">
            <v>1500</v>
          </cell>
          <cell r="M725">
            <v>1633</v>
          </cell>
          <cell r="N725">
            <v>5100</v>
          </cell>
          <cell r="O725">
            <v>2000</v>
          </cell>
          <cell r="P725">
            <v>23902</v>
          </cell>
          <cell r="Q725">
            <v>13669</v>
          </cell>
          <cell r="S725">
            <v>1500</v>
          </cell>
          <cell r="T725">
            <v>1633</v>
          </cell>
          <cell r="U725">
            <v>5100</v>
          </cell>
          <cell r="V725">
            <v>2000</v>
          </cell>
          <cell r="W725">
            <v>23902</v>
          </cell>
          <cell r="X725">
            <v>13395.622603256848</v>
          </cell>
          <cell r="Y725">
            <v>9574.7240998507368</v>
          </cell>
          <cell r="Z725">
            <v>1631.6266101387284</v>
          </cell>
          <cell r="AA725">
            <v>1588.5918087804127</v>
          </cell>
          <cell r="AB725">
            <v>5329.9250450839163</v>
          </cell>
          <cell r="AC725">
            <v>2262.5098328893591</v>
          </cell>
          <cell r="AD725">
            <v>33783.000000000007</v>
          </cell>
          <cell r="AE725">
            <v>13301.132217058117</v>
          </cell>
          <cell r="AF725">
            <v>9503.2482700195305</v>
          </cell>
          <cell r="AG725">
            <v>1624.8795065707329</v>
          </cell>
          <cell r="AH725">
            <v>1582.5043676709702</v>
          </cell>
          <cell r="AI725">
            <v>5285.6377944317892</v>
          </cell>
          <cell r="AJ725">
            <v>2253.5878442488543</v>
          </cell>
          <cell r="AK725">
            <v>33550.99</v>
          </cell>
        </row>
        <row r="726">
          <cell r="B726">
            <v>39191</v>
          </cell>
          <cell r="C726">
            <v>0</v>
          </cell>
          <cell r="D726">
            <v>10132.357000000004</v>
          </cell>
          <cell r="E726">
            <v>24702</v>
          </cell>
          <cell r="F726">
            <v>34834.357000000004</v>
          </cell>
          <cell r="G726">
            <v>34834.357000000004</v>
          </cell>
          <cell r="H726">
            <v>35371.300000000003</v>
          </cell>
          <cell r="I726">
            <v>24702</v>
          </cell>
          <cell r="J726">
            <v>13669</v>
          </cell>
          <cell r="L726">
            <v>1500</v>
          </cell>
          <cell r="M726">
            <v>1633</v>
          </cell>
          <cell r="N726">
            <v>5900</v>
          </cell>
          <cell r="O726">
            <v>2000</v>
          </cell>
          <cell r="P726">
            <v>24702</v>
          </cell>
          <cell r="Q726">
            <v>13669</v>
          </cell>
          <cell r="S726">
            <v>1500</v>
          </cell>
          <cell r="T726">
            <v>1633</v>
          </cell>
          <cell r="U726">
            <v>5900</v>
          </cell>
          <cell r="V726">
            <v>2000</v>
          </cell>
          <cell r="W726">
            <v>24702</v>
          </cell>
          <cell r="X726">
            <v>14026.708058108125</v>
          </cell>
          <cell r="Y726">
            <v>9795.4636756577547</v>
          </cell>
          <cell r="Z726">
            <v>1655.2482393691653</v>
          </cell>
          <cell r="AA726">
            <v>1610.5861962307665</v>
          </cell>
          <cell r="AB726">
            <v>5986.7876286757883</v>
          </cell>
          <cell r="AC726">
            <v>2296.5062019583961</v>
          </cell>
          <cell r="AD726">
            <v>35371.299999999988</v>
          </cell>
          <cell r="AE726">
            <v>13793.259756946936</v>
          </cell>
          <cell r="AF726">
            <v>9671.01663437563</v>
          </cell>
          <cell r="AG726">
            <v>1629.9446253836738</v>
          </cell>
          <cell r="AH726">
            <v>1587.5541782018202</v>
          </cell>
          <cell r="AI726">
            <v>5891.8648761860932</v>
          </cell>
          <cell r="AJ726">
            <v>2260.7169289058506</v>
          </cell>
          <cell r="AK726">
            <v>34834.356999999996</v>
          </cell>
        </row>
        <row r="727">
          <cell r="B727">
            <v>39192</v>
          </cell>
          <cell r="C727">
            <v>0</v>
          </cell>
          <cell r="D727">
            <v>10163.895000000004</v>
          </cell>
          <cell r="E727">
            <v>24902</v>
          </cell>
          <cell r="F727">
            <v>35065.895000000004</v>
          </cell>
          <cell r="G727">
            <v>35065.895000000004</v>
          </cell>
          <cell r="H727">
            <v>36575.199999999997</v>
          </cell>
          <cell r="I727">
            <v>24902</v>
          </cell>
          <cell r="J727">
            <v>13669</v>
          </cell>
          <cell r="L727">
            <v>1500</v>
          </cell>
          <cell r="M727">
            <v>1633</v>
          </cell>
          <cell r="N727">
            <v>6100</v>
          </cell>
          <cell r="O727">
            <v>2000</v>
          </cell>
          <cell r="P727">
            <v>24902</v>
          </cell>
          <cell r="Q727">
            <v>13669</v>
          </cell>
          <cell r="S727">
            <v>1500</v>
          </cell>
          <cell r="T727">
            <v>1633</v>
          </cell>
          <cell r="U727">
            <v>6100</v>
          </cell>
          <cell r="V727">
            <v>2000</v>
          </cell>
          <cell r="W727">
            <v>24902</v>
          </cell>
          <cell r="X727">
            <v>14195.896282318965</v>
          </cell>
          <cell r="Y727">
            <v>10898.881316218769</v>
          </cell>
          <cell r="Z727">
            <v>1649.1491679652788</v>
          </cell>
          <cell r="AA727">
            <v>1604.0714433838532</v>
          </cell>
          <cell r="AB727">
            <v>5940.1330317298834</v>
          </cell>
          <cell r="AC727">
            <v>2287.0687583832496</v>
          </cell>
          <cell r="AD727">
            <v>36575.199999999997</v>
          </cell>
          <cell r="AE727">
            <v>13616.65029473114</v>
          </cell>
          <cell r="AF727">
            <v>10441.623654369214</v>
          </cell>
          <cell r="AG727">
            <v>1580.1546553468536</v>
          </cell>
          <cell r="AH727">
            <v>1538.9467123008606</v>
          </cell>
          <cell r="AI727">
            <v>5696.961173431775</v>
          </cell>
          <cell r="AJ727">
            <v>2191.5585098201564</v>
          </cell>
          <cell r="AK727">
            <v>35065.894999999997</v>
          </cell>
        </row>
        <row r="728">
          <cell r="B728">
            <v>39193</v>
          </cell>
          <cell r="C728">
            <v>0</v>
          </cell>
          <cell r="D728">
            <v>10019.275999999998</v>
          </cell>
          <cell r="E728">
            <v>23902</v>
          </cell>
          <cell r="F728">
            <v>33921.275999999998</v>
          </cell>
          <cell r="G728">
            <v>33921.275999999998</v>
          </cell>
          <cell r="H728">
            <v>34621.5</v>
          </cell>
          <cell r="I728">
            <v>23902</v>
          </cell>
          <cell r="J728">
            <v>13669</v>
          </cell>
          <cell r="L728">
            <v>1500</v>
          </cell>
          <cell r="M728">
            <v>1633</v>
          </cell>
          <cell r="N728">
            <v>5100</v>
          </cell>
          <cell r="O728">
            <v>2000</v>
          </cell>
          <cell r="P728">
            <v>23902</v>
          </cell>
          <cell r="Q728">
            <v>13669</v>
          </cell>
          <cell r="S728">
            <v>1500</v>
          </cell>
          <cell r="T728">
            <v>1633</v>
          </cell>
          <cell r="U728">
            <v>5100</v>
          </cell>
          <cell r="V728">
            <v>2000</v>
          </cell>
          <cell r="W728">
            <v>23902</v>
          </cell>
          <cell r="X728">
            <v>13725.116364854975</v>
          </cell>
          <cell r="Y728">
            <v>10023.255472663823</v>
          </cell>
          <cell r="Z728">
            <v>1635.2809603575149</v>
          </cell>
          <cell r="AA728">
            <v>1593.4959336677721</v>
          </cell>
          <cell r="AB728">
            <v>5376.2105680893792</v>
          </cell>
          <cell r="AC728">
            <v>2268.1407003665331</v>
          </cell>
          <cell r="AD728">
            <v>34621.499999999993</v>
          </cell>
          <cell r="AE728">
            <v>13449.34939513129</v>
          </cell>
          <cell r="AF728">
            <v>9819.6303023234814</v>
          </cell>
          <cell r="AG728">
            <v>1602.2772660740366</v>
          </cell>
          <cell r="AH728">
            <v>1560.5631910050072</v>
          </cell>
          <cell r="AI728">
            <v>5267.1517731027971</v>
          </cell>
          <cell r="AJ728">
            <v>2222.3040723633812</v>
          </cell>
          <cell r="AK728">
            <v>33921.275999999991</v>
          </cell>
        </row>
        <row r="729">
          <cell r="B729">
            <v>39194</v>
          </cell>
          <cell r="C729">
            <v>0</v>
          </cell>
          <cell r="D729">
            <v>9551.32</v>
          </cell>
          <cell r="E729">
            <v>24402</v>
          </cell>
          <cell r="F729">
            <v>33953.32</v>
          </cell>
          <cell r="G729">
            <v>33953.32</v>
          </cell>
          <cell r="H729">
            <v>33341</v>
          </cell>
          <cell r="I729">
            <v>24402</v>
          </cell>
          <cell r="J729">
            <v>13669</v>
          </cell>
          <cell r="L729">
            <v>1500</v>
          </cell>
          <cell r="M729">
            <v>1633</v>
          </cell>
          <cell r="N729">
            <v>5600</v>
          </cell>
          <cell r="O729">
            <v>2000</v>
          </cell>
          <cell r="P729">
            <v>24402</v>
          </cell>
          <cell r="Q729">
            <v>13669</v>
          </cell>
          <cell r="S729">
            <v>1500</v>
          </cell>
          <cell r="T729">
            <v>1633</v>
          </cell>
          <cell r="U729">
            <v>5600</v>
          </cell>
          <cell r="V729">
            <v>2000</v>
          </cell>
          <cell r="W729">
            <v>24402</v>
          </cell>
          <cell r="X729">
            <v>13598.126467300237</v>
          </cell>
          <cell r="Y729">
            <v>9406.4120841279764</v>
          </cell>
          <cell r="Z729">
            <v>1407.0830727277198</v>
          </cell>
          <cell r="AA729">
            <v>1266.978258083948</v>
          </cell>
          <cell r="AB729">
            <v>5418.8803907782967</v>
          </cell>
          <cell r="AC729">
            <v>2243.5197269818173</v>
          </cell>
          <cell r="AD729">
            <v>33341</v>
          </cell>
          <cell r="AE729">
            <v>13842.808431302563</v>
          </cell>
          <cell r="AF729">
            <v>9580.6086573357152</v>
          </cell>
          <cell r="AG729">
            <v>1433.900038303133</v>
          </cell>
          <cell r="AH729">
            <v>1290.5790663760608</v>
          </cell>
          <cell r="AI729">
            <v>5519.9914406200623</v>
          </cell>
          <cell r="AJ729">
            <v>2285.4323660624846</v>
          </cell>
          <cell r="AK729">
            <v>33953.320000000022</v>
          </cell>
        </row>
        <row r="730">
          <cell r="B730">
            <v>39195</v>
          </cell>
          <cell r="C730">
            <v>0</v>
          </cell>
          <cell r="D730">
            <v>9622.9239999999918</v>
          </cell>
          <cell r="E730">
            <v>24902</v>
          </cell>
          <cell r="F730">
            <v>34524.923999999992</v>
          </cell>
          <cell r="G730">
            <v>34524.923999999992</v>
          </cell>
          <cell r="H730">
            <v>34526.1</v>
          </cell>
          <cell r="I730">
            <v>24902</v>
          </cell>
          <cell r="J730">
            <v>13669</v>
          </cell>
          <cell r="L730">
            <v>1500</v>
          </cell>
          <cell r="M730">
            <v>1633</v>
          </cell>
          <cell r="N730">
            <v>6100</v>
          </cell>
          <cell r="O730">
            <v>2000</v>
          </cell>
          <cell r="P730">
            <v>24902</v>
          </cell>
          <cell r="Q730">
            <v>13669</v>
          </cell>
          <cell r="S730">
            <v>1500</v>
          </cell>
          <cell r="T730">
            <v>1633</v>
          </cell>
          <cell r="U730">
            <v>6100</v>
          </cell>
          <cell r="V730">
            <v>2000</v>
          </cell>
          <cell r="W730">
            <v>24902</v>
          </cell>
          <cell r="X730">
            <v>13276.143518106783</v>
          </cell>
          <cell r="Y730">
            <v>9978.2398602442845</v>
          </cell>
          <cell r="Z730">
            <v>1630.7879103692737</v>
          </cell>
          <cell r="AA730">
            <v>1589.5124084076601</v>
          </cell>
          <cell r="AB730">
            <v>5789.5081923713979</v>
          </cell>
          <cell r="AC730">
            <v>2261.9081105005939</v>
          </cell>
          <cell r="AD730">
            <v>34526.099999999991</v>
          </cell>
          <cell r="AE730">
            <v>13287.405112029261</v>
          </cell>
          <cell r="AF730">
            <v>9974.5564116769001</v>
          </cell>
          <cell r="AG730">
            <v>1629.2480661443483</v>
          </cell>
          <cell r="AH730">
            <v>1586.6739113967622</v>
          </cell>
          <cell r="AI730">
            <v>5787.4696600070583</v>
          </cell>
          <cell r="AJ730">
            <v>2259.5708387456671</v>
          </cell>
          <cell r="AK730">
            <v>34524.923999999999</v>
          </cell>
        </row>
        <row r="731">
          <cell r="B731">
            <v>39196</v>
          </cell>
          <cell r="C731">
            <v>0</v>
          </cell>
          <cell r="D731">
            <v>10992.953999999998</v>
          </cell>
          <cell r="E731">
            <v>22902</v>
          </cell>
          <cell r="F731">
            <v>33894.953999999998</v>
          </cell>
          <cell r="G731">
            <v>33894.953999999998</v>
          </cell>
          <cell r="H731">
            <v>33248.199999999997</v>
          </cell>
          <cell r="I731">
            <v>22902</v>
          </cell>
          <cell r="J731">
            <v>13669</v>
          </cell>
          <cell r="L731">
            <v>1500</v>
          </cell>
          <cell r="M731">
            <v>1633</v>
          </cell>
          <cell r="N731">
            <v>4100</v>
          </cell>
          <cell r="O731">
            <v>2000</v>
          </cell>
          <cell r="P731">
            <v>22902</v>
          </cell>
          <cell r="Q731">
            <v>13669</v>
          </cell>
          <cell r="S731">
            <v>1500</v>
          </cell>
          <cell r="T731">
            <v>1633</v>
          </cell>
          <cell r="U731">
            <v>4100</v>
          </cell>
          <cell r="V731">
            <v>2000</v>
          </cell>
          <cell r="W731">
            <v>22902</v>
          </cell>
          <cell r="X731">
            <v>12592.17268774647</v>
          </cell>
          <cell r="Y731">
            <v>9427.9252016839291</v>
          </cell>
          <cell r="Z731">
            <v>1623.3657813630427</v>
          </cell>
          <cell r="AA731">
            <v>1581.9117279432805</v>
          </cell>
          <cell r="AB731">
            <v>5771.1900453594544</v>
          </cell>
          <cell r="AC731">
            <v>2251.6345559038245</v>
          </cell>
          <cell r="AD731">
            <v>33248.199999999997</v>
          </cell>
          <cell r="AE731">
            <v>12834.236995269328</v>
          </cell>
          <cell r="AF731">
            <v>9613.834508667198</v>
          </cell>
          <cell r="AG731">
            <v>1655.2774722807835</v>
          </cell>
          <cell r="AH731">
            <v>1612.2712431455009</v>
          </cell>
          <cell r="AI731">
            <v>5883.4420513483192</v>
          </cell>
          <cell r="AJ731">
            <v>2295.8917292888677</v>
          </cell>
          <cell r="AK731">
            <v>33894.953999999998</v>
          </cell>
        </row>
        <row r="732">
          <cell r="B732">
            <v>39197</v>
          </cell>
          <cell r="C732">
            <v>0</v>
          </cell>
          <cell r="D732">
            <v>9840.1510000000053</v>
          </cell>
          <cell r="E732">
            <v>24902</v>
          </cell>
          <cell r="F732">
            <v>34742.151000000005</v>
          </cell>
          <cell r="G732">
            <v>34742.151000000005</v>
          </cell>
          <cell r="H732">
            <v>35500.699999999997</v>
          </cell>
          <cell r="I732">
            <v>24902</v>
          </cell>
          <cell r="J732">
            <v>13669</v>
          </cell>
          <cell r="L732">
            <v>1500</v>
          </cell>
          <cell r="M732">
            <v>1633</v>
          </cell>
          <cell r="N732">
            <v>6100</v>
          </cell>
          <cell r="O732">
            <v>2000</v>
          </cell>
          <cell r="P732">
            <v>24902</v>
          </cell>
          <cell r="Q732">
            <v>13669</v>
          </cell>
          <cell r="S732">
            <v>1500</v>
          </cell>
          <cell r="T732">
            <v>1633</v>
          </cell>
          <cell r="U732">
            <v>6100</v>
          </cell>
          <cell r="V732">
            <v>2000</v>
          </cell>
          <cell r="W732">
            <v>24902</v>
          </cell>
          <cell r="X732">
            <v>14009.000402798829</v>
          </cell>
          <cell r="Y732">
            <v>9940.7783580283685</v>
          </cell>
          <cell r="Z732">
            <v>1641.1287726169996</v>
          </cell>
          <cell r="AA732">
            <v>1598.6199885931242</v>
          </cell>
          <cell r="AB732">
            <v>6035.0054915785449</v>
          </cell>
          <cell r="AC732">
            <v>2276.1669863841394</v>
          </cell>
          <cell r="AD732">
            <v>35500.700000000004</v>
          </cell>
          <cell r="AE732">
            <v>13710.496750801105</v>
          </cell>
          <cell r="AF732">
            <v>9730.3975534673536</v>
          </cell>
          <cell r="AG732">
            <v>1605.8809500068505</v>
          </cell>
          <cell r="AH732">
            <v>1563.931144800421</v>
          </cell>
          <cell r="AI732">
            <v>5904.2688861215365</v>
          </cell>
          <cell r="AJ732">
            <v>2227.1757148027382</v>
          </cell>
          <cell r="AK732">
            <v>34742.151000000005</v>
          </cell>
        </row>
        <row r="733">
          <cell r="B733">
            <v>39198</v>
          </cell>
          <cell r="C733">
            <v>0</v>
          </cell>
          <cell r="D733">
            <v>9259.2170000000115</v>
          </cell>
          <cell r="E733">
            <v>24802</v>
          </cell>
          <cell r="F733">
            <v>34061.217000000011</v>
          </cell>
          <cell r="G733">
            <v>34061.217000000011</v>
          </cell>
          <cell r="H733">
            <v>34159.4</v>
          </cell>
          <cell r="I733">
            <v>19392</v>
          </cell>
          <cell r="J733">
            <v>13669</v>
          </cell>
          <cell r="L733">
            <v>1500</v>
          </cell>
          <cell r="M733">
            <v>1633</v>
          </cell>
          <cell r="N733">
            <v>6000</v>
          </cell>
          <cell r="O733">
            <v>2000</v>
          </cell>
          <cell r="P733">
            <v>24802</v>
          </cell>
          <cell r="Q733">
            <v>9267.7805023211513</v>
          </cell>
          <cell r="S733">
            <v>1017.021783121057</v>
          </cell>
          <cell r="T733">
            <v>1107.1977145577907</v>
          </cell>
          <cell r="U733">
            <v>6000</v>
          </cell>
          <cell r="V733">
            <v>2000</v>
          </cell>
          <cell r="W733">
            <v>19392</v>
          </cell>
          <cell r="X733">
            <v>13029.538981683374</v>
          </cell>
          <cell r="Y733">
            <v>9671.5919621901885</v>
          </cell>
          <cell r="Z733">
            <v>1632.7999002812203</v>
          </cell>
          <cell r="AA733">
            <v>1590.804313628777</v>
          </cell>
          <cell r="AB733">
            <v>5970.0606823422513</v>
          </cell>
          <cell r="AC733">
            <v>2264.6041598741863</v>
          </cell>
          <cell r="AD733">
            <v>34159.4</v>
          </cell>
          <cell r="AE733">
            <v>12990.016115901492</v>
          </cell>
          <cell r="AF733">
            <v>9649.0246091809568</v>
          </cell>
          <cell r="AG733">
            <v>1628.5384748802865</v>
          </cell>
          <cell r="AH733">
            <v>1585.9967959394457</v>
          </cell>
          <cell r="AI733">
            <v>5949.0418583393666</v>
          </cell>
          <cell r="AJ733">
            <v>2258.5991457584641</v>
          </cell>
          <cell r="AK733">
            <v>34061.217000000011</v>
          </cell>
        </row>
        <row r="734">
          <cell r="B734">
            <v>39199</v>
          </cell>
          <cell r="C734">
            <v>0</v>
          </cell>
          <cell r="D734">
            <v>10206.933000000005</v>
          </cell>
          <cell r="E734">
            <v>24802</v>
          </cell>
          <cell r="F734">
            <v>35008.933000000005</v>
          </cell>
          <cell r="G734">
            <v>35008.933000000005</v>
          </cell>
          <cell r="H734">
            <v>35852.5</v>
          </cell>
          <cell r="I734">
            <v>18216</v>
          </cell>
          <cell r="J734">
            <v>13669</v>
          </cell>
          <cell r="L734">
            <v>1500</v>
          </cell>
          <cell r="M734">
            <v>1633</v>
          </cell>
          <cell r="N734">
            <v>6000</v>
          </cell>
          <cell r="O734">
            <v>2000</v>
          </cell>
          <cell r="P734">
            <v>24802</v>
          </cell>
          <cell r="Q734">
            <v>9124.5985001785502</v>
          </cell>
          <cell r="S734">
            <v>1001.3093679323889</v>
          </cell>
          <cell r="T734">
            <v>1090.0921318890607</v>
          </cell>
          <cell r="U734">
            <v>6000</v>
          </cell>
          <cell r="V734">
            <v>1000</v>
          </cell>
          <cell r="W734">
            <v>18216</v>
          </cell>
          <cell r="X734">
            <v>14013.876508605363</v>
          </cell>
          <cell r="Y734">
            <v>10280.21908659859</v>
          </cell>
          <cell r="Z734">
            <v>1639.8916608062093</v>
          </cell>
          <cell r="AA734">
            <v>1597.7349969397537</v>
          </cell>
          <cell r="AB734">
            <v>6046.2443854319645</v>
          </cell>
          <cell r="AC734">
            <v>2274.533361618116</v>
          </cell>
          <cell r="AD734">
            <v>35852.5</v>
          </cell>
          <cell r="AE734">
            <v>13683.951215079829</v>
          </cell>
          <cell r="AF734">
            <v>10038.200825429547</v>
          </cell>
          <cell r="AG734">
            <v>1601.9588981756012</v>
          </cell>
          <cell r="AH734">
            <v>1560.111547207968</v>
          </cell>
          <cell r="AI734">
            <v>5902.9742427392257</v>
          </cell>
          <cell r="AJ734">
            <v>2221.7362713678322</v>
          </cell>
          <cell r="AK734">
            <v>35008.933000000005</v>
          </cell>
        </row>
        <row r="735">
          <cell r="B735">
            <v>39200</v>
          </cell>
          <cell r="C735">
            <v>0</v>
          </cell>
          <cell r="D735">
            <v>8199.0380000000077</v>
          </cell>
          <cell r="E735">
            <v>24802</v>
          </cell>
          <cell r="F735">
            <v>33001.038000000008</v>
          </cell>
          <cell r="G735">
            <v>33001.038000000008</v>
          </cell>
          <cell r="H735">
            <v>33417.699999999997</v>
          </cell>
          <cell r="I735">
            <v>24084</v>
          </cell>
          <cell r="J735">
            <v>13669</v>
          </cell>
          <cell r="L735">
            <v>1500</v>
          </cell>
          <cell r="M735">
            <v>1633</v>
          </cell>
          <cell r="N735">
            <v>6000</v>
          </cell>
          <cell r="O735">
            <v>2000</v>
          </cell>
          <cell r="P735">
            <v>24802</v>
          </cell>
          <cell r="Q735">
            <v>13669</v>
          </cell>
          <cell r="S735">
            <v>1500</v>
          </cell>
          <cell r="T735">
            <v>1633</v>
          </cell>
          <cell r="U735">
            <v>6000</v>
          </cell>
          <cell r="V735">
            <v>1282</v>
          </cell>
          <cell r="W735">
            <v>24084</v>
          </cell>
          <cell r="X735">
            <v>11755.898067594599</v>
          </cell>
          <cell r="Y735">
            <v>10328.977992033299</v>
          </cell>
          <cell r="Z735">
            <v>1623.9881921028405</v>
          </cell>
          <cell r="AA735">
            <v>1581.9996494678064</v>
          </cell>
          <cell r="AB735">
            <v>5873.9949795135453</v>
          </cell>
          <cell r="AC735">
            <v>2252.8411192879062</v>
          </cell>
          <cell r="AD735">
            <v>33417.69999999999</v>
          </cell>
          <cell r="AE735">
            <v>11617.899343972007</v>
          </cell>
          <cell r="AF735">
            <v>10199.827424244082</v>
          </cell>
          <cell r="AG735">
            <v>1602.7518830949443</v>
          </cell>
          <cell r="AH735">
            <v>1561.1716317210878</v>
          </cell>
          <cell r="AI735">
            <v>5796.2950155534108</v>
          </cell>
          <cell r="AJ735">
            <v>2223.0927014144772</v>
          </cell>
          <cell r="AK735">
            <v>33001.038000000008</v>
          </cell>
        </row>
        <row r="736">
          <cell r="B736">
            <v>39201</v>
          </cell>
          <cell r="C736">
            <v>0</v>
          </cell>
          <cell r="D736">
            <v>9397.5750000000189</v>
          </cell>
          <cell r="E736">
            <v>24802</v>
          </cell>
          <cell r="F736">
            <v>34199.575000000019</v>
          </cell>
          <cell r="G736">
            <v>34199.575000000019</v>
          </cell>
          <cell r="H736">
            <v>34875.4</v>
          </cell>
          <cell r="I736">
            <v>24802</v>
          </cell>
          <cell r="J736">
            <v>13669</v>
          </cell>
          <cell r="L736">
            <v>1500</v>
          </cell>
          <cell r="M736">
            <v>1633</v>
          </cell>
          <cell r="N736">
            <v>6000</v>
          </cell>
          <cell r="O736">
            <v>2000</v>
          </cell>
          <cell r="P736">
            <v>24802</v>
          </cell>
          <cell r="Q736">
            <v>13669</v>
          </cell>
          <cell r="S736">
            <v>1500</v>
          </cell>
          <cell r="T736">
            <v>1633</v>
          </cell>
          <cell r="U736">
            <v>6000</v>
          </cell>
          <cell r="V736">
            <v>2000</v>
          </cell>
          <cell r="W736">
            <v>24802</v>
          </cell>
          <cell r="X736">
            <v>13748.760615925974</v>
          </cell>
          <cell r="Y736">
            <v>10131.401650866919</v>
          </cell>
          <cell r="Z736">
            <v>1417.3298764733327</v>
          </cell>
          <cell r="AA736">
            <v>1271.5309253313997</v>
          </cell>
          <cell r="AB736">
            <v>6037.5215658316411</v>
          </cell>
          <cell r="AC736">
            <v>2268.8553655707401</v>
          </cell>
          <cell r="AD736">
            <v>34875.400000000009</v>
          </cell>
          <cell r="AE736">
            <v>13473.952910692989</v>
          </cell>
          <cell r="AF736">
            <v>9943.6085757579876</v>
          </cell>
          <cell r="AG736">
            <v>1390.9729053761823</v>
          </cell>
          <cell r="AH736">
            <v>1248.7207501329758</v>
          </cell>
          <cell r="AI736">
            <v>5917.8282807027053</v>
          </cell>
          <cell r="AJ736">
            <v>2224.4915773371722</v>
          </cell>
          <cell r="AK736">
            <v>34199.575000000012</v>
          </cell>
        </row>
        <row r="737">
          <cell r="B737">
            <v>39202</v>
          </cell>
          <cell r="C737">
            <v>0</v>
          </cell>
          <cell r="D737">
            <v>10010.393000000004</v>
          </cell>
          <cell r="E737">
            <v>24802</v>
          </cell>
          <cell r="F737">
            <v>34812.393000000004</v>
          </cell>
          <cell r="G737">
            <v>34812.393000000004</v>
          </cell>
          <cell r="H737">
            <v>35939.599999999999</v>
          </cell>
          <cell r="I737">
            <v>24802</v>
          </cell>
          <cell r="J737">
            <v>13669</v>
          </cell>
          <cell r="L737">
            <v>1500</v>
          </cell>
          <cell r="M737">
            <v>1633</v>
          </cell>
          <cell r="N737">
            <v>6000</v>
          </cell>
          <cell r="O737">
            <v>2000</v>
          </cell>
          <cell r="P737">
            <v>24802</v>
          </cell>
          <cell r="Q737">
            <v>13669</v>
          </cell>
          <cell r="S737">
            <v>1500</v>
          </cell>
          <cell r="T737">
            <v>1633</v>
          </cell>
          <cell r="U737">
            <v>6000</v>
          </cell>
          <cell r="V737">
            <v>2000</v>
          </cell>
          <cell r="W737">
            <v>24802</v>
          </cell>
          <cell r="X737">
            <v>13654.088213357232</v>
          </cell>
          <cell r="Y737">
            <v>11062.860134598053</v>
          </cell>
          <cell r="Z737">
            <v>1637.3355508323216</v>
          </cell>
          <cell r="AA737">
            <v>1594.6724381648216</v>
          </cell>
          <cell r="AB737">
            <v>5719.3456281611798</v>
          </cell>
          <cell r="AC737">
            <v>2271.2980348864016</v>
          </cell>
          <cell r="AD737">
            <v>35939.600000000013</v>
          </cell>
          <cell r="AE737">
            <v>13228.03080848225</v>
          </cell>
          <cell r="AF737">
            <v>10711.28049036791</v>
          </cell>
          <cell r="AG737">
            <v>1586.3045756920221</v>
          </cell>
          <cell r="AH737">
            <v>1545.037445410393</v>
          </cell>
          <cell r="AI737">
            <v>5541.5614465119988</v>
          </cell>
          <cell r="AJ737">
            <v>2200.1782335354278</v>
          </cell>
          <cell r="AK737">
            <v>34812.392999999996</v>
          </cell>
        </row>
        <row r="738">
          <cell r="B738">
            <v>39203</v>
          </cell>
          <cell r="C738">
            <v>0</v>
          </cell>
          <cell r="D738">
            <v>10736.099999999999</v>
          </cell>
          <cell r="E738">
            <v>24443</v>
          </cell>
          <cell r="F738">
            <v>35179.1</v>
          </cell>
          <cell r="G738">
            <v>35179.1</v>
          </cell>
          <cell r="H738">
            <v>35791.1</v>
          </cell>
          <cell r="I738">
            <v>24443</v>
          </cell>
          <cell r="J738">
            <v>13714</v>
          </cell>
          <cell r="L738">
            <v>1500</v>
          </cell>
          <cell r="M738">
            <v>1643</v>
          </cell>
          <cell r="N738">
            <v>6100</v>
          </cell>
          <cell r="O738">
            <v>1486</v>
          </cell>
          <cell r="P738">
            <v>24443</v>
          </cell>
          <cell r="Q738">
            <v>13714</v>
          </cell>
          <cell r="S738">
            <v>1500</v>
          </cell>
          <cell r="T738">
            <v>1643</v>
          </cell>
          <cell r="U738">
            <v>6100</v>
          </cell>
          <cell r="V738">
            <v>1486</v>
          </cell>
          <cell r="W738">
            <v>24443</v>
          </cell>
          <cell r="X738">
            <v>13580.869431449335</v>
          </cell>
          <cell r="Y738">
            <v>10880.044850462462</v>
          </cell>
          <cell r="Z738">
            <v>1498.0019462738783</v>
          </cell>
          <cell r="AA738">
            <v>1462.374221453859</v>
          </cell>
          <cell r="AB738">
            <v>6210.5538136686064</v>
          </cell>
          <cell r="AC738">
            <v>2159.2557366918577</v>
          </cell>
          <cell r="AD738">
            <v>35791.1</v>
          </cell>
          <cell r="AE738">
            <v>13548.540977648845</v>
          </cell>
          <cell r="AF738">
            <v>10338.783943384942</v>
          </cell>
          <cell r="AG738">
            <v>1493.8599209997353</v>
          </cell>
          <cell r="AH738">
            <v>1458.1546954679122</v>
          </cell>
          <cell r="AI738">
            <v>6187.0657635349171</v>
          </cell>
          <cell r="AJ738">
            <v>2152.6946989636499</v>
          </cell>
          <cell r="AK738">
            <v>35179.1</v>
          </cell>
        </row>
        <row r="739">
          <cell r="B739">
            <v>39204</v>
          </cell>
          <cell r="C739">
            <v>0</v>
          </cell>
          <cell r="D739">
            <v>10322.230000000003</v>
          </cell>
          <cell r="E739">
            <v>24243</v>
          </cell>
          <cell r="F739">
            <v>34565.230000000003</v>
          </cell>
          <cell r="G739">
            <v>34565.230000000003</v>
          </cell>
          <cell r="H739">
            <v>34844.699999999997</v>
          </cell>
          <cell r="I739">
            <v>23765</v>
          </cell>
          <cell r="J739">
            <v>13714</v>
          </cell>
          <cell r="L739">
            <v>1500</v>
          </cell>
          <cell r="M739">
            <v>1643</v>
          </cell>
          <cell r="N739">
            <v>5900</v>
          </cell>
          <cell r="O739">
            <v>1486</v>
          </cell>
          <cell r="P739">
            <v>24243</v>
          </cell>
          <cell r="Q739">
            <v>13325.123450198731</v>
          </cell>
          <cell r="S739">
            <v>1457.4657412350953</v>
          </cell>
          <cell r="T739">
            <v>1596.4108085661744</v>
          </cell>
          <cell r="U739">
            <v>5900</v>
          </cell>
          <cell r="V739">
            <v>1486</v>
          </cell>
          <cell r="W739">
            <v>23765</v>
          </cell>
          <cell r="X739">
            <v>13835.506879838969</v>
          </cell>
          <cell r="Y739">
            <v>9828.3147643344346</v>
          </cell>
          <cell r="Z739">
            <v>1628.5522457838113</v>
          </cell>
          <cell r="AA739">
            <v>1586.606522427576</v>
          </cell>
          <cell r="AB739">
            <v>5706.6643534514369</v>
          </cell>
          <cell r="AC739">
            <v>2259.0552341637667</v>
          </cell>
          <cell r="AD739">
            <v>34844.699999999997</v>
          </cell>
          <cell r="AE739">
            <v>13561.705354093525</v>
          </cell>
          <cell r="AF739">
            <v>9543.108796274184</v>
          </cell>
          <cell r="AG739">
            <v>1633.6558236724575</v>
          </cell>
          <cell r="AH739">
            <v>1591.274934308155</v>
          </cell>
          <cell r="AI739">
            <v>5969.4617872013478</v>
          </cell>
          <cell r="AJ739">
            <v>2266.0233044503366</v>
          </cell>
          <cell r="AK739">
            <v>34565.23000000001</v>
          </cell>
        </row>
        <row r="740">
          <cell r="B740">
            <v>39205</v>
          </cell>
          <cell r="C740">
            <v>0</v>
          </cell>
          <cell r="D740">
            <v>10467.36</v>
          </cell>
          <cell r="E740">
            <v>24343</v>
          </cell>
          <cell r="F740">
            <v>34810.36</v>
          </cell>
          <cell r="G740">
            <v>34810.36</v>
          </cell>
          <cell r="H740">
            <v>35002.199999999997</v>
          </cell>
          <cell r="I740">
            <v>24332</v>
          </cell>
          <cell r="J740">
            <v>13714</v>
          </cell>
          <cell r="L740">
            <v>1500</v>
          </cell>
          <cell r="M740">
            <v>1643</v>
          </cell>
          <cell r="N740">
            <v>6000</v>
          </cell>
          <cell r="O740">
            <v>1486</v>
          </cell>
          <cell r="P740">
            <v>24343</v>
          </cell>
          <cell r="Q740">
            <v>13705.050958058966</v>
          </cell>
          <cell r="S740">
            <v>1499.0211781455776</v>
          </cell>
          <cell r="T740">
            <v>1641.927863795456</v>
          </cell>
          <cell r="U740">
            <v>6000</v>
          </cell>
          <cell r="V740">
            <v>1486</v>
          </cell>
          <cell r="W740">
            <v>24332</v>
          </cell>
          <cell r="X740">
            <v>13715.769801667522</v>
          </cell>
          <cell r="Y740">
            <v>9913.2159225352189</v>
          </cell>
          <cell r="Z740">
            <v>1630.5249260821483</v>
          </cell>
          <cell r="AA740">
            <v>1588.2272661859035</v>
          </cell>
          <cell r="AB740">
            <v>5892.6828603350941</v>
          </cell>
          <cell r="AC740">
            <v>2261.7792231941116</v>
          </cell>
          <cell r="AD740">
            <v>35002.199999999997</v>
          </cell>
          <cell r="AE740">
            <v>13754.806500628483</v>
          </cell>
          <cell r="AF740">
            <v>9541.0415954903547</v>
          </cell>
          <cell r="AG740">
            <v>1633.3019458459232</v>
          </cell>
          <cell r="AH740">
            <v>1590.9302369079981</v>
          </cell>
          <cell r="AI740">
            <v>6024.7472761285917</v>
          </cell>
          <cell r="AJ740">
            <v>2265.5324449986483</v>
          </cell>
          <cell r="AK740">
            <v>34810.360000000008</v>
          </cell>
        </row>
        <row r="741">
          <cell r="B741">
            <v>39206</v>
          </cell>
          <cell r="C741">
            <v>0</v>
          </cell>
          <cell r="D741">
            <v>8488.5</v>
          </cell>
          <cell r="E741">
            <v>15096</v>
          </cell>
          <cell r="F741">
            <v>23584.5</v>
          </cell>
          <cell r="G741">
            <v>23584.5</v>
          </cell>
          <cell r="H741">
            <v>22087.5</v>
          </cell>
          <cell r="I741">
            <v>15096</v>
          </cell>
          <cell r="J741">
            <v>8653</v>
          </cell>
          <cell r="L741">
            <v>1000</v>
          </cell>
          <cell r="M741">
            <v>1243</v>
          </cell>
          <cell r="N741">
            <v>4200</v>
          </cell>
          <cell r="O741">
            <v>0</v>
          </cell>
          <cell r="P741">
            <v>15096</v>
          </cell>
          <cell r="Q741">
            <v>8653</v>
          </cell>
          <cell r="S741">
            <v>1000</v>
          </cell>
          <cell r="T741">
            <v>1243</v>
          </cell>
          <cell r="U741">
            <v>4200</v>
          </cell>
          <cell r="V741">
            <v>0</v>
          </cell>
          <cell r="W741">
            <v>15096</v>
          </cell>
          <cell r="X741">
            <v>8193.1540576291954</v>
          </cell>
          <cell r="Y741">
            <v>6310.3716285777218</v>
          </cell>
          <cell r="Z741">
            <v>1084.4226918258194</v>
          </cell>
          <cell r="AA741">
            <v>1053.8937747158036</v>
          </cell>
          <cell r="AB741">
            <v>3941.1683352885839</v>
          </cell>
          <cell r="AC741">
            <v>1504.4895119628766</v>
          </cell>
          <cell r="AD741">
            <v>22087.5</v>
          </cell>
          <cell r="AE741">
            <v>8748.9434194682344</v>
          </cell>
          <cell r="AF741">
            <v>6764.2354463565198</v>
          </cell>
          <cell r="AG741">
            <v>1153.6010465474919</v>
          </cell>
          <cell r="AH741">
            <v>1121.5250184846398</v>
          </cell>
          <cell r="AI741">
            <v>4195.8115217400491</v>
          </cell>
          <cell r="AJ741">
            <v>1600.3835474030666</v>
          </cell>
          <cell r="AK741">
            <v>23584.5</v>
          </cell>
        </row>
        <row r="742">
          <cell r="B742">
            <v>39207</v>
          </cell>
          <cell r="C742">
            <v>0</v>
          </cell>
          <cell r="D742">
            <v>0</v>
          </cell>
          <cell r="E742">
            <v>0</v>
          </cell>
          <cell r="F742">
            <v>0</v>
          </cell>
          <cell r="H742">
            <v>82.1</v>
          </cell>
          <cell r="I742">
            <v>0</v>
          </cell>
          <cell r="N742">
            <v>0</v>
          </cell>
          <cell r="O742">
            <v>0</v>
          </cell>
          <cell r="P742">
            <v>0</v>
          </cell>
          <cell r="U742">
            <v>0</v>
          </cell>
          <cell r="V742">
            <v>0</v>
          </cell>
          <cell r="W742">
            <v>0</v>
          </cell>
          <cell r="X742">
            <v>31.211546499999997</v>
          </cell>
          <cell r="Y742">
            <v>25.444185699999998</v>
          </cell>
          <cell r="Z742">
            <v>3.4481999999999999</v>
          </cell>
          <cell r="AA742">
            <v>3.3925361999999994</v>
          </cell>
          <cell r="AB742">
            <v>13.570226899999998</v>
          </cell>
          <cell r="AC742">
            <v>5.0333046999999995</v>
          </cell>
          <cell r="AD742">
            <v>82.1</v>
          </cell>
          <cell r="AK742">
            <v>0</v>
          </cell>
        </row>
        <row r="743">
          <cell r="B743">
            <v>39208</v>
          </cell>
          <cell r="C743">
            <v>0</v>
          </cell>
          <cell r="D743">
            <v>0</v>
          </cell>
          <cell r="E743">
            <v>0</v>
          </cell>
          <cell r="F743">
            <v>0</v>
          </cell>
          <cell r="H743">
            <v>51.4</v>
          </cell>
          <cell r="I743">
            <v>0</v>
          </cell>
          <cell r="N743">
            <v>0</v>
          </cell>
          <cell r="O743">
            <v>0</v>
          </cell>
          <cell r="P743">
            <v>0</v>
          </cell>
          <cell r="U743">
            <v>0</v>
          </cell>
          <cell r="V743">
            <v>0</v>
          </cell>
          <cell r="W743">
            <v>0</v>
          </cell>
          <cell r="X743">
            <v>19.540481</v>
          </cell>
          <cell r="Y743">
            <v>15.929733799999999</v>
          </cell>
          <cell r="Z743">
            <v>2.1588000000000003</v>
          </cell>
          <cell r="AA743">
            <v>2.1239507999999998</v>
          </cell>
          <cell r="AB743">
            <v>8.4958545999999995</v>
          </cell>
          <cell r="AC743">
            <v>3.1511798</v>
          </cell>
          <cell r="AD743">
            <v>51.4</v>
          </cell>
          <cell r="AK743">
            <v>0</v>
          </cell>
        </row>
        <row r="744">
          <cell r="B744">
            <v>39209</v>
          </cell>
          <cell r="C744">
            <v>0</v>
          </cell>
          <cell r="D744">
            <v>0</v>
          </cell>
          <cell r="E744">
            <v>11338</v>
          </cell>
          <cell r="F744">
            <v>11338</v>
          </cell>
          <cell r="G744">
            <v>17249.75</v>
          </cell>
          <cell r="H744">
            <v>24236.3</v>
          </cell>
          <cell r="I744">
            <v>11338</v>
          </cell>
          <cell r="J744">
            <v>6495</v>
          </cell>
          <cell r="L744">
            <v>1000</v>
          </cell>
          <cell r="M744">
            <v>743</v>
          </cell>
          <cell r="N744">
            <v>3100</v>
          </cell>
          <cell r="O744">
            <v>0</v>
          </cell>
          <cell r="P744">
            <v>11338</v>
          </cell>
          <cell r="Q744">
            <v>6495</v>
          </cell>
          <cell r="S744">
            <v>1000</v>
          </cell>
          <cell r="T744">
            <v>743</v>
          </cell>
          <cell r="U744">
            <v>3100</v>
          </cell>
          <cell r="V744">
            <v>0</v>
          </cell>
          <cell r="W744">
            <v>11338</v>
          </cell>
          <cell r="X744">
            <v>9731.7565535343929</v>
          </cell>
          <cell r="Y744">
            <v>6719.1769984991579</v>
          </cell>
          <cell r="Z744">
            <v>1110.6787849761454</v>
          </cell>
          <cell r="AA744">
            <v>1098.2725405446481</v>
          </cell>
          <cell r="AB744">
            <v>4037.5055369997908</v>
          </cell>
          <cell r="AC744">
            <v>1538.909585445866</v>
          </cell>
          <cell r="AD744">
            <v>24236.3</v>
          </cell>
          <cell r="AE744">
            <v>6495</v>
          </cell>
          <cell r="AG744">
            <v>1000</v>
          </cell>
          <cell r="AH744">
            <v>743</v>
          </cell>
          <cell r="AI744">
            <v>3100</v>
          </cell>
          <cell r="AK744">
            <v>11338</v>
          </cell>
        </row>
        <row r="745">
          <cell r="B745">
            <v>39210</v>
          </cell>
          <cell r="C745">
            <v>0</v>
          </cell>
          <cell r="D745">
            <v>11925.239999999998</v>
          </cell>
          <cell r="E745">
            <v>22957</v>
          </cell>
          <cell r="F745">
            <v>34882.239999999998</v>
          </cell>
          <cell r="G745">
            <v>34882.239999999998</v>
          </cell>
          <cell r="H745">
            <v>36237.300000000003</v>
          </cell>
          <cell r="I745">
            <v>22957</v>
          </cell>
          <cell r="J745">
            <v>13714</v>
          </cell>
          <cell r="L745">
            <v>1500</v>
          </cell>
          <cell r="M745">
            <v>1643</v>
          </cell>
          <cell r="N745">
            <v>6100</v>
          </cell>
          <cell r="O745">
            <v>0</v>
          </cell>
          <cell r="P745">
            <v>22957</v>
          </cell>
          <cell r="Q745">
            <v>13714</v>
          </cell>
          <cell r="S745">
            <v>1500</v>
          </cell>
          <cell r="T745">
            <v>1643</v>
          </cell>
          <cell r="U745">
            <v>6100</v>
          </cell>
          <cell r="V745">
            <v>0</v>
          </cell>
          <cell r="W745">
            <v>22957</v>
          </cell>
          <cell r="X745">
            <v>13645.311371466465</v>
          </cell>
          <cell r="Y745">
            <v>11014.380740195265</v>
          </cell>
          <cell r="Z745">
            <v>1626.4950181824331</v>
          </cell>
          <cell r="AA745">
            <v>1583.8645544734054</v>
          </cell>
          <cell r="AB745">
            <v>6111.2202279746052</v>
          </cell>
          <cell r="AC745">
            <v>2256.028087707833</v>
          </cell>
          <cell r="AD745">
            <v>36237.300000000003</v>
          </cell>
          <cell r="AE745">
            <v>13715.20313680186</v>
          </cell>
          <cell r="AF745">
            <v>9540.287194630595</v>
          </cell>
          <cell r="AG745">
            <v>1633.1728022529664</v>
          </cell>
          <cell r="AH745">
            <v>1590.8044436047694</v>
          </cell>
          <cell r="AI745">
            <v>6137.4191111534747</v>
          </cell>
          <cell r="AJ745">
            <v>2265.3533115563287</v>
          </cell>
          <cell r="AK745">
            <v>34882.239999999991</v>
          </cell>
        </row>
        <row r="746">
          <cell r="B746">
            <v>39211</v>
          </cell>
          <cell r="C746">
            <v>0</v>
          </cell>
          <cell r="D746">
            <v>10417.330000000002</v>
          </cell>
          <cell r="E746">
            <v>24443</v>
          </cell>
          <cell r="F746">
            <v>34860.33</v>
          </cell>
          <cell r="G746">
            <v>34860.33</v>
          </cell>
          <cell r="H746">
            <v>37011.800000000003</v>
          </cell>
          <cell r="I746">
            <v>24443</v>
          </cell>
          <cell r="J746">
            <v>13714</v>
          </cell>
          <cell r="L746">
            <v>1500</v>
          </cell>
          <cell r="M746">
            <v>1643</v>
          </cell>
          <cell r="N746">
            <v>6100</v>
          </cell>
          <cell r="O746">
            <v>1486</v>
          </cell>
          <cell r="P746">
            <v>24443</v>
          </cell>
          <cell r="Q746">
            <v>13714</v>
          </cell>
          <cell r="S746">
            <v>1500</v>
          </cell>
          <cell r="T746">
            <v>1643</v>
          </cell>
          <cell r="U746">
            <v>6100</v>
          </cell>
          <cell r="V746">
            <v>1486</v>
          </cell>
          <cell r="W746">
            <v>24443</v>
          </cell>
          <cell r="X746">
            <v>14911.787810394955</v>
          </cell>
          <cell r="Y746">
            <v>11273.691445877426</v>
          </cell>
          <cell r="Z746">
            <v>1636.9266799455058</v>
          </cell>
          <cell r="AA746">
            <v>1594.6345013879022</v>
          </cell>
          <cell r="AB746">
            <v>5324.091711492877</v>
          </cell>
          <cell r="AC746">
            <v>2270.6678509013364</v>
          </cell>
          <cell r="AD746">
            <v>37011.800000000003</v>
          </cell>
          <cell r="AE746">
            <v>13750.843264603309</v>
          </cell>
          <cell r="AF746">
            <v>9539.846107317524</v>
          </cell>
          <cell r="AG746">
            <v>1633.0972938549035</v>
          </cell>
          <cell r="AH746">
            <v>1590.7308940728385</v>
          </cell>
          <cell r="AI746">
            <v>6080.5638653378119</v>
          </cell>
          <cell r="AJ746">
            <v>2265.2485748136114</v>
          </cell>
          <cell r="AK746">
            <v>34860.329999999994</v>
          </cell>
        </row>
        <row r="747">
          <cell r="B747">
            <v>39212</v>
          </cell>
          <cell r="C747">
            <v>0</v>
          </cell>
          <cell r="D747">
            <v>10482.629999999997</v>
          </cell>
          <cell r="E747">
            <v>24443</v>
          </cell>
          <cell r="F747">
            <v>34925.629999999997</v>
          </cell>
          <cell r="G747">
            <v>34925.629999999997</v>
          </cell>
          <cell r="H747">
            <v>35845.1</v>
          </cell>
          <cell r="I747">
            <v>24443</v>
          </cell>
          <cell r="J747">
            <v>13714</v>
          </cell>
          <cell r="L747">
            <v>1500</v>
          </cell>
          <cell r="M747">
            <v>1643</v>
          </cell>
          <cell r="N747">
            <v>6100</v>
          </cell>
          <cell r="O747">
            <v>1486</v>
          </cell>
          <cell r="P747">
            <v>24443</v>
          </cell>
          <cell r="Q747">
            <v>13714</v>
          </cell>
          <cell r="S747">
            <v>1500</v>
          </cell>
          <cell r="T747">
            <v>1643</v>
          </cell>
          <cell r="U747">
            <v>6100</v>
          </cell>
          <cell r="V747">
            <v>1486</v>
          </cell>
          <cell r="W747">
            <v>24443</v>
          </cell>
          <cell r="X747">
            <v>13613.094268529785</v>
          </cell>
          <cell r="Y747">
            <v>10672.508174235118</v>
          </cell>
          <cell r="Z747">
            <v>1634.0740428447832</v>
          </cell>
          <cell r="AA747">
            <v>1591.198396696215</v>
          </cell>
          <cell r="AB747">
            <v>6069.7025151668804</v>
          </cell>
          <cell r="AC747">
            <v>2264.5226025272173</v>
          </cell>
          <cell r="AD747">
            <v>35845.1</v>
          </cell>
          <cell r="AE747">
            <v>13807.738822702169</v>
          </cell>
          <cell r="AF747">
            <v>9520.7066940723234</v>
          </cell>
          <cell r="AG747">
            <v>1637.927460353581</v>
          </cell>
          <cell r="AH747">
            <v>1595.4871059536192</v>
          </cell>
          <cell r="AI747">
            <v>6093.528861796759</v>
          </cell>
          <cell r="AJ747">
            <v>2270.2410551215507</v>
          </cell>
          <cell r="AK747">
            <v>34925.630000000005</v>
          </cell>
        </row>
        <row r="748">
          <cell r="B748">
            <v>39213</v>
          </cell>
          <cell r="C748">
            <v>0</v>
          </cell>
          <cell r="D748">
            <v>10195.64</v>
          </cell>
          <cell r="E748">
            <v>24343</v>
          </cell>
          <cell r="F748">
            <v>34538.639999999999</v>
          </cell>
          <cell r="G748">
            <v>34538.639999999999</v>
          </cell>
          <cell r="H748">
            <v>34605.5</v>
          </cell>
          <cell r="I748">
            <v>24343</v>
          </cell>
          <cell r="J748">
            <v>13714</v>
          </cell>
          <cell r="L748">
            <v>1500</v>
          </cell>
          <cell r="M748">
            <v>1643</v>
          </cell>
          <cell r="N748">
            <v>6000</v>
          </cell>
          <cell r="O748">
            <v>1486</v>
          </cell>
          <cell r="P748">
            <v>24343</v>
          </cell>
          <cell r="Q748">
            <v>13714</v>
          </cell>
          <cell r="S748">
            <v>1500</v>
          </cell>
          <cell r="T748">
            <v>1643</v>
          </cell>
          <cell r="U748">
            <v>6000</v>
          </cell>
          <cell r="V748">
            <v>1486</v>
          </cell>
          <cell r="W748">
            <v>24343</v>
          </cell>
          <cell r="X748">
            <v>13219.026347276216</v>
          </cell>
          <cell r="Y748">
            <v>10079.103132859633</v>
          </cell>
          <cell r="Z748">
            <v>1641.0944614074735</v>
          </cell>
          <cell r="AA748">
            <v>1599.9791326480431</v>
          </cell>
          <cell r="AB748">
            <v>5908.3820055660381</v>
          </cell>
          <cell r="AC748">
            <v>2157.9149202426038</v>
          </cell>
          <cell r="AD748">
            <v>34605.5</v>
          </cell>
          <cell r="AE748">
            <v>13686.322028044797</v>
          </cell>
          <cell r="AF748">
            <v>9527.6593440172019</v>
          </cell>
          <cell r="AG748">
            <v>1639.1235833550418</v>
          </cell>
          <cell r="AH748">
            <v>1596.6522362003234</v>
          </cell>
          <cell r="AI748">
            <v>5924.0371188615136</v>
          </cell>
          <cell r="AJ748">
            <v>2164.8456895211257</v>
          </cell>
          <cell r="AK748">
            <v>34538.640000000007</v>
          </cell>
        </row>
        <row r="749">
          <cell r="B749">
            <v>39214</v>
          </cell>
          <cell r="C749">
            <v>0</v>
          </cell>
          <cell r="D749">
            <v>10194.239999999998</v>
          </cell>
          <cell r="E749">
            <v>24343</v>
          </cell>
          <cell r="F749">
            <v>34537.24</v>
          </cell>
          <cell r="G749">
            <v>34537.24</v>
          </cell>
          <cell r="H749">
            <v>32999.1</v>
          </cell>
          <cell r="I749">
            <v>24343</v>
          </cell>
          <cell r="J749">
            <v>13714</v>
          </cell>
          <cell r="L749">
            <v>1500</v>
          </cell>
          <cell r="M749">
            <v>1643</v>
          </cell>
          <cell r="N749">
            <v>6000</v>
          </cell>
          <cell r="O749">
            <v>1486</v>
          </cell>
          <cell r="P749">
            <v>24343</v>
          </cell>
          <cell r="Q749">
            <v>13714</v>
          </cell>
          <cell r="S749">
            <v>1500</v>
          </cell>
          <cell r="T749">
            <v>1643</v>
          </cell>
          <cell r="U749">
            <v>6000</v>
          </cell>
          <cell r="V749">
            <v>1486</v>
          </cell>
          <cell r="W749">
            <v>24343</v>
          </cell>
          <cell r="X749">
            <v>13051.513993193828</v>
          </cell>
          <cell r="Y749">
            <v>9401.0447946142849</v>
          </cell>
          <cell r="Z749">
            <v>1620.9038062040374</v>
          </cell>
          <cell r="AA749">
            <v>1579.8384506316406</v>
          </cell>
          <cell r="AB749">
            <v>5209.3381826502346</v>
          </cell>
          <cell r="AC749">
            <v>2136.4607727059702</v>
          </cell>
          <cell r="AD749">
            <v>32999.1</v>
          </cell>
          <cell r="AE749">
            <v>13685.767262401469</v>
          </cell>
          <cell r="AF749">
            <v>9527.2731469034297</v>
          </cell>
          <cell r="AG749">
            <v>1639.0571426087733</v>
          </cell>
          <cell r="AH749">
            <v>1596.5875170008794</v>
          </cell>
          <cell r="AI749">
            <v>5923.7969920943215</v>
          </cell>
          <cell r="AJ749">
            <v>2164.7579389911302</v>
          </cell>
          <cell r="AK749">
            <v>34537.240000000005</v>
          </cell>
        </row>
        <row r="750">
          <cell r="B750">
            <v>39215</v>
          </cell>
          <cell r="C750">
            <v>0</v>
          </cell>
          <cell r="D750">
            <v>9775.510000000002</v>
          </cell>
          <cell r="E750">
            <v>24343</v>
          </cell>
          <cell r="F750">
            <v>34118.51</v>
          </cell>
          <cell r="G750">
            <v>34118.51</v>
          </cell>
          <cell r="H750">
            <v>32783.699999999997</v>
          </cell>
          <cell r="I750">
            <v>24343</v>
          </cell>
          <cell r="J750">
            <v>13714</v>
          </cell>
          <cell r="L750">
            <v>1500</v>
          </cell>
          <cell r="M750">
            <v>1643</v>
          </cell>
          <cell r="N750">
            <v>6000</v>
          </cell>
          <cell r="O750">
            <v>1486</v>
          </cell>
          <cell r="P750">
            <v>24343</v>
          </cell>
          <cell r="Q750">
            <v>13714</v>
          </cell>
          <cell r="S750">
            <v>1500</v>
          </cell>
          <cell r="T750">
            <v>1643</v>
          </cell>
          <cell r="U750">
            <v>6000</v>
          </cell>
          <cell r="V750">
            <v>1486</v>
          </cell>
          <cell r="W750">
            <v>24343</v>
          </cell>
          <cell r="X750">
            <v>13182.824024244137</v>
          </cell>
          <cell r="Y750">
            <v>9713.8471800907773</v>
          </cell>
          <cell r="Z750">
            <v>1408.9128623958306</v>
          </cell>
          <cell r="AA750">
            <v>1270.6539400046775</v>
          </cell>
          <cell r="AB750">
            <v>5063.4765727207523</v>
          </cell>
          <cell r="AC750">
            <v>2143.9854205438228</v>
          </cell>
          <cell r="AD750">
            <v>32783.699999999997</v>
          </cell>
          <cell r="AE750">
            <v>13761.823050079645</v>
          </cell>
          <cell r="AF750">
            <v>9537.1832005084598</v>
          </cell>
          <cell r="AG750">
            <v>1424.2123519228655</v>
          </cell>
          <cell r="AH750">
            <v>1284.2511850225135</v>
          </cell>
          <cell r="AI750">
            <v>5944.030541328475</v>
          </cell>
          <cell r="AJ750">
            <v>2167.0096711380447</v>
          </cell>
          <cell r="AK750">
            <v>34118.510000000009</v>
          </cell>
        </row>
        <row r="751">
          <cell r="B751">
            <v>39216</v>
          </cell>
          <cell r="C751">
            <v>0</v>
          </cell>
          <cell r="D751">
            <v>10284.660000000003</v>
          </cell>
          <cell r="E751">
            <v>24343</v>
          </cell>
          <cell r="F751">
            <v>34627.660000000003</v>
          </cell>
          <cell r="G751">
            <v>34627.660000000003</v>
          </cell>
          <cell r="H751">
            <v>33090.800000000003</v>
          </cell>
          <cell r="I751">
            <v>24343</v>
          </cell>
          <cell r="J751">
            <v>13714</v>
          </cell>
          <cell r="L751">
            <v>1500</v>
          </cell>
          <cell r="M751">
            <v>1643</v>
          </cell>
          <cell r="N751">
            <v>6000</v>
          </cell>
          <cell r="O751">
            <v>1486</v>
          </cell>
          <cell r="P751">
            <v>24343</v>
          </cell>
          <cell r="Q751">
            <v>13714</v>
          </cell>
          <cell r="S751">
            <v>1500</v>
          </cell>
          <cell r="T751">
            <v>1643</v>
          </cell>
          <cell r="U751">
            <v>6000</v>
          </cell>
          <cell r="V751">
            <v>1486</v>
          </cell>
          <cell r="W751">
            <v>24343</v>
          </cell>
          <cell r="X751">
            <v>13437.862789062985</v>
          </cell>
          <cell r="Y751">
            <v>9207.4495322423609</v>
          </cell>
          <cell r="Z751">
            <v>1605.7376524194626</v>
          </cell>
          <cell r="AA751">
            <v>1563.8984662266962</v>
          </cell>
          <cell r="AB751">
            <v>5165.3219598021997</v>
          </cell>
          <cell r="AC751">
            <v>2110.5296002463033</v>
          </cell>
          <cell r="AD751">
            <v>33090.800000000003</v>
          </cell>
          <cell r="AE751">
            <v>13730.487529511774</v>
          </cell>
          <cell r="AF751">
            <v>9511.06532286115</v>
          </cell>
          <cell r="AG751">
            <v>1640.3973574051424</v>
          </cell>
          <cell r="AH751">
            <v>1597.9999812445333</v>
          </cell>
          <cell r="AI751">
            <v>5986.6345623189372</v>
          </cell>
          <cell r="AJ751">
            <v>2161.0752466584663</v>
          </cell>
          <cell r="AK751">
            <v>34627.660000000003</v>
          </cell>
        </row>
        <row r="752">
          <cell r="B752">
            <v>39217</v>
          </cell>
          <cell r="C752">
            <v>0</v>
          </cell>
          <cell r="D752">
            <v>10248.89</v>
          </cell>
          <cell r="E752">
            <v>24443</v>
          </cell>
          <cell r="F752">
            <v>34691.89</v>
          </cell>
          <cell r="G752">
            <v>34691.89</v>
          </cell>
          <cell r="H752">
            <v>35178.6</v>
          </cell>
          <cell r="I752">
            <v>24443</v>
          </cell>
          <cell r="J752">
            <v>13714</v>
          </cell>
          <cell r="L752">
            <v>1500</v>
          </cell>
          <cell r="M752">
            <v>1643</v>
          </cell>
          <cell r="N752">
            <v>6100</v>
          </cell>
          <cell r="O752">
            <v>1486</v>
          </cell>
          <cell r="P752">
            <v>24443</v>
          </cell>
          <cell r="Q752">
            <v>13714</v>
          </cell>
          <cell r="S752">
            <v>1500</v>
          </cell>
          <cell r="T752">
            <v>1643</v>
          </cell>
          <cell r="U752">
            <v>6100</v>
          </cell>
          <cell r="V752">
            <v>1486</v>
          </cell>
          <cell r="W752">
            <v>24443</v>
          </cell>
          <cell r="X752">
            <v>13781.864183245294</v>
          </cell>
          <cell r="Y752">
            <v>10264.468067823938</v>
          </cell>
          <cell r="Z752">
            <v>1648.0306640395406</v>
          </cell>
          <cell r="AA752">
            <v>1605.1783863107721</v>
          </cell>
          <cell r="AB752">
            <v>5718.0713565883907</v>
          </cell>
          <cell r="AC752">
            <v>2160.9873419920527</v>
          </cell>
          <cell r="AD752">
            <v>35178.6</v>
          </cell>
          <cell r="AE752">
            <v>13731.920869449646</v>
          </cell>
          <cell r="AF752">
            <v>9512.8420500409884</v>
          </cell>
          <cell r="AG752">
            <v>1640.7037940104753</v>
          </cell>
          <cell r="AH752">
            <v>1598.2984977517467</v>
          </cell>
          <cell r="AI752">
            <v>6046.645839559249</v>
          </cell>
          <cell r="AJ752">
            <v>2161.4789491878964</v>
          </cell>
          <cell r="AK752">
            <v>34691.89</v>
          </cell>
        </row>
        <row r="753">
          <cell r="B753">
            <v>39218</v>
          </cell>
          <cell r="C753">
            <v>0</v>
          </cell>
          <cell r="D753">
            <v>9980.2699999999968</v>
          </cell>
          <cell r="E753">
            <v>23443</v>
          </cell>
          <cell r="F753">
            <v>33423.269999999997</v>
          </cell>
          <cell r="G753">
            <v>33423.269999999997</v>
          </cell>
          <cell r="H753">
            <v>35003.300000000003</v>
          </cell>
          <cell r="I753">
            <v>23443</v>
          </cell>
          <cell r="J753">
            <v>13714</v>
          </cell>
          <cell r="L753">
            <v>1500</v>
          </cell>
          <cell r="M753">
            <v>1643</v>
          </cell>
          <cell r="N753">
            <v>5100</v>
          </cell>
          <cell r="O753">
            <v>1486</v>
          </cell>
          <cell r="P753">
            <v>23443</v>
          </cell>
          <cell r="Q753">
            <v>13714</v>
          </cell>
          <cell r="S753">
            <v>1500</v>
          </cell>
          <cell r="T753">
            <v>1643</v>
          </cell>
          <cell r="U753">
            <v>5100</v>
          </cell>
          <cell r="V753">
            <v>1486</v>
          </cell>
          <cell r="W753">
            <v>23443</v>
          </cell>
          <cell r="X753">
            <v>13496.261413235079</v>
          </cell>
          <cell r="Y753">
            <v>10894.828923690762</v>
          </cell>
          <cell r="Z753">
            <v>1668.3826924106588</v>
          </cell>
          <cell r="AA753">
            <v>1625.7625005499774</v>
          </cell>
          <cell r="AB753">
            <v>5125.1505568748971</v>
          </cell>
          <cell r="AC753">
            <v>2192.9139132386335</v>
          </cell>
          <cell r="AD753">
            <v>35003.300000000003</v>
          </cell>
          <cell r="AE753">
            <v>13340.543616115245</v>
          </cell>
          <cell r="AF753">
            <v>9543.7524960714818</v>
          </cell>
          <cell r="AG753">
            <v>1646.0349963798626</v>
          </cell>
          <cell r="AH753">
            <v>1603.4919109499779</v>
          </cell>
          <cell r="AI753">
            <v>5120.9446540489225</v>
          </cell>
          <cell r="AJ753">
            <v>2168.5023264345132</v>
          </cell>
          <cell r="AK753">
            <v>33423.270000000004</v>
          </cell>
        </row>
        <row r="754">
          <cell r="B754">
            <v>39219</v>
          </cell>
          <cell r="C754">
            <v>0</v>
          </cell>
          <cell r="D754">
            <v>9831.4199999999983</v>
          </cell>
          <cell r="E754">
            <v>24443</v>
          </cell>
          <cell r="F754">
            <v>34274.42</v>
          </cell>
          <cell r="G754">
            <v>34274.42</v>
          </cell>
          <cell r="H754">
            <v>35182.800000000003</v>
          </cell>
          <cell r="I754">
            <v>24443</v>
          </cell>
          <cell r="J754">
            <v>13714</v>
          </cell>
          <cell r="L754">
            <v>1500</v>
          </cell>
          <cell r="M754">
            <v>1643</v>
          </cell>
          <cell r="N754">
            <v>6100</v>
          </cell>
          <cell r="O754">
            <v>1486</v>
          </cell>
          <cell r="P754">
            <v>24443</v>
          </cell>
          <cell r="Q754">
            <v>13714</v>
          </cell>
          <cell r="S754">
            <v>1500</v>
          </cell>
          <cell r="T754">
            <v>1643</v>
          </cell>
          <cell r="U754">
            <v>6100</v>
          </cell>
          <cell r="V754">
            <v>1486</v>
          </cell>
          <cell r="W754">
            <v>24443</v>
          </cell>
          <cell r="X754">
            <v>13257.785412862124</v>
          </cell>
          <cell r="Y754">
            <v>10386.240484407377</v>
          </cell>
          <cell r="Z754">
            <v>1648.1222469739932</v>
          </cell>
          <cell r="AA754">
            <v>1605.9348485028343</v>
          </cell>
          <cell r="AB754">
            <v>6137.1201898676863</v>
          </cell>
          <cell r="AC754">
            <v>2147.5968173859897</v>
          </cell>
          <cell r="AD754">
            <v>35182.800000000003</v>
          </cell>
          <cell r="AE754">
            <v>13219.970929260508</v>
          </cell>
          <cell r="AF754">
            <v>9528.9482287944284</v>
          </cell>
          <cell r="AG754">
            <v>1643.4816671685464</v>
          </cell>
          <cell r="AH754">
            <v>1601.0045745656712</v>
          </cell>
          <cell r="AI754">
            <v>6115.8760542227219</v>
          </cell>
          <cell r="AJ754">
            <v>2165.1385459881253</v>
          </cell>
          <cell r="AK754">
            <v>34274.420000000006</v>
          </cell>
        </row>
        <row r="755">
          <cell r="B755">
            <v>39220</v>
          </cell>
          <cell r="C755">
            <v>0</v>
          </cell>
          <cell r="D755">
            <v>10192.410000000003</v>
          </cell>
          <cell r="E755">
            <v>24343</v>
          </cell>
          <cell r="F755">
            <v>34535.410000000003</v>
          </cell>
          <cell r="G755">
            <v>34535.410000000003</v>
          </cell>
          <cell r="H755">
            <v>35769.4</v>
          </cell>
          <cell r="I755">
            <v>24343</v>
          </cell>
          <cell r="J755">
            <v>13714</v>
          </cell>
          <cell r="L755">
            <v>1500</v>
          </cell>
          <cell r="M755">
            <v>1643</v>
          </cell>
          <cell r="N755">
            <v>6000</v>
          </cell>
          <cell r="O755">
            <v>1486</v>
          </cell>
          <cell r="P755">
            <v>24343</v>
          </cell>
          <cell r="Q755">
            <v>13714</v>
          </cell>
          <cell r="S755">
            <v>1500</v>
          </cell>
          <cell r="T755">
            <v>1643</v>
          </cell>
          <cell r="U755">
            <v>6000</v>
          </cell>
          <cell r="V755">
            <v>1486</v>
          </cell>
          <cell r="W755">
            <v>24343</v>
          </cell>
          <cell r="X755">
            <v>13513.470421886117</v>
          </cell>
          <cell r="Y755">
            <v>10859.074124574237</v>
          </cell>
          <cell r="Z755">
            <v>1637.4610324982152</v>
          </cell>
          <cell r="AA755">
            <v>1594.6774396805647</v>
          </cell>
          <cell r="AB755">
            <v>6037.2428603321841</v>
          </cell>
          <cell r="AC755">
            <v>2127.4741210286857</v>
          </cell>
          <cell r="AD755">
            <v>35769.4</v>
          </cell>
          <cell r="AE755">
            <v>13539.516838004411</v>
          </cell>
          <cell r="AF755">
            <v>9529.1464460451389</v>
          </cell>
          <cell r="AG755">
            <v>1643.5158541963103</v>
          </cell>
          <cell r="AH755">
            <v>1601.0378780024751</v>
          </cell>
          <cell r="AI755">
            <v>6057.0093994445506</v>
          </cell>
          <cell r="AJ755">
            <v>2165.1835843071181</v>
          </cell>
          <cell r="AK755">
            <v>34535.410000000003</v>
          </cell>
        </row>
        <row r="756">
          <cell r="B756">
            <v>39221</v>
          </cell>
          <cell r="C756">
            <v>0</v>
          </cell>
          <cell r="D756">
            <v>9135.880000000001</v>
          </cell>
          <cell r="E756">
            <v>23443</v>
          </cell>
          <cell r="F756">
            <v>32578.880000000001</v>
          </cell>
          <cell r="G756">
            <v>32578.880000000001</v>
          </cell>
          <cell r="H756">
            <v>33606.300000000003</v>
          </cell>
          <cell r="I756">
            <v>23443</v>
          </cell>
          <cell r="J756">
            <v>13714</v>
          </cell>
          <cell r="L756">
            <v>1500</v>
          </cell>
          <cell r="M756">
            <v>1643</v>
          </cell>
          <cell r="N756">
            <v>5100</v>
          </cell>
          <cell r="O756">
            <v>1486</v>
          </cell>
          <cell r="P756">
            <v>23443</v>
          </cell>
          <cell r="Q756">
            <v>13714</v>
          </cell>
          <cell r="S756">
            <v>1500</v>
          </cell>
          <cell r="T756">
            <v>1643</v>
          </cell>
          <cell r="U756">
            <v>5100</v>
          </cell>
          <cell r="V756">
            <v>1486</v>
          </cell>
          <cell r="W756">
            <v>23443</v>
          </cell>
          <cell r="X756">
            <v>13339.068146853226</v>
          </cell>
          <cell r="Y756">
            <v>9745.1164903459521</v>
          </cell>
          <cell r="Z756">
            <v>1639.3932487741881</v>
          </cell>
          <cell r="AA756">
            <v>1597.7930354910836</v>
          </cell>
          <cell r="AB756">
            <v>5129.3277261576395</v>
          </cell>
          <cell r="AC756">
            <v>2155.6013523779161</v>
          </cell>
          <cell r="AD756">
            <v>33606.300000000003</v>
          </cell>
          <cell r="AE756">
            <v>12478.600551003969</v>
          </cell>
          <cell r="AF756">
            <v>9552.0940979918196</v>
          </cell>
          <cell r="AG756">
            <v>1647.4736934429307</v>
          </cell>
          <cell r="AH756">
            <v>1604.8934237416324</v>
          </cell>
          <cell r="AI756">
            <v>5125.4205540450457</v>
          </cell>
          <cell r="AJ756">
            <v>2170.3976797746054</v>
          </cell>
          <cell r="AK756">
            <v>32578.880000000005</v>
          </cell>
        </row>
        <row r="757">
          <cell r="B757">
            <v>39222</v>
          </cell>
          <cell r="C757">
            <v>0</v>
          </cell>
          <cell r="D757">
            <v>9392.9599999999991</v>
          </cell>
          <cell r="E757">
            <v>24343</v>
          </cell>
          <cell r="F757">
            <v>33735.96</v>
          </cell>
          <cell r="G757">
            <v>33735.96</v>
          </cell>
          <cell r="H757">
            <v>33935.1</v>
          </cell>
          <cell r="I757">
            <v>24343</v>
          </cell>
          <cell r="J757">
            <v>13714</v>
          </cell>
          <cell r="L757">
            <v>1500</v>
          </cell>
          <cell r="M757">
            <v>1643</v>
          </cell>
          <cell r="N757">
            <v>6000</v>
          </cell>
          <cell r="O757">
            <v>1486</v>
          </cell>
          <cell r="P757">
            <v>24343</v>
          </cell>
          <cell r="Q757">
            <v>13714</v>
          </cell>
          <cell r="S757">
            <v>1500</v>
          </cell>
          <cell r="T757">
            <v>1643</v>
          </cell>
          <cell r="U757">
            <v>6000</v>
          </cell>
          <cell r="V757">
            <v>1486</v>
          </cell>
          <cell r="W757">
            <v>24343</v>
          </cell>
          <cell r="X757">
            <v>13205.241772264333</v>
          </cell>
          <cell r="Y757">
            <v>10218.269460319636</v>
          </cell>
          <cell r="Z757">
            <v>1415.0356307470133</v>
          </cell>
          <cell r="AA757">
            <v>1276.5464159947626</v>
          </cell>
          <cell r="AB757">
            <v>5665.8187912400563</v>
          </cell>
          <cell r="AC757">
            <v>2154.1879294342034</v>
          </cell>
          <cell r="AD757">
            <v>33935.1</v>
          </cell>
          <cell r="AE757">
            <v>13283.725914144239</v>
          </cell>
          <cell r="AF757">
            <v>9554.2357683010305</v>
          </cell>
          <cell r="AG757">
            <v>1426.7588561863977</v>
          </cell>
          <cell r="AH757">
            <v>1286.5474374835251</v>
          </cell>
          <cell r="AI757">
            <v>6013.8077203162738</v>
          </cell>
          <cell r="AJ757">
            <v>2170.8843035685372</v>
          </cell>
          <cell r="AK757">
            <v>33735.96</v>
          </cell>
        </row>
        <row r="758">
          <cell r="B758">
            <v>39223</v>
          </cell>
          <cell r="C758">
            <v>0</v>
          </cell>
          <cell r="D758">
            <v>10237.650000000001</v>
          </cell>
          <cell r="E758">
            <v>24343</v>
          </cell>
          <cell r="F758">
            <v>34580.65</v>
          </cell>
          <cell r="G758">
            <v>34580.65</v>
          </cell>
          <cell r="H758">
            <v>34322</v>
          </cell>
          <cell r="I758">
            <v>24343</v>
          </cell>
          <cell r="J758">
            <v>13714</v>
          </cell>
          <cell r="L758">
            <v>1500</v>
          </cell>
          <cell r="M758">
            <v>1643</v>
          </cell>
          <cell r="N758">
            <v>6000</v>
          </cell>
          <cell r="O758">
            <v>1486</v>
          </cell>
          <cell r="P758">
            <v>24343</v>
          </cell>
          <cell r="Q758">
            <v>13714</v>
          </cell>
          <cell r="S758">
            <v>1500</v>
          </cell>
          <cell r="T758">
            <v>1643</v>
          </cell>
          <cell r="U758">
            <v>6000</v>
          </cell>
          <cell r="V758">
            <v>1486</v>
          </cell>
          <cell r="W758">
            <v>24343</v>
          </cell>
          <cell r="X758">
            <v>13652.047618537112</v>
          </cell>
          <cell r="Y758">
            <v>9497.9674532774134</v>
          </cell>
          <cell r="Z758">
            <v>1637.3651035975461</v>
          </cell>
          <cell r="AA758">
            <v>1595.2146832925571</v>
          </cell>
          <cell r="AB758">
            <v>5788.5820282675049</v>
          </cell>
          <cell r="AC758">
            <v>2150.8231130278714</v>
          </cell>
          <cell r="AD758">
            <v>34322</v>
          </cell>
          <cell r="AE758">
            <v>13701.935461720657</v>
          </cell>
          <cell r="AF758">
            <v>9529.515749246686</v>
          </cell>
          <cell r="AG758">
            <v>1643.5795488483116</v>
          </cell>
          <cell r="AH758">
            <v>1601.0999264154671</v>
          </cell>
          <cell r="AI758">
            <v>5939.2518175149589</v>
          </cell>
          <cell r="AJ758">
            <v>2165.2674962539172</v>
          </cell>
          <cell r="AK758">
            <v>34580.65</v>
          </cell>
        </row>
        <row r="759">
          <cell r="B759">
            <v>39224</v>
          </cell>
          <cell r="C759">
            <v>0</v>
          </cell>
          <cell r="D759">
            <v>10393.709999999999</v>
          </cell>
          <cell r="E759">
            <v>24343</v>
          </cell>
          <cell r="F759">
            <v>34736.71</v>
          </cell>
          <cell r="G759">
            <v>34736.71</v>
          </cell>
          <cell r="H759">
            <v>34849.599999999999</v>
          </cell>
          <cell r="I759">
            <v>24343</v>
          </cell>
          <cell r="J759">
            <v>13714</v>
          </cell>
          <cell r="L759">
            <v>1500</v>
          </cell>
          <cell r="M759">
            <v>1643</v>
          </cell>
          <cell r="N759">
            <v>6000</v>
          </cell>
          <cell r="O759">
            <v>1486</v>
          </cell>
          <cell r="P759">
            <v>24343</v>
          </cell>
          <cell r="Q759">
            <v>13714</v>
          </cell>
          <cell r="S759">
            <v>1500</v>
          </cell>
          <cell r="T759">
            <v>1643</v>
          </cell>
          <cell r="U759">
            <v>6000</v>
          </cell>
          <cell r="V759">
            <v>1486</v>
          </cell>
          <cell r="W759">
            <v>24343</v>
          </cell>
          <cell r="X759">
            <v>13569.948734811453</v>
          </cell>
          <cell r="Y759">
            <v>9423.2214828010874</v>
          </cell>
          <cell r="Z759">
            <v>1641.7480437375068</v>
          </cell>
          <cell r="AA759">
            <v>1599.3244794607854</v>
          </cell>
          <cell r="AB759">
            <v>6460.3739456627391</v>
          </cell>
          <cell r="AC759">
            <v>2154.9833135264234</v>
          </cell>
          <cell r="AD759">
            <v>34849.599999999999</v>
          </cell>
          <cell r="AE759">
            <v>13801.838044359138</v>
          </cell>
          <cell r="AF759">
            <v>9528.2237334753754</v>
          </cell>
          <cell r="AG759">
            <v>1643.3567116386996</v>
          </cell>
          <cell r="AH759">
            <v>1600.8828486110112</v>
          </cell>
          <cell r="AI759">
            <v>5997.4347335437815</v>
          </cell>
          <cell r="AJ759">
            <v>2164.9739283719937</v>
          </cell>
          <cell r="AK759">
            <v>34736.709999999992</v>
          </cell>
        </row>
        <row r="760">
          <cell r="B760">
            <v>39225</v>
          </cell>
          <cell r="C760">
            <v>0</v>
          </cell>
          <cell r="D760">
            <v>9891.4800000000032</v>
          </cell>
          <cell r="E760">
            <v>24343</v>
          </cell>
          <cell r="F760">
            <v>34234.480000000003</v>
          </cell>
          <cell r="G760">
            <v>34234.480000000003</v>
          </cell>
          <cell r="H760">
            <v>34265.699999999997</v>
          </cell>
          <cell r="I760">
            <v>24343</v>
          </cell>
          <cell r="J760">
            <v>13714</v>
          </cell>
          <cell r="L760">
            <v>1500</v>
          </cell>
          <cell r="M760">
            <v>1643</v>
          </cell>
          <cell r="N760">
            <v>6000</v>
          </cell>
          <cell r="O760">
            <v>1486</v>
          </cell>
          <cell r="P760">
            <v>24343</v>
          </cell>
          <cell r="Q760">
            <v>13714</v>
          </cell>
          <cell r="S760">
            <v>1500</v>
          </cell>
          <cell r="T760">
            <v>1643</v>
          </cell>
          <cell r="U760">
            <v>6000</v>
          </cell>
          <cell r="V760">
            <v>1486</v>
          </cell>
          <cell r="W760">
            <v>24343</v>
          </cell>
          <cell r="X760">
            <v>13203.827140305762</v>
          </cell>
          <cell r="Y760">
            <v>9337.1620931097186</v>
          </cell>
          <cell r="Z760">
            <v>1635.447733537261</v>
          </cell>
          <cell r="AA760">
            <v>1593.3841306016429</v>
          </cell>
          <cell r="AB760">
            <v>6347.7343121042941</v>
          </cell>
          <cell r="AC760">
            <v>2148.1445903413173</v>
          </cell>
          <cell r="AD760">
            <v>34265.699999999997</v>
          </cell>
          <cell r="AE760">
            <v>13293.532716356101</v>
          </cell>
          <cell r="AF760">
            <v>9530.9888368201628</v>
          </cell>
          <cell r="AG760">
            <v>1643.8336159670548</v>
          </cell>
          <cell r="AH760">
            <v>1601.3474269671804</v>
          </cell>
          <cell r="AI760">
            <v>5999.1751971711847</v>
          </cell>
          <cell r="AJ760">
            <v>2165.6022067183226</v>
          </cell>
          <cell r="AK760">
            <v>34234.48000000001</v>
          </cell>
        </row>
        <row r="761">
          <cell r="B761">
            <v>39226</v>
          </cell>
          <cell r="C761">
            <v>0</v>
          </cell>
          <cell r="D761">
            <v>9727.489999999998</v>
          </cell>
          <cell r="E761">
            <v>24343</v>
          </cell>
          <cell r="F761">
            <v>34070.49</v>
          </cell>
          <cell r="G761">
            <v>34070.49</v>
          </cell>
          <cell r="H761">
            <v>35043.699999999997</v>
          </cell>
          <cell r="I761">
            <v>24343</v>
          </cell>
          <cell r="J761">
            <v>13714</v>
          </cell>
          <cell r="L761">
            <v>1500</v>
          </cell>
          <cell r="M761">
            <v>1643</v>
          </cell>
          <cell r="N761">
            <v>6000</v>
          </cell>
          <cell r="O761">
            <v>1486</v>
          </cell>
          <cell r="P761">
            <v>24343</v>
          </cell>
          <cell r="Q761">
            <v>13714</v>
          </cell>
          <cell r="S761">
            <v>1500</v>
          </cell>
          <cell r="T761">
            <v>1643</v>
          </cell>
          <cell r="U761">
            <v>6000</v>
          </cell>
          <cell r="V761">
            <v>1486</v>
          </cell>
          <cell r="W761">
            <v>24343</v>
          </cell>
          <cell r="X761">
            <v>13189.149906108598</v>
          </cell>
          <cell r="Y761">
            <v>10215.661447623548</v>
          </cell>
          <cell r="Z761">
            <v>1660.0227350691107</v>
          </cell>
          <cell r="AA761">
            <v>1617.6268259997441</v>
          </cell>
          <cell r="AB761">
            <v>6180.9976062838277</v>
          </cell>
          <cell r="AC761">
            <v>2180.2414789151735</v>
          </cell>
          <cell r="AD761">
            <v>35043.699999999997</v>
          </cell>
          <cell r="AE761">
            <v>13014.041420667227</v>
          </cell>
          <cell r="AF761">
            <v>9529.8531783281051</v>
          </cell>
          <cell r="AG761">
            <v>1643.6377460906479</v>
          </cell>
          <cell r="AH761">
            <v>1601.1566195037253</v>
          </cell>
          <cell r="AI761">
            <v>6116.4568695499138</v>
          </cell>
          <cell r="AJ761">
            <v>2165.3441658603815</v>
          </cell>
          <cell r="AK761">
            <v>34070.490000000005</v>
          </cell>
        </row>
        <row r="762">
          <cell r="B762">
            <v>39227</v>
          </cell>
          <cell r="C762">
            <v>0</v>
          </cell>
          <cell r="D762">
            <v>10256.07</v>
          </cell>
          <cell r="E762">
            <v>24343</v>
          </cell>
          <cell r="F762">
            <v>34599.07</v>
          </cell>
          <cell r="G762">
            <v>34599.07</v>
          </cell>
          <cell r="H762">
            <v>35612.800000000003</v>
          </cell>
          <cell r="I762">
            <v>24343</v>
          </cell>
          <cell r="J762">
            <v>13714</v>
          </cell>
          <cell r="L762">
            <v>1500</v>
          </cell>
          <cell r="M762">
            <v>1643</v>
          </cell>
          <cell r="N762">
            <v>6000</v>
          </cell>
          <cell r="O762">
            <v>1486</v>
          </cell>
          <cell r="P762">
            <v>24343</v>
          </cell>
          <cell r="Q762">
            <v>13714</v>
          </cell>
          <cell r="S762">
            <v>1500</v>
          </cell>
          <cell r="T762">
            <v>1643</v>
          </cell>
          <cell r="U762">
            <v>6000</v>
          </cell>
          <cell r="V762">
            <v>1486</v>
          </cell>
          <cell r="W762">
            <v>24343</v>
          </cell>
          <cell r="X762">
            <v>13715.185228701124</v>
          </cell>
          <cell r="Y762">
            <v>10568.122520172517</v>
          </cell>
          <cell r="Z762">
            <v>1645.0373212034631</v>
          </cell>
          <cell r="AA762">
            <v>1603.2944711784432</v>
          </cell>
          <cell r="AB762">
            <v>5942.8697907471851</v>
          </cell>
          <cell r="AC762">
            <v>2138.2906679972675</v>
          </cell>
          <cell r="AD762">
            <v>35612.800000000003</v>
          </cell>
          <cell r="AE762">
            <v>13720.820952053462</v>
          </cell>
          <cell r="AF762">
            <v>9529.3032889704828</v>
          </cell>
          <cell r="AG762">
            <v>1643.5429052901184</v>
          </cell>
          <cell r="AH762">
            <v>1601.0642299392196</v>
          </cell>
          <cell r="AI762">
            <v>5939.1194020685925</v>
          </cell>
          <cell r="AJ762">
            <v>2165.2192216781245</v>
          </cell>
          <cell r="AK762">
            <v>34599.07</v>
          </cell>
        </row>
        <row r="763">
          <cell r="B763">
            <v>39228</v>
          </cell>
          <cell r="C763">
            <v>0</v>
          </cell>
          <cell r="D763">
            <v>8322.98</v>
          </cell>
          <cell r="E763">
            <v>24343</v>
          </cell>
          <cell r="F763">
            <v>32665.98</v>
          </cell>
          <cell r="G763">
            <v>32665.98</v>
          </cell>
          <cell r="H763">
            <v>32283.8</v>
          </cell>
          <cell r="I763">
            <v>24343</v>
          </cell>
          <cell r="J763">
            <v>13714</v>
          </cell>
          <cell r="L763">
            <v>1500</v>
          </cell>
          <cell r="M763">
            <v>1643</v>
          </cell>
          <cell r="N763">
            <v>6000</v>
          </cell>
          <cell r="O763">
            <v>1486</v>
          </cell>
          <cell r="P763">
            <v>24343</v>
          </cell>
          <cell r="Q763">
            <v>13714</v>
          </cell>
          <cell r="S763">
            <v>1500</v>
          </cell>
          <cell r="T763">
            <v>1643</v>
          </cell>
          <cell r="U763">
            <v>6000</v>
          </cell>
          <cell r="V763">
            <v>1486</v>
          </cell>
          <cell r="W763">
            <v>24343</v>
          </cell>
          <cell r="X763">
            <v>11654.097481857096</v>
          </cell>
          <cell r="Y763">
            <v>9535.4690557916056</v>
          </cell>
          <cell r="Z763">
            <v>1635.350364815788</v>
          </cell>
          <cell r="AA763">
            <v>1594.2902330493318</v>
          </cell>
          <cell r="AB763">
            <v>5713.0872733186734</v>
          </cell>
          <cell r="AC763">
            <v>2151.5055911675004</v>
          </cell>
          <cell r="AD763">
            <v>32283.8</v>
          </cell>
          <cell r="AE763">
            <v>11783.625894736202</v>
          </cell>
          <cell r="AF763">
            <v>9531.1769296242073</v>
          </cell>
          <cell r="AG763">
            <v>1643.8660568060382</v>
          </cell>
          <cell r="AH763">
            <v>1601.3790293468433</v>
          </cell>
          <cell r="AI763">
            <v>5940.287144895281</v>
          </cell>
          <cell r="AJ763">
            <v>2165.6449445914309</v>
          </cell>
          <cell r="AK763">
            <v>32665.98</v>
          </cell>
        </row>
        <row r="764">
          <cell r="B764">
            <v>39229</v>
          </cell>
          <cell r="C764">
            <v>0</v>
          </cell>
          <cell r="D764">
            <v>9736.2799999999988</v>
          </cell>
          <cell r="E764">
            <v>23443</v>
          </cell>
          <cell r="F764">
            <v>33179.279999999999</v>
          </cell>
          <cell r="G764">
            <v>33179.279999999999</v>
          </cell>
          <cell r="H764">
            <v>32616.1</v>
          </cell>
          <cell r="I764">
            <v>23443</v>
          </cell>
          <cell r="J764">
            <v>13714</v>
          </cell>
          <cell r="L764">
            <v>1500</v>
          </cell>
          <cell r="M764">
            <v>1643</v>
          </cell>
          <cell r="N764">
            <v>5100</v>
          </cell>
          <cell r="O764">
            <v>1486</v>
          </cell>
          <cell r="P764">
            <v>23443</v>
          </cell>
          <cell r="Q764">
            <v>13714</v>
          </cell>
          <cell r="S764">
            <v>1500</v>
          </cell>
          <cell r="T764">
            <v>1643</v>
          </cell>
          <cell r="U764">
            <v>5100</v>
          </cell>
          <cell r="V764">
            <v>1486</v>
          </cell>
          <cell r="W764">
            <v>23443</v>
          </cell>
          <cell r="X764">
            <v>13376.78752650915</v>
          </cell>
          <cell r="Y764">
            <v>9395.0967754884314</v>
          </cell>
          <cell r="Z764">
            <v>1402.4894832759346</v>
          </cell>
          <cell r="AA764">
            <v>1264.9410037450975</v>
          </cell>
          <cell r="AB764">
            <v>5040.7524075609917</v>
          </cell>
          <cell r="AC764">
            <v>2136.0328034203926</v>
          </cell>
          <cell r="AD764">
            <v>32616.1</v>
          </cell>
          <cell r="AE764">
            <v>13589.810298515726</v>
          </cell>
          <cell r="AF764">
            <v>9566.1870447593083</v>
          </cell>
          <cell r="AG764">
            <v>1428.5435713580864</v>
          </cell>
          <cell r="AH764">
            <v>1288.156763909514</v>
          </cell>
          <cell r="AI764">
            <v>5132.9824853124874</v>
          </cell>
          <cell r="AJ764">
            <v>2173.5998361448801</v>
          </cell>
          <cell r="AK764">
            <v>33179.280000000006</v>
          </cell>
        </row>
        <row r="765">
          <cell r="B765">
            <v>39230</v>
          </cell>
          <cell r="C765">
            <v>0</v>
          </cell>
          <cell r="D765">
            <v>9736.2799999999988</v>
          </cell>
          <cell r="E765">
            <v>23443</v>
          </cell>
          <cell r="F765">
            <v>33179.279999999999</v>
          </cell>
          <cell r="G765">
            <v>33179.279999999999</v>
          </cell>
          <cell r="H765">
            <v>33617.5</v>
          </cell>
          <cell r="I765">
            <v>23443</v>
          </cell>
          <cell r="J765">
            <v>13714</v>
          </cell>
          <cell r="L765">
            <v>1500</v>
          </cell>
          <cell r="M765">
            <v>1643</v>
          </cell>
          <cell r="N765">
            <v>5100</v>
          </cell>
          <cell r="O765">
            <v>1486</v>
          </cell>
          <cell r="P765">
            <v>23443</v>
          </cell>
          <cell r="Q765">
            <v>13714</v>
          </cell>
          <cell r="S765">
            <v>1500</v>
          </cell>
          <cell r="T765">
            <v>1643</v>
          </cell>
          <cell r="U765">
            <v>5100</v>
          </cell>
          <cell r="V765">
            <v>1486</v>
          </cell>
          <cell r="W765">
            <v>23443</v>
          </cell>
          <cell r="X765">
            <v>13480.152967233602</v>
          </cell>
          <cell r="Y765">
            <v>10069.58445739126</v>
          </cell>
          <cell r="Z765">
            <v>1412.2462774237354</v>
          </cell>
          <cell r="AA765">
            <v>1273.5870999793965</v>
          </cell>
          <cell r="AB765">
            <v>5230.4850474881623</v>
          </cell>
          <cell r="AC765">
            <v>2151.4441504838451</v>
          </cell>
          <cell r="AD765">
            <v>33617.5</v>
          </cell>
          <cell r="AE765">
            <v>13589.810298515726</v>
          </cell>
          <cell r="AF765">
            <v>9566.1870447593083</v>
          </cell>
          <cell r="AG765">
            <v>1428.5435713580864</v>
          </cell>
          <cell r="AH765">
            <v>1288.156763909514</v>
          </cell>
          <cell r="AI765">
            <v>5132.9824853124874</v>
          </cell>
          <cell r="AJ765">
            <v>2173.5998361448801</v>
          </cell>
          <cell r="AK765">
            <v>33179.280000000006</v>
          </cell>
        </row>
        <row r="766">
          <cell r="B766">
            <v>39231</v>
          </cell>
          <cell r="C766">
            <v>0</v>
          </cell>
          <cell r="D766">
            <v>10338.050000000003</v>
          </cell>
          <cell r="E766">
            <v>24343</v>
          </cell>
          <cell r="F766">
            <v>34681.050000000003</v>
          </cell>
          <cell r="G766">
            <v>34681.050000000003</v>
          </cell>
          <cell r="H766">
            <v>35009.699999999997</v>
          </cell>
          <cell r="I766">
            <v>24343</v>
          </cell>
          <cell r="J766">
            <v>13714</v>
          </cell>
          <cell r="L766">
            <v>1500</v>
          </cell>
          <cell r="M766">
            <v>1643</v>
          </cell>
          <cell r="N766">
            <v>6000</v>
          </cell>
          <cell r="O766">
            <v>1486</v>
          </cell>
          <cell r="P766">
            <v>24343</v>
          </cell>
          <cell r="Q766">
            <v>13714</v>
          </cell>
          <cell r="S766">
            <v>1500</v>
          </cell>
          <cell r="T766">
            <v>1643</v>
          </cell>
          <cell r="U766">
            <v>6000</v>
          </cell>
          <cell r="V766">
            <v>1486</v>
          </cell>
          <cell r="W766">
            <v>24343</v>
          </cell>
          <cell r="X766">
            <v>13658.567235831482</v>
          </cell>
          <cell r="Y766">
            <v>10055.487779851295</v>
          </cell>
          <cell r="Z766">
            <v>1640.2391172915002</v>
          </cell>
          <cell r="AA766">
            <v>1597.3782465273223</v>
          </cell>
          <cell r="AB766">
            <v>5903.8556557103957</v>
          </cell>
          <cell r="AC766">
            <v>2154.1719647880068</v>
          </cell>
          <cell r="AD766">
            <v>35009.699999999997</v>
          </cell>
          <cell r="AE766">
            <v>13688.653818548431</v>
          </cell>
          <cell r="AF766">
            <v>9527.5593147206528</v>
          </cell>
          <cell r="AG766">
            <v>1643.2421176650007</v>
          </cell>
          <cell r="AH766">
            <v>1600.7712164098284</v>
          </cell>
          <cell r="AI766">
            <v>6056.0005714865592</v>
          </cell>
          <cell r="AJ766">
            <v>2164.8229611695297</v>
          </cell>
          <cell r="AK766">
            <v>34681.050000000003</v>
          </cell>
        </row>
        <row r="767">
          <cell r="B767">
            <v>39232</v>
          </cell>
          <cell r="C767">
            <v>0</v>
          </cell>
          <cell r="D767">
            <v>10146.040000000001</v>
          </cell>
          <cell r="E767">
            <v>24343</v>
          </cell>
          <cell r="F767">
            <v>34489.040000000001</v>
          </cell>
          <cell r="G767">
            <v>34489.040000000001</v>
          </cell>
          <cell r="H767">
            <v>35139</v>
          </cell>
          <cell r="I767">
            <v>24343</v>
          </cell>
          <cell r="J767">
            <v>13714</v>
          </cell>
          <cell r="L767">
            <v>1500</v>
          </cell>
          <cell r="M767">
            <v>1643</v>
          </cell>
          <cell r="N767">
            <v>6000</v>
          </cell>
          <cell r="O767">
            <v>1486</v>
          </cell>
          <cell r="P767">
            <v>24343</v>
          </cell>
          <cell r="Q767">
            <v>13714</v>
          </cell>
          <cell r="S767">
            <v>1500</v>
          </cell>
          <cell r="T767">
            <v>1643</v>
          </cell>
          <cell r="U767">
            <v>6000</v>
          </cell>
          <cell r="V767">
            <v>1486</v>
          </cell>
          <cell r="W767">
            <v>24343</v>
          </cell>
          <cell r="X767">
            <v>13661.559568352559</v>
          </cell>
          <cell r="Y767">
            <v>9995.9371605351716</v>
          </cell>
          <cell r="Z767">
            <v>1659.8249803011804</v>
          </cell>
          <cell r="AA767">
            <v>1616.5143279878371</v>
          </cell>
          <cell r="AB767">
            <v>6026.8216747431143</v>
          </cell>
          <cell r="AC767">
            <v>2178.342288080134</v>
          </cell>
          <cell r="AD767">
            <v>35139</v>
          </cell>
          <cell r="AE767">
            <v>13554.292737059124</v>
          </cell>
          <cell r="AF767">
            <v>9541.1853980251599</v>
          </cell>
          <cell r="AG767">
            <v>1645.5922425233348</v>
          </cell>
          <cell r="AH767">
            <v>1603.0606004194938</v>
          </cell>
          <cell r="AI767">
            <v>5976.9899837248549</v>
          </cell>
          <cell r="AJ767">
            <v>2167.9190382480347</v>
          </cell>
          <cell r="AK767">
            <v>34489.040000000001</v>
          </cell>
        </row>
        <row r="768">
          <cell r="B768">
            <v>39233</v>
          </cell>
          <cell r="C768">
            <v>0</v>
          </cell>
          <cell r="D768">
            <v>10197.32</v>
          </cell>
          <cell r="E768">
            <v>24243</v>
          </cell>
          <cell r="F768">
            <v>34440.32</v>
          </cell>
          <cell r="G768">
            <v>34440.32</v>
          </cell>
          <cell r="H768">
            <v>35968</v>
          </cell>
          <cell r="I768">
            <v>24243</v>
          </cell>
          <cell r="J768">
            <v>13714</v>
          </cell>
          <cell r="L768">
            <v>1500</v>
          </cell>
          <cell r="M768">
            <v>1643</v>
          </cell>
          <cell r="N768">
            <v>5900</v>
          </cell>
          <cell r="O768">
            <v>1486</v>
          </cell>
          <cell r="P768">
            <v>24243</v>
          </cell>
          <cell r="Q768">
            <v>13714</v>
          </cell>
          <cell r="S768">
            <v>1500</v>
          </cell>
          <cell r="T768">
            <v>1643</v>
          </cell>
          <cell r="U768">
            <v>5900</v>
          </cell>
          <cell r="V768">
            <v>1486</v>
          </cell>
          <cell r="W768">
            <v>24243</v>
          </cell>
          <cell r="X768">
            <v>13732.040191790105</v>
          </cell>
          <cell r="Y768">
            <v>10753.320951104355</v>
          </cell>
          <cell r="Z768">
            <v>1668.002839346362</v>
          </cell>
          <cell r="AA768">
            <v>1624.4270535399021</v>
          </cell>
          <cell r="AB768">
            <v>6002.512243385454</v>
          </cell>
          <cell r="AC768">
            <v>2187.6967208338192</v>
          </cell>
          <cell r="AD768">
            <v>35968</v>
          </cell>
          <cell r="AE768">
            <v>13554.968367095369</v>
          </cell>
          <cell r="AF768">
            <v>9541.6609898956722</v>
          </cell>
          <cell r="AG768">
            <v>1645.6742690493975</v>
          </cell>
          <cell r="AH768">
            <v>1603.1405069046621</v>
          </cell>
          <cell r="AI768">
            <v>5926.8487662729622</v>
          </cell>
          <cell r="AJ768">
            <v>2168.0271007819347</v>
          </cell>
          <cell r="AK768">
            <v>34440.32</v>
          </cell>
        </row>
        <row r="769">
          <cell r="B769">
            <v>39234</v>
          </cell>
          <cell r="C769">
            <v>0</v>
          </cell>
          <cell r="D769">
            <v>9069.6000000000058</v>
          </cell>
          <cell r="E769">
            <v>24829</v>
          </cell>
          <cell r="F769">
            <v>33898.600000000006</v>
          </cell>
          <cell r="G769">
            <v>34531.970001000002</v>
          </cell>
          <cell r="H769">
            <v>35251.5</v>
          </cell>
          <cell r="I769">
            <v>24829</v>
          </cell>
          <cell r="J769">
            <v>13691</v>
          </cell>
          <cell r="L769">
            <v>1500</v>
          </cell>
          <cell r="M769">
            <v>1638</v>
          </cell>
          <cell r="N769">
            <v>6000</v>
          </cell>
          <cell r="O769">
            <v>2000</v>
          </cell>
          <cell r="P769">
            <v>24829</v>
          </cell>
          <cell r="Q769">
            <v>13691</v>
          </cell>
          <cell r="S769">
            <v>1500</v>
          </cell>
          <cell r="T769">
            <v>1638</v>
          </cell>
          <cell r="U769">
            <v>6000</v>
          </cell>
          <cell r="V769">
            <v>2000</v>
          </cell>
          <cell r="W769">
            <v>24829</v>
          </cell>
          <cell r="X769">
            <v>13608.910244503148</v>
          </cell>
          <cell r="Y769">
            <v>10260.343467203758</v>
          </cell>
          <cell r="Z769">
            <v>1648.2149132753671</v>
          </cell>
          <cell r="AA769">
            <v>1605.2371667681564</v>
          </cell>
          <cell r="AB769">
            <v>5979.6939671586761</v>
          </cell>
          <cell r="AC769">
            <v>2149.1002410908918</v>
          </cell>
          <cell r="AD769">
            <v>35251.5</v>
          </cell>
          <cell r="AE769">
            <v>13597.36752</v>
          </cell>
          <cell r="AF769">
            <v>9541.119412</v>
          </cell>
          <cell r="AG769">
            <v>1645.580862</v>
          </cell>
          <cell r="AH769">
            <v>1603.049514</v>
          </cell>
          <cell r="AI769">
            <v>5976.9486479999996</v>
          </cell>
          <cell r="AJ769">
            <v>2167.9040450000002</v>
          </cell>
          <cell r="AK769">
            <v>34531.970001000002</v>
          </cell>
        </row>
        <row r="770">
          <cell r="B770">
            <v>39235</v>
          </cell>
          <cell r="C770">
            <v>0</v>
          </cell>
          <cell r="D770">
            <v>9169.6000000000058</v>
          </cell>
          <cell r="E770">
            <v>24729</v>
          </cell>
          <cell r="F770">
            <v>33898.600000000006</v>
          </cell>
          <cell r="G770">
            <v>34389.379997999997</v>
          </cell>
          <cell r="H770">
            <v>34083.9</v>
          </cell>
          <cell r="I770">
            <v>24729</v>
          </cell>
          <cell r="J770">
            <v>13691</v>
          </cell>
          <cell r="L770">
            <v>1500</v>
          </cell>
          <cell r="M770">
            <v>1638</v>
          </cell>
          <cell r="N770">
            <v>5900</v>
          </cell>
          <cell r="O770">
            <v>2000</v>
          </cell>
          <cell r="P770">
            <v>24729</v>
          </cell>
          <cell r="Q770">
            <v>13691</v>
          </cell>
          <cell r="S770">
            <v>1500</v>
          </cell>
          <cell r="T770">
            <v>1638</v>
          </cell>
          <cell r="U770">
            <v>5900</v>
          </cell>
          <cell r="V770">
            <v>2000</v>
          </cell>
          <cell r="W770">
            <v>24729</v>
          </cell>
          <cell r="X770">
            <v>13486.893881314601</v>
          </cell>
          <cell r="Y770">
            <v>9367.8384857664587</v>
          </cell>
          <cell r="Z770">
            <v>1637.7374578777481</v>
          </cell>
          <cell r="AA770">
            <v>1595.1035899971009</v>
          </cell>
          <cell r="AB770">
            <v>5843.0274887706855</v>
          </cell>
          <cell r="AC770">
            <v>2153.2990962734048</v>
          </cell>
          <cell r="AD770">
            <v>34083.9</v>
          </cell>
          <cell r="AE770">
            <v>13554.77095</v>
          </cell>
          <cell r="AF770">
            <v>9541.5220260000006</v>
          </cell>
          <cell r="AG770">
            <v>1645.650302</v>
          </cell>
          <cell r="AH770">
            <v>1603.1171589999999</v>
          </cell>
          <cell r="AI770">
            <v>5876.3240349999996</v>
          </cell>
          <cell r="AJ770">
            <v>2167.9955260000002</v>
          </cell>
          <cell r="AK770">
            <v>34389.379997999997</v>
          </cell>
        </row>
        <row r="771">
          <cell r="B771">
            <v>39236</v>
          </cell>
          <cell r="C771">
            <v>0</v>
          </cell>
          <cell r="D771">
            <v>9169.6000000000058</v>
          </cell>
          <cell r="E771">
            <v>24729</v>
          </cell>
          <cell r="F771">
            <v>33898.600000000006</v>
          </cell>
          <cell r="G771">
            <v>33898.600000000006</v>
          </cell>
          <cell r="H771">
            <v>33391.699999999997</v>
          </cell>
          <cell r="I771">
            <v>24729</v>
          </cell>
          <cell r="J771">
            <v>13691</v>
          </cell>
          <cell r="L771">
            <v>1500</v>
          </cell>
          <cell r="M771">
            <v>1638</v>
          </cell>
          <cell r="N771">
            <v>5900</v>
          </cell>
          <cell r="O771">
            <v>2000</v>
          </cell>
          <cell r="P771">
            <v>24729</v>
          </cell>
          <cell r="Q771">
            <v>13691</v>
          </cell>
          <cell r="S771">
            <v>1500</v>
          </cell>
          <cell r="T771">
            <v>1638</v>
          </cell>
          <cell r="U771">
            <v>5900</v>
          </cell>
          <cell r="V771">
            <v>2000</v>
          </cell>
          <cell r="W771">
            <v>24729</v>
          </cell>
          <cell r="X771">
            <v>13237.591550550391</v>
          </cell>
          <cell r="Y771">
            <v>9543.4852508774802</v>
          </cell>
          <cell r="Z771">
            <v>1397.4220076747335</v>
          </cell>
          <cell r="AA771">
            <v>1257.6275432731729</v>
          </cell>
          <cell r="AB771">
            <v>5825.8980601967432</v>
          </cell>
          <cell r="AC771">
            <v>2129.6755874274759</v>
          </cell>
          <cell r="AD771">
            <v>33391.699999999997</v>
          </cell>
          <cell r="AE771">
            <v>13501.124309999999</v>
          </cell>
          <cell r="AF771">
            <v>9565.6736380000002</v>
          </cell>
          <cell r="AG771">
            <v>1428.466903</v>
          </cell>
          <cell r="AH771">
            <v>1288.08763</v>
          </cell>
          <cell r="AI771">
            <v>5941.764338</v>
          </cell>
          <cell r="AJ771">
            <v>2173.4831810000001</v>
          </cell>
          <cell r="AK771">
            <v>33898.600000000006</v>
          </cell>
        </row>
        <row r="772">
          <cell r="B772">
            <v>39237</v>
          </cell>
          <cell r="C772">
            <v>0</v>
          </cell>
          <cell r="D772">
            <v>9776.2900020000016</v>
          </cell>
          <cell r="E772">
            <v>24729</v>
          </cell>
          <cell r="F772">
            <v>34505.290002000002</v>
          </cell>
          <cell r="G772">
            <v>34505.290002000002</v>
          </cell>
          <cell r="H772">
            <v>35107.300000000003</v>
          </cell>
          <cell r="I772">
            <v>24729</v>
          </cell>
          <cell r="J772">
            <v>13691</v>
          </cell>
          <cell r="L772">
            <v>1500</v>
          </cell>
          <cell r="M772">
            <v>1638</v>
          </cell>
          <cell r="N772">
            <v>5900</v>
          </cell>
          <cell r="O772">
            <v>2000</v>
          </cell>
          <cell r="P772">
            <v>24729</v>
          </cell>
          <cell r="Q772">
            <v>13691</v>
          </cell>
          <cell r="S772">
            <v>1500</v>
          </cell>
          <cell r="T772">
            <v>1638</v>
          </cell>
          <cell r="U772">
            <v>5900</v>
          </cell>
          <cell r="V772">
            <v>2000</v>
          </cell>
          <cell r="W772">
            <v>24729</v>
          </cell>
          <cell r="X772">
            <v>13727.398661136494</v>
          </cell>
          <cell r="Y772">
            <v>10061.404353280494</v>
          </cell>
          <cell r="Z772">
            <v>1652.4983309651955</v>
          </cell>
          <cell r="AA772">
            <v>1609.430115455435</v>
          </cell>
          <cell r="AB772">
            <v>5891.2560109132137</v>
          </cell>
          <cell r="AC772">
            <v>2165.3125282491687</v>
          </cell>
          <cell r="AD772">
            <v>35107.300000000003</v>
          </cell>
          <cell r="AE772">
            <v>13671.9979</v>
          </cell>
          <cell r="AF772">
            <v>9540.9189110000007</v>
          </cell>
          <cell r="AG772">
            <v>1645.5462809999999</v>
          </cell>
          <cell r="AH772">
            <v>1603.0158269999999</v>
          </cell>
          <cell r="AI772">
            <v>5875.9525949999997</v>
          </cell>
          <cell r="AJ772">
            <v>2167.8584879999999</v>
          </cell>
          <cell r="AK772">
            <v>34505.290002000002</v>
          </cell>
        </row>
        <row r="773">
          <cell r="B773">
            <v>39238</v>
          </cell>
          <cell r="C773">
            <v>0</v>
          </cell>
          <cell r="D773">
            <v>9778.1700050000072</v>
          </cell>
          <cell r="E773">
            <v>24829</v>
          </cell>
          <cell r="F773">
            <v>34607.170005000007</v>
          </cell>
          <cell r="G773">
            <v>34607.170005000007</v>
          </cell>
          <cell r="H773">
            <v>34748.5</v>
          </cell>
          <cell r="I773">
            <v>24230</v>
          </cell>
          <cell r="J773">
            <v>13691</v>
          </cell>
          <cell r="L773">
            <v>1500</v>
          </cell>
          <cell r="M773">
            <v>1638</v>
          </cell>
          <cell r="N773">
            <v>6000</v>
          </cell>
          <cell r="O773">
            <v>2000</v>
          </cell>
          <cell r="P773">
            <v>24829</v>
          </cell>
          <cell r="Q773">
            <v>13203.691841464139</v>
          </cell>
          <cell r="S773">
            <v>1446.6100184205834</v>
          </cell>
          <cell r="T773">
            <v>1579.6981401152773</v>
          </cell>
          <cell r="U773">
            <v>6000</v>
          </cell>
          <cell r="V773">
            <v>2000</v>
          </cell>
          <cell r="W773">
            <v>24230</v>
          </cell>
          <cell r="X773">
            <v>13720.258345884646</v>
          </cell>
          <cell r="Y773">
            <v>9652.7295753974395</v>
          </cell>
          <cell r="Z773">
            <v>1643.5879301577288</v>
          </cell>
          <cell r="AA773">
            <v>1601.1910629615661</v>
          </cell>
          <cell r="AB773">
            <v>5969.8776556436405</v>
          </cell>
          <cell r="AC773">
            <v>2160.8554299549787</v>
          </cell>
          <cell r="AD773">
            <v>34748.5</v>
          </cell>
          <cell r="AE773">
            <v>13672.39675</v>
          </cell>
          <cell r="AF773">
            <v>9541.1972440000009</v>
          </cell>
          <cell r="AG773">
            <v>1645.594286</v>
          </cell>
          <cell r="AH773">
            <v>1603.0625910000001</v>
          </cell>
          <cell r="AI773">
            <v>5976.9974039999997</v>
          </cell>
          <cell r="AJ773">
            <v>2167.92173</v>
          </cell>
          <cell r="AK773">
            <v>34607.170005000007</v>
          </cell>
        </row>
        <row r="774">
          <cell r="B774">
            <v>39239</v>
          </cell>
          <cell r="C774">
            <v>0</v>
          </cell>
          <cell r="D774">
            <v>9680.9500039999984</v>
          </cell>
          <cell r="E774">
            <v>24729</v>
          </cell>
          <cell r="F774">
            <v>34409.950003999998</v>
          </cell>
          <cell r="G774">
            <v>34409.950003999998</v>
          </cell>
          <cell r="H774">
            <v>33962.199999999997</v>
          </cell>
          <cell r="I774">
            <v>24729</v>
          </cell>
          <cell r="J774">
            <v>13691</v>
          </cell>
          <cell r="L774">
            <v>1500</v>
          </cell>
          <cell r="M774">
            <v>1638</v>
          </cell>
          <cell r="N774">
            <v>5900</v>
          </cell>
          <cell r="O774">
            <v>2000</v>
          </cell>
          <cell r="P774">
            <v>24729</v>
          </cell>
          <cell r="Q774">
            <v>13691</v>
          </cell>
          <cell r="S774">
            <v>1500</v>
          </cell>
          <cell r="T774">
            <v>1638</v>
          </cell>
          <cell r="U774">
            <v>5900</v>
          </cell>
          <cell r="V774">
            <v>2000</v>
          </cell>
          <cell r="W774">
            <v>24729</v>
          </cell>
          <cell r="X774">
            <v>13372.755958461043</v>
          </cell>
          <cell r="Y774">
            <v>9372.4915445427741</v>
          </cell>
          <cell r="Z774">
            <v>1628.891336989971</v>
          </cell>
          <cell r="AA774">
            <v>1585.6989251140596</v>
          </cell>
          <cell r="AB774">
            <v>5861.0771464773807</v>
          </cell>
          <cell r="AC774">
            <v>2141.2850884147638</v>
          </cell>
          <cell r="AD774">
            <v>33962.199999999997</v>
          </cell>
          <cell r="AE774">
            <v>13528.76304</v>
          </cell>
          <cell r="AF774">
            <v>9539.758323</v>
          </cell>
          <cell r="AG774">
            <v>1645.3461110000001</v>
          </cell>
          <cell r="AH774">
            <v>1602.820831</v>
          </cell>
          <cell r="AI774">
            <v>5925.6669160000001</v>
          </cell>
          <cell r="AJ774">
            <v>2167.594783</v>
          </cell>
          <cell r="AK774">
            <v>34409.950003999998</v>
          </cell>
        </row>
        <row r="775">
          <cell r="B775">
            <v>39240</v>
          </cell>
          <cell r="C775">
            <v>0</v>
          </cell>
          <cell r="D775">
            <v>9721.0799950000001</v>
          </cell>
          <cell r="E775">
            <v>24829</v>
          </cell>
          <cell r="F775">
            <v>34550.079995</v>
          </cell>
          <cell r="G775">
            <v>34550.079995</v>
          </cell>
          <cell r="H775">
            <v>34568</v>
          </cell>
          <cell r="I775">
            <v>24829</v>
          </cell>
          <cell r="J775">
            <v>13691</v>
          </cell>
          <cell r="L775">
            <v>1500</v>
          </cell>
          <cell r="M775">
            <v>1638</v>
          </cell>
          <cell r="N775">
            <v>6000</v>
          </cell>
          <cell r="O775">
            <v>2000</v>
          </cell>
          <cell r="P775">
            <v>24829</v>
          </cell>
          <cell r="Q775">
            <v>13691</v>
          </cell>
          <cell r="S775">
            <v>1500</v>
          </cell>
          <cell r="T775">
            <v>1638</v>
          </cell>
          <cell r="U775">
            <v>6000</v>
          </cell>
          <cell r="V775">
            <v>2000</v>
          </cell>
          <cell r="W775">
            <v>24829</v>
          </cell>
          <cell r="X775">
            <v>13636.962823541016</v>
          </cell>
          <cell r="Y775">
            <v>9524.9277569442165</v>
          </cell>
          <cell r="Z775">
            <v>1647.8355675482876</v>
          </cell>
          <cell r="AA775">
            <v>1605.7044352969845</v>
          </cell>
          <cell r="AB775">
            <v>5986.6551308748367</v>
          </cell>
          <cell r="AC775">
            <v>2165.9142857946595</v>
          </cell>
          <cell r="AD775">
            <v>34568</v>
          </cell>
          <cell r="AE775">
            <v>13614.7353</v>
          </cell>
          <cell r="AF775">
            <v>9541.4576830000005</v>
          </cell>
          <cell r="AG775">
            <v>1645.6392040000001</v>
          </cell>
          <cell r="AH775">
            <v>1603.106348</v>
          </cell>
          <cell r="AI775">
            <v>5977.160554</v>
          </cell>
          <cell r="AJ775">
            <v>2167.9809059999998</v>
          </cell>
          <cell r="AK775">
            <v>34550.079995</v>
          </cell>
        </row>
        <row r="776">
          <cell r="B776">
            <v>39241</v>
          </cell>
          <cell r="C776">
            <v>0</v>
          </cell>
          <cell r="D776">
            <v>5910.9200000000019</v>
          </cell>
          <cell r="E776">
            <v>18016</v>
          </cell>
          <cell r="F776">
            <v>23926.920000000002</v>
          </cell>
          <cell r="G776">
            <v>23926.920000000002</v>
          </cell>
          <cell r="H776">
            <v>22471.4</v>
          </cell>
          <cell r="I776">
            <v>16334</v>
          </cell>
          <cell r="J776">
            <v>9178</v>
          </cell>
          <cell r="L776">
            <v>1500</v>
          </cell>
          <cell r="M776">
            <v>1238</v>
          </cell>
          <cell r="N776">
            <v>4100</v>
          </cell>
          <cell r="O776">
            <v>2000</v>
          </cell>
          <cell r="P776">
            <v>18016</v>
          </cell>
          <cell r="Q776">
            <v>9178</v>
          </cell>
          <cell r="S776">
            <v>1500</v>
          </cell>
          <cell r="T776">
            <v>1238</v>
          </cell>
          <cell r="U776">
            <v>4100</v>
          </cell>
          <cell r="V776">
            <v>318</v>
          </cell>
          <cell r="W776">
            <v>16334</v>
          </cell>
          <cell r="X776">
            <v>8667.4352023708543</v>
          </cell>
          <cell r="Y776">
            <v>6319.1302380098896</v>
          </cell>
          <cell r="Z776">
            <v>1093.2935226105001</v>
          </cell>
          <cell r="AA776">
            <v>1063.4109486815764</v>
          </cell>
          <cell r="AB776">
            <v>3888.3493455443163</v>
          </cell>
          <cell r="AC776">
            <v>1439.7807427828664</v>
          </cell>
          <cell r="AD776">
            <v>22471.4</v>
          </cell>
          <cell r="AE776">
            <v>9210.708095</v>
          </cell>
          <cell r="AF776">
            <v>6760.8163649999997</v>
          </cell>
          <cell r="AG776">
            <v>1161.4536869999999</v>
          </cell>
          <cell r="AH776">
            <v>1129.2843170000001</v>
          </cell>
          <cell r="AI776">
            <v>4132.2402199999997</v>
          </cell>
          <cell r="AJ776">
            <v>1532.417316</v>
          </cell>
          <cell r="AK776">
            <v>23926.920000000002</v>
          </cell>
        </row>
        <row r="777">
          <cell r="B777">
            <v>39242</v>
          </cell>
          <cell r="C777">
            <v>0</v>
          </cell>
          <cell r="D777">
            <v>0</v>
          </cell>
          <cell r="E777">
            <v>0</v>
          </cell>
          <cell r="F777">
            <v>0</v>
          </cell>
          <cell r="G777">
            <v>0</v>
          </cell>
          <cell r="H777">
            <v>18.100000000000001</v>
          </cell>
          <cell r="I777">
            <v>0</v>
          </cell>
          <cell r="N777">
            <v>0</v>
          </cell>
          <cell r="P777">
            <v>0</v>
          </cell>
          <cell r="Q777">
            <v>0</v>
          </cell>
          <cell r="S777">
            <v>0</v>
          </cell>
          <cell r="T777">
            <v>0</v>
          </cell>
          <cell r="U777">
            <v>0</v>
          </cell>
          <cell r="V777">
            <v>0</v>
          </cell>
          <cell r="W777">
            <v>0</v>
          </cell>
          <cell r="X777">
            <v>6.8809864999999997</v>
          </cell>
          <cell r="Y777">
            <v>5.6094977000000004</v>
          </cell>
          <cell r="Z777">
            <v>0.7602000000000001</v>
          </cell>
          <cell r="AA777">
            <v>0.74792820000000004</v>
          </cell>
          <cell r="AB777">
            <v>2.9917308999999999</v>
          </cell>
          <cell r="AC777">
            <v>1.1096567000000002</v>
          </cell>
          <cell r="AD777">
            <v>18.100000000000001</v>
          </cell>
          <cell r="AE777">
            <v>0</v>
          </cell>
          <cell r="AF777">
            <v>0</v>
          </cell>
          <cell r="AG777">
            <v>0</v>
          </cell>
          <cell r="AH777">
            <v>0</v>
          </cell>
          <cell r="AI777">
            <v>0</v>
          </cell>
          <cell r="AJ777">
            <v>0</v>
          </cell>
          <cell r="AK777">
            <v>0</v>
          </cell>
        </row>
        <row r="778">
          <cell r="B778">
            <v>39243</v>
          </cell>
          <cell r="C778">
            <v>0</v>
          </cell>
          <cell r="D778">
            <v>0</v>
          </cell>
          <cell r="E778">
            <v>0</v>
          </cell>
          <cell r="F778">
            <v>0</v>
          </cell>
          <cell r="G778">
            <v>0</v>
          </cell>
          <cell r="H778">
            <v>29.1</v>
          </cell>
          <cell r="I778">
            <v>0</v>
          </cell>
          <cell r="N778">
            <v>0</v>
          </cell>
          <cell r="P778">
            <v>0</v>
          </cell>
          <cell r="Q778">
            <v>0</v>
          </cell>
          <cell r="S778">
            <v>0</v>
          </cell>
          <cell r="T778">
            <v>0</v>
          </cell>
          <cell r="U778">
            <v>0</v>
          </cell>
          <cell r="V778">
            <v>0</v>
          </cell>
          <cell r="W778">
            <v>0</v>
          </cell>
          <cell r="X778">
            <v>11.062801499999999</v>
          </cell>
          <cell r="Y778">
            <v>9.0185846999999999</v>
          </cell>
          <cell r="Z778">
            <v>1.2222000000000002</v>
          </cell>
          <cell r="AA778">
            <v>1.2024702</v>
          </cell>
          <cell r="AB778">
            <v>4.8099099000000001</v>
          </cell>
          <cell r="AC778">
            <v>1.7840337000000002</v>
          </cell>
          <cell r="AD778">
            <v>29.1</v>
          </cell>
          <cell r="AE778">
            <v>0</v>
          </cell>
          <cell r="AF778">
            <v>0</v>
          </cell>
          <cell r="AG778">
            <v>0</v>
          </cell>
          <cell r="AH778">
            <v>0</v>
          </cell>
          <cell r="AI778">
            <v>0</v>
          </cell>
          <cell r="AJ778">
            <v>0</v>
          </cell>
          <cell r="AK778">
            <v>0</v>
          </cell>
        </row>
        <row r="779">
          <cell r="B779">
            <v>39244</v>
          </cell>
          <cell r="C779">
            <v>0</v>
          </cell>
          <cell r="D779">
            <v>0</v>
          </cell>
          <cell r="E779">
            <v>0</v>
          </cell>
          <cell r="F779">
            <v>0</v>
          </cell>
          <cell r="G779">
            <v>0</v>
          </cell>
          <cell r="H779">
            <v>33.9</v>
          </cell>
          <cell r="I779">
            <v>0</v>
          </cell>
          <cell r="N779">
            <v>0</v>
          </cell>
          <cell r="P779">
            <v>0</v>
          </cell>
          <cell r="Q779">
            <v>0</v>
          </cell>
          <cell r="S779">
            <v>0</v>
          </cell>
          <cell r="T779">
            <v>0</v>
          </cell>
          <cell r="U779">
            <v>0</v>
          </cell>
          <cell r="V779">
            <v>0</v>
          </cell>
          <cell r="W779">
            <v>0</v>
          </cell>
          <cell r="X779">
            <v>12.887593499999999</v>
          </cell>
          <cell r="Y779">
            <v>10.5061863</v>
          </cell>
          <cell r="Z779">
            <v>1.4238</v>
          </cell>
          <cell r="AA779">
            <v>1.4008157999999999</v>
          </cell>
          <cell r="AB779">
            <v>5.6032970999999998</v>
          </cell>
          <cell r="AC779">
            <v>2.0783073000000001</v>
          </cell>
          <cell r="AD779">
            <v>33.9</v>
          </cell>
          <cell r="AE779">
            <v>0</v>
          </cell>
          <cell r="AF779">
            <v>0</v>
          </cell>
          <cell r="AG779">
            <v>0</v>
          </cell>
          <cell r="AH779">
            <v>0</v>
          </cell>
          <cell r="AI779">
            <v>0</v>
          </cell>
          <cell r="AJ779">
            <v>0</v>
          </cell>
          <cell r="AK779">
            <v>0</v>
          </cell>
        </row>
        <row r="780">
          <cell r="B780">
            <v>39245</v>
          </cell>
          <cell r="C780">
            <v>0</v>
          </cell>
          <cell r="D780">
            <v>0</v>
          </cell>
          <cell r="E780">
            <v>0</v>
          </cell>
          <cell r="F780">
            <v>0</v>
          </cell>
          <cell r="G780">
            <v>0</v>
          </cell>
          <cell r="H780">
            <v>39.1</v>
          </cell>
          <cell r="I780">
            <v>0</v>
          </cell>
          <cell r="N780">
            <v>0</v>
          </cell>
          <cell r="P780">
            <v>0</v>
          </cell>
          <cell r="Q780">
            <v>0</v>
          </cell>
          <cell r="S780">
            <v>0</v>
          </cell>
          <cell r="T780">
            <v>0</v>
          </cell>
          <cell r="U780">
            <v>0</v>
          </cell>
          <cell r="V780">
            <v>0</v>
          </cell>
          <cell r="W780">
            <v>0</v>
          </cell>
          <cell r="X780">
            <v>14.864451499999999</v>
          </cell>
          <cell r="Y780">
            <v>12.117754700000001</v>
          </cell>
          <cell r="Z780">
            <v>1.6422000000000001</v>
          </cell>
          <cell r="AA780">
            <v>1.6156902</v>
          </cell>
          <cell r="AB780">
            <v>6.4627999000000003</v>
          </cell>
          <cell r="AC780">
            <v>2.3971037000000002</v>
          </cell>
          <cell r="AD780">
            <v>39.1</v>
          </cell>
          <cell r="AE780">
            <v>0</v>
          </cell>
          <cell r="AF780">
            <v>0</v>
          </cell>
          <cell r="AG780">
            <v>0</v>
          </cell>
          <cell r="AH780">
            <v>0</v>
          </cell>
          <cell r="AI780">
            <v>0</v>
          </cell>
          <cell r="AJ780">
            <v>0</v>
          </cell>
          <cell r="AK780">
            <v>0</v>
          </cell>
        </row>
        <row r="781">
          <cell r="B781">
            <v>39246</v>
          </cell>
          <cell r="C781">
            <v>0</v>
          </cell>
          <cell r="D781">
            <v>0</v>
          </cell>
          <cell r="E781">
            <v>0</v>
          </cell>
          <cell r="F781">
            <v>0</v>
          </cell>
          <cell r="G781">
            <v>0</v>
          </cell>
          <cell r="H781">
            <v>17.5</v>
          </cell>
          <cell r="I781">
            <v>0</v>
          </cell>
          <cell r="N781">
            <v>0</v>
          </cell>
          <cell r="P781">
            <v>0</v>
          </cell>
          <cell r="Q781">
            <v>0</v>
          </cell>
          <cell r="S781">
            <v>0</v>
          </cell>
          <cell r="T781">
            <v>0</v>
          </cell>
          <cell r="U781">
            <v>0</v>
          </cell>
          <cell r="V781">
            <v>0</v>
          </cell>
          <cell r="W781">
            <v>0</v>
          </cell>
          <cell r="X781">
            <v>6.6528874999999994</v>
          </cell>
          <cell r="Y781">
            <v>5.4235474999999997</v>
          </cell>
          <cell r="Z781">
            <v>0.73499999999999999</v>
          </cell>
          <cell r="AA781">
            <v>0.72313499999999997</v>
          </cell>
          <cell r="AB781">
            <v>2.8925574999999997</v>
          </cell>
          <cell r="AC781">
            <v>1.0728724999999999</v>
          </cell>
          <cell r="AD781">
            <v>17.5</v>
          </cell>
          <cell r="AE781">
            <v>0</v>
          </cell>
          <cell r="AF781">
            <v>0</v>
          </cell>
          <cell r="AG781">
            <v>0</v>
          </cell>
          <cell r="AH781">
            <v>0</v>
          </cell>
          <cell r="AI781">
            <v>0</v>
          </cell>
          <cell r="AJ781">
            <v>0</v>
          </cell>
          <cell r="AK781">
            <v>0</v>
          </cell>
        </row>
        <row r="782">
          <cell r="B782">
            <v>39247</v>
          </cell>
          <cell r="C782">
            <v>0</v>
          </cell>
          <cell r="D782">
            <v>0</v>
          </cell>
          <cell r="E782">
            <v>0</v>
          </cell>
          <cell r="F782">
            <v>0</v>
          </cell>
          <cell r="G782">
            <v>0</v>
          </cell>
          <cell r="H782">
            <v>0.4</v>
          </cell>
          <cell r="I782">
            <v>0</v>
          </cell>
          <cell r="N782">
            <v>0</v>
          </cell>
          <cell r="P782">
            <v>0</v>
          </cell>
          <cell r="Q782">
            <v>0</v>
          </cell>
          <cell r="S782">
            <v>0</v>
          </cell>
          <cell r="T782">
            <v>0</v>
          </cell>
          <cell r="U782">
            <v>0</v>
          </cell>
          <cell r="V782">
            <v>0</v>
          </cell>
          <cell r="W782">
            <v>0</v>
          </cell>
          <cell r="X782">
            <v>0.15206600000000001</v>
          </cell>
          <cell r="Y782">
            <v>0.1239668</v>
          </cell>
          <cell r="Z782">
            <v>1.6800000000000002E-2</v>
          </cell>
          <cell r="AA782">
            <v>1.65288E-2</v>
          </cell>
          <cell r="AB782">
            <v>6.6115599999999997E-2</v>
          </cell>
          <cell r="AC782">
            <v>2.4522800000000001E-2</v>
          </cell>
          <cell r="AD782">
            <v>0.4</v>
          </cell>
          <cell r="AE782">
            <v>0</v>
          </cell>
          <cell r="AF782">
            <v>0</v>
          </cell>
          <cell r="AG782">
            <v>0</v>
          </cell>
          <cell r="AH782">
            <v>0</v>
          </cell>
          <cell r="AI782">
            <v>0</v>
          </cell>
          <cell r="AJ782">
            <v>0</v>
          </cell>
          <cell r="AK782">
            <v>0</v>
          </cell>
        </row>
        <row r="783">
          <cell r="B783">
            <v>39248</v>
          </cell>
          <cell r="C783">
            <v>0</v>
          </cell>
          <cell r="D783">
            <v>0</v>
          </cell>
          <cell r="E783">
            <v>0</v>
          </cell>
          <cell r="F783">
            <v>0</v>
          </cell>
          <cell r="G783">
            <v>0</v>
          </cell>
          <cell r="H783">
            <v>0</v>
          </cell>
          <cell r="I783">
            <v>0</v>
          </cell>
          <cell r="N783">
            <v>0</v>
          </cell>
          <cell r="P783">
            <v>0</v>
          </cell>
          <cell r="Q783">
            <v>0</v>
          </cell>
          <cell r="S783">
            <v>0</v>
          </cell>
          <cell r="T783">
            <v>0</v>
          </cell>
          <cell r="U783">
            <v>0</v>
          </cell>
          <cell r="V783">
            <v>0</v>
          </cell>
          <cell r="W783">
            <v>0</v>
          </cell>
          <cell r="X783">
            <v>0</v>
          </cell>
          <cell r="Y783">
            <v>0</v>
          </cell>
          <cell r="Z783">
            <v>0</v>
          </cell>
          <cell r="AA783">
            <v>0</v>
          </cell>
          <cell r="AB783">
            <v>0</v>
          </cell>
          <cell r="AC783">
            <v>0</v>
          </cell>
          <cell r="AD783">
            <v>0</v>
          </cell>
          <cell r="AE783">
            <v>0</v>
          </cell>
          <cell r="AF783">
            <v>0</v>
          </cell>
          <cell r="AG783">
            <v>0</v>
          </cell>
          <cell r="AH783">
            <v>0</v>
          </cell>
          <cell r="AI783">
            <v>0</v>
          </cell>
          <cell r="AJ783">
            <v>0</v>
          </cell>
          <cell r="AK783">
            <v>0</v>
          </cell>
        </row>
        <row r="784">
          <cell r="B784">
            <v>39249</v>
          </cell>
          <cell r="C784">
            <v>0</v>
          </cell>
          <cell r="D784">
            <v>0</v>
          </cell>
          <cell r="E784">
            <v>0</v>
          </cell>
          <cell r="F784">
            <v>0</v>
          </cell>
          <cell r="G784">
            <v>0</v>
          </cell>
          <cell r="H784">
            <v>27.2</v>
          </cell>
          <cell r="I784">
            <v>0</v>
          </cell>
          <cell r="N784">
            <v>0</v>
          </cell>
          <cell r="P784">
            <v>0</v>
          </cell>
          <cell r="Q784">
            <v>0</v>
          </cell>
          <cell r="S784">
            <v>0</v>
          </cell>
          <cell r="T784">
            <v>0</v>
          </cell>
          <cell r="U784">
            <v>0</v>
          </cell>
          <cell r="V784">
            <v>0</v>
          </cell>
          <cell r="W784">
            <v>0</v>
          </cell>
          <cell r="X784">
            <v>10.340487999999999</v>
          </cell>
          <cell r="Y784">
            <v>8.4297424000000003</v>
          </cell>
          <cell r="Z784">
            <v>1.1424000000000001</v>
          </cell>
          <cell r="AA784">
            <v>1.1239583999999998</v>
          </cell>
          <cell r="AB784">
            <v>4.4958608</v>
          </cell>
          <cell r="AC784">
            <v>1.6675503999999999</v>
          </cell>
          <cell r="AD784">
            <v>27.2</v>
          </cell>
          <cell r="AE784">
            <v>0</v>
          </cell>
          <cell r="AF784">
            <v>0</v>
          </cell>
          <cell r="AG784">
            <v>0</v>
          </cell>
          <cell r="AH784">
            <v>0</v>
          </cell>
          <cell r="AI784">
            <v>0</v>
          </cell>
          <cell r="AJ784">
            <v>0</v>
          </cell>
          <cell r="AK784">
            <v>0</v>
          </cell>
        </row>
        <row r="785">
          <cell r="B785">
            <v>39250</v>
          </cell>
          <cell r="C785">
            <v>0</v>
          </cell>
          <cell r="D785">
            <v>0</v>
          </cell>
          <cell r="E785">
            <v>0</v>
          </cell>
          <cell r="F785">
            <v>0</v>
          </cell>
          <cell r="G785">
            <v>0</v>
          </cell>
          <cell r="H785">
            <v>17.399999999999999</v>
          </cell>
          <cell r="I785">
            <v>0</v>
          </cell>
          <cell r="N785">
            <v>0</v>
          </cell>
          <cell r="P785">
            <v>0</v>
          </cell>
          <cell r="Q785">
            <v>0</v>
          </cell>
          <cell r="S785">
            <v>0</v>
          </cell>
          <cell r="T785">
            <v>0</v>
          </cell>
          <cell r="U785">
            <v>0</v>
          </cell>
          <cell r="V785">
            <v>0</v>
          </cell>
          <cell r="W785">
            <v>0</v>
          </cell>
          <cell r="X785">
            <v>6.6148709999999991</v>
          </cell>
          <cell r="Y785">
            <v>5.3925557999999993</v>
          </cell>
          <cell r="Z785">
            <v>0.73080000000000001</v>
          </cell>
          <cell r="AA785">
            <v>0.71900279999999994</v>
          </cell>
          <cell r="AB785">
            <v>2.8760285999999997</v>
          </cell>
          <cell r="AC785">
            <v>1.0667418</v>
          </cell>
          <cell r="AD785">
            <v>17.399999999999999</v>
          </cell>
          <cell r="AE785">
            <v>0</v>
          </cell>
          <cell r="AF785">
            <v>0</v>
          </cell>
          <cell r="AG785">
            <v>0</v>
          </cell>
          <cell r="AH785">
            <v>0</v>
          </cell>
          <cell r="AI785">
            <v>0</v>
          </cell>
          <cell r="AJ785">
            <v>0</v>
          </cell>
          <cell r="AK785">
            <v>0</v>
          </cell>
        </row>
        <row r="786">
          <cell r="B786">
            <v>39251</v>
          </cell>
          <cell r="C786">
            <v>0</v>
          </cell>
          <cell r="D786">
            <v>0</v>
          </cell>
          <cell r="E786">
            <v>3534</v>
          </cell>
          <cell r="F786">
            <v>3534</v>
          </cell>
          <cell r="G786">
            <v>7943.7600006999992</v>
          </cell>
          <cell r="H786">
            <v>30.4</v>
          </cell>
          <cell r="I786">
            <v>2878.0000000000005</v>
          </cell>
          <cell r="J786">
            <v>2881</v>
          </cell>
          <cell r="L786">
            <v>315</v>
          </cell>
          <cell r="M786">
            <v>338</v>
          </cell>
          <cell r="N786">
            <v>0</v>
          </cell>
          <cell r="P786">
            <v>3534</v>
          </cell>
          <cell r="Q786">
            <v>2346.2133559705717</v>
          </cell>
          <cell r="S786">
            <v>256.52801358234296</v>
          </cell>
          <cell r="T786">
            <v>275.25863044708547</v>
          </cell>
          <cell r="U786">
            <v>0</v>
          </cell>
          <cell r="V786">
            <v>0</v>
          </cell>
          <cell r="W786">
            <v>2878.0000000000005</v>
          </cell>
          <cell r="X786">
            <v>11.557015999999999</v>
          </cell>
          <cell r="Y786">
            <v>9.4214767999999989</v>
          </cell>
          <cell r="Z786">
            <v>1.2767999999999999</v>
          </cell>
          <cell r="AA786">
            <v>1.2561887999999999</v>
          </cell>
          <cell r="AB786">
            <v>5.0247855999999995</v>
          </cell>
          <cell r="AC786">
            <v>1.8637328</v>
          </cell>
          <cell r="AD786">
            <v>30.4</v>
          </cell>
          <cell r="AE786">
            <v>2919.2398619999999</v>
          </cell>
          <cell r="AF786">
            <v>2387.7622839999999</v>
          </cell>
          <cell r="AG786">
            <v>411.82336650000002</v>
          </cell>
          <cell r="AH786">
            <v>401.17946360000002</v>
          </cell>
          <cell r="AI786">
            <v>1281.2149629999999</v>
          </cell>
          <cell r="AJ786">
            <v>542.54006159999994</v>
          </cell>
          <cell r="AK786">
            <v>7943.7600006999992</v>
          </cell>
        </row>
        <row r="787">
          <cell r="B787">
            <v>39252</v>
          </cell>
          <cell r="C787">
            <v>0</v>
          </cell>
          <cell r="D787">
            <v>4470.6499992000008</v>
          </cell>
          <cell r="E787">
            <v>3754</v>
          </cell>
          <cell r="F787">
            <v>8224.6499992000008</v>
          </cell>
          <cell r="G787">
            <v>8224.6499992000008</v>
          </cell>
          <cell r="H787">
            <v>36.4</v>
          </cell>
          <cell r="I787">
            <v>3754</v>
          </cell>
          <cell r="J787">
            <v>3078</v>
          </cell>
          <cell r="L787">
            <v>338</v>
          </cell>
          <cell r="M787">
            <v>338</v>
          </cell>
          <cell r="N787">
            <v>0</v>
          </cell>
          <cell r="O787">
            <v>0</v>
          </cell>
          <cell r="P787">
            <v>3754</v>
          </cell>
          <cell r="Q787">
            <v>3054.0147364668132</v>
          </cell>
          <cell r="S787">
            <v>334.6009863925367</v>
          </cell>
          <cell r="T787">
            <v>365.38427714065006</v>
          </cell>
          <cell r="U787">
            <v>0</v>
          </cell>
          <cell r="V787">
            <v>0</v>
          </cell>
          <cell r="W787">
            <v>3754</v>
          </cell>
          <cell r="X787">
            <v>13.838005999999998</v>
          </cell>
          <cell r="Y787">
            <v>11.2809788</v>
          </cell>
          <cell r="Z787">
            <v>1.5287999999999999</v>
          </cell>
          <cell r="AA787">
            <v>1.5041207999999999</v>
          </cell>
          <cell r="AB787">
            <v>6.0165195999999996</v>
          </cell>
          <cell r="AC787">
            <v>2.2315747999999997</v>
          </cell>
          <cell r="AD787">
            <v>36.4</v>
          </cell>
          <cell r="AE787">
            <v>2916.321821</v>
          </cell>
          <cell r="AF787">
            <v>2385.3755019999999</v>
          </cell>
          <cell r="AG787">
            <v>397.61236489999999</v>
          </cell>
          <cell r="AH787">
            <v>400.7784489</v>
          </cell>
          <cell r="AI787">
            <v>1582.564118</v>
          </cell>
          <cell r="AJ787">
            <v>541.99774439999999</v>
          </cell>
          <cell r="AK787">
            <v>8224.6499992000008</v>
          </cell>
        </row>
        <row r="788">
          <cell r="B788">
            <v>39253</v>
          </cell>
          <cell r="C788">
            <v>0</v>
          </cell>
          <cell r="D788">
            <v>2691.6400006000003</v>
          </cell>
          <cell r="E788">
            <v>5544</v>
          </cell>
          <cell r="F788">
            <v>8235.6400006000003</v>
          </cell>
          <cell r="G788">
            <v>8235.6400006000003</v>
          </cell>
          <cell r="H788">
            <v>9035.5</v>
          </cell>
          <cell r="I788">
            <v>5544</v>
          </cell>
          <cell r="J788">
            <v>2881</v>
          </cell>
          <cell r="L788">
            <v>325</v>
          </cell>
          <cell r="M788">
            <v>338</v>
          </cell>
          <cell r="N788">
            <v>0</v>
          </cell>
          <cell r="O788">
            <v>2000</v>
          </cell>
          <cell r="P788">
            <v>5544</v>
          </cell>
          <cell r="Q788">
            <v>2881</v>
          </cell>
          <cell r="S788">
            <v>325</v>
          </cell>
          <cell r="T788">
            <v>338</v>
          </cell>
          <cell r="U788">
            <v>0</v>
          </cell>
          <cell r="V788">
            <v>2000</v>
          </cell>
          <cell r="W788">
            <v>5544</v>
          </cell>
          <cell r="X788">
            <v>3434.9808574999997</v>
          </cell>
          <cell r="Y788">
            <v>2800.2550535</v>
          </cell>
          <cell r="Z788">
            <v>379.49100000000004</v>
          </cell>
          <cell r="AA788">
            <v>373.36493099999996</v>
          </cell>
          <cell r="AB788">
            <v>1493.4687595</v>
          </cell>
          <cell r="AC788">
            <v>553.93939850000004</v>
          </cell>
          <cell r="AD788">
            <v>9035.5</v>
          </cell>
          <cell r="AE788">
            <v>2915.3273429999999</v>
          </cell>
          <cell r="AF788">
            <v>2384.5620789999998</v>
          </cell>
          <cell r="AG788">
            <v>411.2714191</v>
          </cell>
          <cell r="AH788">
            <v>400.64178170000002</v>
          </cell>
          <cell r="AI788">
            <v>1582.024457</v>
          </cell>
          <cell r="AJ788">
            <v>541.81292080000003</v>
          </cell>
          <cell r="AK788">
            <v>8235.6400006000003</v>
          </cell>
        </row>
        <row r="789">
          <cell r="B789">
            <v>39254</v>
          </cell>
          <cell r="C789">
            <v>0</v>
          </cell>
          <cell r="D789">
            <v>15584.839996000002</v>
          </cell>
          <cell r="E789">
            <v>18829</v>
          </cell>
          <cell r="F789">
            <v>34413.839996000002</v>
          </cell>
          <cell r="G789">
            <v>34413.839996000002</v>
          </cell>
          <cell r="H789">
            <v>21.4</v>
          </cell>
          <cell r="I789">
            <v>18829</v>
          </cell>
          <cell r="J789">
            <v>13691</v>
          </cell>
          <cell r="L789">
            <v>1500</v>
          </cell>
          <cell r="M789">
            <v>1638</v>
          </cell>
          <cell r="N789">
            <v>0</v>
          </cell>
          <cell r="O789">
            <v>2000</v>
          </cell>
          <cell r="P789">
            <v>18829</v>
          </cell>
          <cell r="Q789">
            <v>13691</v>
          </cell>
          <cell r="S789">
            <v>1500</v>
          </cell>
          <cell r="T789">
            <v>1638</v>
          </cell>
          <cell r="U789">
            <v>0</v>
          </cell>
          <cell r="V789">
            <v>2000</v>
          </cell>
          <cell r="W789">
            <v>18829</v>
          </cell>
          <cell r="X789">
            <v>8.1355309999999985</v>
          </cell>
          <cell r="Y789">
            <v>6.6322237999999993</v>
          </cell>
          <cell r="Z789">
            <v>0.89880000000000004</v>
          </cell>
          <cell r="AA789">
            <v>0.88429079999999993</v>
          </cell>
          <cell r="AB789">
            <v>3.5371845999999998</v>
          </cell>
          <cell r="AC789">
            <v>1.3119698</v>
          </cell>
          <cell r="AD789">
            <v>21.4</v>
          </cell>
          <cell r="AE789">
            <v>13556.739299999999</v>
          </cell>
          <cell r="AF789">
            <v>9515.8210799999997</v>
          </cell>
          <cell r="AG789">
            <v>1645.702955</v>
          </cell>
          <cell r="AH789">
            <v>1603.0726999999999</v>
          </cell>
          <cell r="AI789">
            <v>5927.1975149999998</v>
          </cell>
          <cell r="AJ789">
            <v>2165.3064460000001</v>
          </cell>
          <cell r="AK789">
            <v>34413.839996000002</v>
          </cell>
        </row>
        <row r="790">
          <cell r="B790">
            <v>39255</v>
          </cell>
          <cell r="C790">
            <v>0</v>
          </cell>
          <cell r="D790">
            <v>3907.5199997</v>
          </cell>
          <cell r="E790">
            <v>10806</v>
          </cell>
          <cell r="F790">
            <v>14713.5199997</v>
          </cell>
          <cell r="G790">
            <v>14713.5199997</v>
          </cell>
          <cell r="H790">
            <v>22544.1</v>
          </cell>
          <cell r="I790">
            <v>10806</v>
          </cell>
          <cell r="J790">
            <v>5943</v>
          </cell>
          <cell r="L790">
            <v>650</v>
          </cell>
          <cell r="M790">
            <v>713</v>
          </cell>
          <cell r="N790">
            <v>1500</v>
          </cell>
          <cell r="O790">
            <v>2000</v>
          </cell>
          <cell r="P790">
            <v>10806</v>
          </cell>
          <cell r="Q790">
            <v>5943</v>
          </cell>
          <cell r="S790">
            <v>650</v>
          </cell>
          <cell r="T790">
            <v>713</v>
          </cell>
          <cell r="U790">
            <v>1500</v>
          </cell>
          <cell r="V790">
            <v>2000</v>
          </cell>
          <cell r="W790">
            <v>10806</v>
          </cell>
          <cell r="X790">
            <v>8704.813989460039</v>
          </cell>
          <cell r="Y790">
            <v>6415.9402269206921</v>
          </cell>
          <cell r="Z790">
            <v>1037.3347184012273</v>
          </cell>
          <cell r="AA790">
            <v>1043.9285209852583</v>
          </cell>
          <cell r="AB790">
            <v>3964.6147810698149</v>
          </cell>
          <cell r="AC790">
            <v>1377.4677631629709</v>
          </cell>
          <cell r="AD790">
            <v>22544.1</v>
          </cell>
          <cell r="AE790">
            <v>5800.5171399999999</v>
          </cell>
          <cell r="AF790">
            <v>3974.1335220000001</v>
          </cell>
          <cell r="AG790">
            <v>690.02685970000005</v>
          </cell>
          <cell r="AH790">
            <v>694.22681550000004</v>
          </cell>
          <cell r="AI790">
            <v>2636.6167949999999</v>
          </cell>
          <cell r="AJ790">
            <v>917.99886749999996</v>
          </cell>
          <cell r="AK790">
            <v>14713.5199997</v>
          </cell>
        </row>
        <row r="791">
          <cell r="B791">
            <v>39256</v>
          </cell>
          <cell r="C791">
            <v>0</v>
          </cell>
          <cell r="D791">
            <v>8865.0699969999987</v>
          </cell>
          <cell r="E791">
            <v>24829</v>
          </cell>
          <cell r="F791">
            <v>33694.069996999999</v>
          </cell>
          <cell r="G791">
            <v>34436.270001999997</v>
          </cell>
          <cell r="H791">
            <v>34443.4</v>
          </cell>
          <cell r="I791">
            <v>24829</v>
          </cell>
          <cell r="J791">
            <v>13691</v>
          </cell>
          <cell r="L791">
            <v>1500</v>
          </cell>
          <cell r="M791">
            <v>1638</v>
          </cell>
          <cell r="N791">
            <v>6000</v>
          </cell>
          <cell r="O791">
            <v>2000</v>
          </cell>
          <cell r="P791">
            <v>24829</v>
          </cell>
          <cell r="Q791">
            <v>13691</v>
          </cell>
          <cell r="S791">
            <v>1500</v>
          </cell>
          <cell r="T791">
            <v>1638</v>
          </cell>
          <cell r="U791">
            <v>6000</v>
          </cell>
          <cell r="V791">
            <v>2000</v>
          </cell>
          <cell r="W791">
            <v>24829</v>
          </cell>
          <cell r="X791">
            <v>13591.765556438257</v>
          </cell>
          <cell r="Y791">
            <v>9593.4014056390624</v>
          </cell>
          <cell r="Z791">
            <v>1630.3752401573915</v>
          </cell>
          <cell r="AA791">
            <v>1602.5264120662841</v>
          </cell>
          <cell r="AB791">
            <v>5865.0974113097354</v>
          </cell>
          <cell r="AC791">
            <v>2160.2339743892639</v>
          </cell>
          <cell r="AD791">
            <v>34443.4</v>
          </cell>
          <cell r="AE791">
            <v>13615.07747</v>
          </cell>
          <cell r="AF791">
            <v>9541.6974790000004</v>
          </cell>
          <cell r="AG791">
            <v>1631.880932</v>
          </cell>
          <cell r="AH791">
            <v>1603.1466379999999</v>
          </cell>
          <cell r="AI791">
            <v>5876.4320909999997</v>
          </cell>
          <cell r="AJ791">
            <v>2168.0353919999998</v>
          </cell>
          <cell r="AK791">
            <v>34436.270001999997</v>
          </cell>
        </row>
        <row r="792">
          <cell r="B792">
            <v>39257</v>
          </cell>
          <cell r="C792">
            <v>0</v>
          </cell>
          <cell r="D792">
            <v>8865.0699969999987</v>
          </cell>
          <cell r="E792">
            <v>24829</v>
          </cell>
          <cell r="F792">
            <v>33694.069996999999</v>
          </cell>
          <cell r="G792">
            <v>33694.069996999999</v>
          </cell>
          <cell r="H792">
            <v>34847.300000000003</v>
          </cell>
          <cell r="I792">
            <v>24829</v>
          </cell>
          <cell r="J792">
            <v>13691</v>
          </cell>
          <cell r="L792">
            <v>1500</v>
          </cell>
          <cell r="M792">
            <v>1638</v>
          </cell>
          <cell r="N792">
            <v>6000</v>
          </cell>
          <cell r="O792">
            <v>2000</v>
          </cell>
          <cell r="P792">
            <v>24829</v>
          </cell>
          <cell r="Q792">
            <v>13691</v>
          </cell>
          <cell r="S792">
            <v>1500</v>
          </cell>
          <cell r="T792">
            <v>1638</v>
          </cell>
          <cell r="U792">
            <v>6000</v>
          </cell>
          <cell r="V792">
            <v>2000</v>
          </cell>
          <cell r="W792">
            <v>24829</v>
          </cell>
          <cell r="X792">
            <v>13292.943027914518</v>
          </cell>
          <cell r="Y792">
            <v>10741.984950746095</v>
          </cell>
          <cell r="Z792">
            <v>1423.2669568988567</v>
          </cell>
          <cell r="AA792">
            <v>1282.095121797214</v>
          </cell>
          <cell r="AB792">
            <v>5938.4059813191789</v>
          </cell>
          <cell r="AC792">
            <v>2168.6039613241337</v>
          </cell>
          <cell r="AD792">
            <v>34847.300000000003</v>
          </cell>
          <cell r="AE792">
            <v>13295.095579999999</v>
          </cell>
          <cell r="AF792">
            <v>9566.3764859999992</v>
          </cell>
          <cell r="AG792">
            <v>1428.5718609999999</v>
          </cell>
          <cell r="AH792">
            <v>1288.182274</v>
          </cell>
          <cell r="AI792">
            <v>5942.2009159999998</v>
          </cell>
          <cell r="AJ792">
            <v>2173.6428799999999</v>
          </cell>
          <cell r="AK792">
            <v>33694.069996999999</v>
          </cell>
        </row>
        <row r="793">
          <cell r="B793">
            <v>39258</v>
          </cell>
          <cell r="C793">
            <v>0</v>
          </cell>
          <cell r="D793">
            <v>8865.0699969999987</v>
          </cell>
          <cell r="E793">
            <v>24829</v>
          </cell>
          <cell r="F793">
            <v>33694.069996999999</v>
          </cell>
          <cell r="G793">
            <v>34389.379997999997</v>
          </cell>
          <cell r="H793">
            <v>35495.300000000003</v>
          </cell>
          <cell r="I793">
            <v>24829</v>
          </cell>
          <cell r="J793">
            <v>13691</v>
          </cell>
          <cell r="L793">
            <v>1500</v>
          </cell>
          <cell r="M793">
            <v>1638</v>
          </cell>
          <cell r="N793">
            <v>6000</v>
          </cell>
          <cell r="O793">
            <v>2000</v>
          </cell>
          <cell r="P793">
            <v>24829</v>
          </cell>
          <cell r="Q793">
            <v>13691</v>
          </cell>
          <cell r="S793">
            <v>1500</v>
          </cell>
          <cell r="T793">
            <v>1638</v>
          </cell>
          <cell r="U793">
            <v>6000</v>
          </cell>
          <cell r="V793">
            <v>2000</v>
          </cell>
          <cell r="W793">
            <v>24829</v>
          </cell>
          <cell r="X793">
            <v>13653.111572759004</v>
          </cell>
          <cell r="Y793">
            <v>10730.465671060929</v>
          </cell>
          <cell r="Z793">
            <v>1658.2717621742461</v>
          </cell>
          <cell r="AA793">
            <v>1615.9493710121674</v>
          </cell>
          <cell r="AB793">
            <v>5673.7829083499946</v>
          </cell>
          <cell r="AC793">
            <v>2163.7187146436727</v>
          </cell>
          <cell r="AD793">
            <v>35495.300000000003</v>
          </cell>
          <cell r="AE793">
            <v>13554.77095</v>
          </cell>
          <cell r="AF793">
            <v>9541.5220260000006</v>
          </cell>
          <cell r="AG793">
            <v>1645.650302</v>
          </cell>
          <cell r="AH793">
            <v>1603.1171589999999</v>
          </cell>
          <cell r="AI793">
            <v>5876.3240349999996</v>
          </cell>
          <cell r="AJ793">
            <v>2167.9955260000002</v>
          </cell>
          <cell r="AK793">
            <v>34389.379997999997</v>
          </cell>
        </row>
        <row r="794">
          <cell r="B794">
            <v>39259</v>
          </cell>
          <cell r="C794">
            <v>0</v>
          </cell>
          <cell r="D794">
            <v>9766.2700000000041</v>
          </cell>
          <cell r="E794">
            <v>24729</v>
          </cell>
          <cell r="F794">
            <v>34495.270000000004</v>
          </cell>
          <cell r="G794">
            <v>34495.270000000004</v>
          </cell>
          <cell r="H794">
            <v>27922.7</v>
          </cell>
          <cell r="I794">
            <v>24729</v>
          </cell>
          <cell r="J794">
            <v>13691</v>
          </cell>
          <cell r="L794">
            <v>1500</v>
          </cell>
          <cell r="M794">
            <v>1638</v>
          </cell>
          <cell r="N794">
            <v>5900</v>
          </cell>
          <cell r="O794">
            <v>2000</v>
          </cell>
          <cell r="P794">
            <v>24729</v>
          </cell>
          <cell r="Q794">
            <v>13691</v>
          </cell>
          <cell r="S794">
            <v>1500</v>
          </cell>
          <cell r="T794">
            <v>1638</v>
          </cell>
          <cell r="U794">
            <v>5900</v>
          </cell>
          <cell r="V794">
            <v>2000</v>
          </cell>
          <cell r="W794">
            <v>24729</v>
          </cell>
          <cell r="X794">
            <v>10715.853701709499</v>
          </cell>
          <cell r="Y794">
            <v>8429.8706482299349</v>
          </cell>
          <cell r="Z794">
            <v>1309.9143055904849</v>
          </cell>
          <cell r="AA794">
            <v>1283.8445411930588</v>
          </cell>
          <cell r="AB794">
            <v>4482.9314569240842</v>
          </cell>
          <cell r="AC794">
            <v>1700.2853463529425</v>
          </cell>
          <cell r="AD794">
            <v>27922.7</v>
          </cell>
          <cell r="AE794">
            <v>13677.629709999999</v>
          </cell>
          <cell r="AF794">
            <v>9540.069598</v>
          </cell>
          <cell r="AG794">
            <v>1631.6025219999999</v>
          </cell>
          <cell r="AH794">
            <v>1602.8731299999999</v>
          </cell>
          <cell r="AI794">
            <v>5875.4295300000003</v>
          </cell>
          <cell r="AJ794">
            <v>2167.6655099999998</v>
          </cell>
          <cell r="AK794">
            <v>34495.270000000004</v>
          </cell>
        </row>
        <row r="795">
          <cell r="B795">
            <v>39260</v>
          </cell>
          <cell r="C795">
            <v>0</v>
          </cell>
          <cell r="D795">
            <v>9450.9799960000018</v>
          </cell>
          <cell r="E795">
            <v>24529</v>
          </cell>
          <cell r="F795">
            <v>33979.979996000002</v>
          </cell>
          <cell r="G795">
            <v>33979.979996000002</v>
          </cell>
          <cell r="H795">
            <v>18142.099999999999</v>
          </cell>
          <cell r="I795">
            <v>14887</v>
          </cell>
          <cell r="J795">
            <v>13691</v>
          </cell>
          <cell r="L795">
            <v>1500</v>
          </cell>
          <cell r="M795">
            <v>1638</v>
          </cell>
          <cell r="N795">
            <v>5700</v>
          </cell>
          <cell r="O795">
            <v>2000</v>
          </cell>
          <cell r="P795">
            <v>24529</v>
          </cell>
          <cell r="Q795">
            <v>5846.8843662725058</v>
          </cell>
          <cell r="S795">
            <v>640.59064709727261</v>
          </cell>
          <cell r="T795">
            <v>699.52498663022163</v>
          </cell>
          <cell r="U795">
            <v>5700</v>
          </cell>
          <cell r="V795">
            <v>2000</v>
          </cell>
          <cell r="W795">
            <v>14887</v>
          </cell>
          <cell r="X795">
            <v>6889.8734881367636</v>
          </cell>
          <cell r="Y795">
            <v>5310.8602520386721</v>
          </cell>
          <cell r="Z795">
            <v>870.60464284814145</v>
          </cell>
          <cell r="AA795">
            <v>874.14676461790839</v>
          </cell>
          <cell r="AB795">
            <v>3065.8805435374352</v>
          </cell>
          <cell r="AC795">
            <v>1130.7343088210785</v>
          </cell>
          <cell r="AD795">
            <v>18142.099999999999</v>
          </cell>
          <cell r="AE795">
            <v>13348.95537</v>
          </cell>
          <cell r="AF795">
            <v>9540.6753989999997</v>
          </cell>
          <cell r="AG795">
            <v>1645.5042820000001</v>
          </cell>
          <cell r="AH795">
            <v>1602.974913</v>
          </cell>
          <cell r="AI795">
            <v>5674.0668740000001</v>
          </cell>
          <cell r="AJ795">
            <v>2167.8031580000002</v>
          </cell>
          <cell r="AK795">
            <v>33979.979996000002</v>
          </cell>
        </row>
        <row r="796">
          <cell r="B796">
            <v>39261</v>
          </cell>
          <cell r="C796">
            <v>0</v>
          </cell>
          <cell r="D796">
            <v>24610.520004999998</v>
          </cell>
          <cell r="E796">
            <v>7700</v>
          </cell>
          <cell r="F796">
            <v>32310.520004999998</v>
          </cell>
          <cell r="G796">
            <v>32310.520004999998</v>
          </cell>
          <cell r="H796">
            <v>35068.6</v>
          </cell>
          <cell r="I796">
            <v>5700</v>
          </cell>
          <cell r="N796">
            <v>5700</v>
          </cell>
          <cell r="O796">
            <v>2000</v>
          </cell>
          <cell r="P796">
            <v>7700</v>
          </cell>
          <cell r="Q796">
            <v>0</v>
          </cell>
          <cell r="S796">
            <v>0</v>
          </cell>
          <cell r="T796">
            <v>0</v>
          </cell>
          <cell r="U796">
            <v>5700</v>
          </cell>
          <cell r="V796">
            <v>0</v>
          </cell>
          <cell r="W796">
            <v>5700</v>
          </cell>
          <cell r="X796">
            <v>13396.933432443808</v>
          </cell>
          <cell r="Y796">
            <v>10548.410455183628</v>
          </cell>
          <cell r="Z796">
            <v>1656.7261708113854</v>
          </cell>
          <cell r="AA796">
            <v>1614.1422547502721</v>
          </cell>
          <cell r="AB796">
            <v>5684.817624799407</v>
          </cell>
          <cell r="AC796">
            <v>2167.5700620114944</v>
          </cell>
          <cell r="AD796">
            <v>35068.6</v>
          </cell>
          <cell r="AE796">
            <v>11669.77331</v>
          </cell>
          <cell r="AF796">
            <v>9545.1713029999992</v>
          </cell>
          <cell r="AG796">
            <v>1646.279702</v>
          </cell>
          <cell r="AH796">
            <v>1603.730292</v>
          </cell>
          <cell r="AI796">
            <v>5676.7406950000004</v>
          </cell>
          <cell r="AJ796">
            <v>2168.8247030000002</v>
          </cell>
          <cell r="AK796">
            <v>32310.520004999998</v>
          </cell>
        </row>
        <row r="797">
          <cell r="B797">
            <v>39262</v>
          </cell>
          <cell r="C797">
            <v>0</v>
          </cell>
          <cell r="D797">
            <v>9572.4099990000032</v>
          </cell>
          <cell r="E797">
            <v>24629</v>
          </cell>
          <cell r="F797">
            <v>34201.409999000003</v>
          </cell>
          <cell r="G797">
            <v>34512.799996000002</v>
          </cell>
          <cell r="H797">
            <v>35903.1</v>
          </cell>
          <cell r="I797">
            <v>24619</v>
          </cell>
          <cell r="J797">
            <v>13691</v>
          </cell>
          <cell r="L797">
            <v>1500</v>
          </cell>
          <cell r="M797">
            <v>1638</v>
          </cell>
          <cell r="N797">
            <v>5800</v>
          </cell>
          <cell r="O797">
            <v>2000</v>
          </cell>
          <cell r="P797">
            <v>24629</v>
          </cell>
          <cell r="Q797">
            <v>13687.745855368708</v>
          </cell>
          <cell r="S797">
            <v>1499.6434725770989</v>
          </cell>
          <cell r="T797">
            <v>1637.610672054192</v>
          </cell>
          <cell r="U797">
            <v>5800</v>
          </cell>
          <cell r="V797">
            <v>1994</v>
          </cell>
          <cell r="W797">
            <v>24619</v>
          </cell>
          <cell r="X797">
            <v>13716.877818118117</v>
          </cell>
          <cell r="Y797">
            <v>10995.616199825192</v>
          </cell>
          <cell r="Z797">
            <v>1643.3082369806152</v>
          </cell>
          <cell r="AA797">
            <v>1601.1339187105527</v>
          </cell>
          <cell r="AB797">
            <v>5803.3825661418541</v>
          </cell>
          <cell r="AC797">
            <v>2142.7812602236731</v>
          </cell>
          <cell r="AD797">
            <v>35903.1</v>
          </cell>
          <cell r="AE797">
            <v>13730.390659999999</v>
          </cell>
          <cell r="AF797">
            <v>9540.7134559999995</v>
          </cell>
          <cell r="AG797">
            <v>1645.510845</v>
          </cell>
          <cell r="AH797">
            <v>1602.981307</v>
          </cell>
          <cell r="AI797">
            <v>5825.3919230000001</v>
          </cell>
          <cell r="AJ797">
            <v>2167.8118049999998</v>
          </cell>
          <cell r="AK797">
            <v>34512.799996000002</v>
          </cell>
        </row>
        <row r="798">
          <cell r="B798">
            <v>39263</v>
          </cell>
          <cell r="C798">
            <v>0</v>
          </cell>
          <cell r="D798">
            <v>9572.4099990000032</v>
          </cell>
          <cell r="E798">
            <v>24629</v>
          </cell>
          <cell r="F798">
            <v>34201.409999000003</v>
          </cell>
          <cell r="G798">
            <v>34201.409999000003</v>
          </cell>
          <cell r="H798">
            <v>35153.5</v>
          </cell>
          <cell r="I798">
            <v>24623</v>
          </cell>
          <cell r="J798">
            <v>13691</v>
          </cell>
          <cell r="L798">
            <v>1500</v>
          </cell>
          <cell r="M798">
            <v>1638</v>
          </cell>
          <cell r="N798">
            <v>5800</v>
          </cell>
          <cell r="O798">
            <v>2000</v>
          </cell>
          <cell r="P798">
            <v>24629</v>
          </cell>
          <cell r="Q798">
            <v>13691</v>
          </cell>
          <cell r="S798">
            <v>1500</v>
          </cell>
          <cell r="T798">
            <v>1638</v>
          </cell>
          <cell r="U798">
            <v>5800</v>
          </cell>
          <cell r="V798">
            <v>1994</v>
          </cell>
          <cell r="W798">
            <v>24623</v>
          </cell>
          <cell r="X798">
            <v>13395.888388036163</v>
          </cell>
          <cell r="Y798">
            <v>10573.525165713734</v>
          </cell>
          <cell r="Z798">
            <v>1640.6341887148753</v>
          </cell>
          <cell r="AA798">
            <v>1598.2273762563316</v>
          </cell>
          <cell r="AB798">
            <v>5803.278876017479</v>
          </cell>
          <cell r="AC798">
            <v>2141.9460052614131</v>
          </cell>
          <cell r="AD798">
            <v>35153.5</v>
          </cell>
          <cell r="AE798">
            <v>13438.186879999999</v>
          </cell>
          <cell r="AF798">
            <v>9522.2326140000005</v>
          </cell>
          <cell r="AG798">
            <v>1645.6878650000001</v>
          </cell>
          <cell r="AH798">
            <v>1603.0819289999999</v>
          </cell>
          <cell r="AI798">
            <v>5826.2448009999998</v>
          </cell>
          <cell r="AJ798">
            <v>2165.9759100000001</v>
          </cell>
          <cell r="AK798">
            <v>34201.409999000003</v>
          </cell>
        </row>
        <row r="799">
          <cell r="B799">
            <v>39264</v>
          </cell>
          <cell r="C799">
            <v>0</v>
          </cell>
          <cell r="D799">
            <v>10084.409999000003</v>
          </cell>
          <cell r="E799">
            <v>24117</v>
          </cell>
          <cell r="F799">
            <v>34201.409999000003</v>
          </cell>
          <cell r="G799">
            <v>33289.39</v>
          </cell>
          <cell r="H799">
            <v>34238.1</v>
          </cell>
          <cell r="I799">
            <v>23598</v>
          </cell>
          <cell r="J799">
            <v>13000</v>
          </cell>
          <cell r="L799">
            <v>1500</v>
          </cell>
          <cell r="M799">
            <v>1717</v>
          </cell>
          <cell r="N799">
            <v>5900</v>
          </cell>
          <cell r="O799">
            <v>2000</v>
          </cell>
          <cell r="P799">
            <v>24117</v>
          </cell>
          <cell r="Q799">
            <v>12583.955108836406</v>
          </cell>
          <cell r="S799">
            <v>1451.9948202503547</v>
          </cell>
          <cell r="T799">
            <v>1662.0500709132393</v>
          </cell>
          <cell r="U799">
            <v>5900</v>
          </cell>
          <cell r="V799">
            <v>2000</v>
          </cell>
          <cell r="W799">
            <v>23598</v>
          </cell>
          <cell r="X799">
            <v>12934.231442810562</v>
          </cell>
          <cell r="Y799">
            <v>10595.454794516809</v>
          </cell>
          <cell r="Z799">
            <v>1406.4480308233601</v>
          </cell>
          <cell r="AA799">
            <v>1254.8605498743586</v>
          </cell>
          <cell r="AB799">
            <v>5887.903598529525</v>
          </cell>
          <cell r="AC799">
            <v>2159.2015834453728</v>
          </cell>
          <cell r="AD799">
            <v>34238.1</v>
          </cell>
          <cell r="AE799">
            <v>12943.932642981217</v>
          </cell>
          <cell r="AF799">
            <v>9562.4841613903936</v>
          </cell>
          <cell r="AG799">
            <v>1428.3765038489407</v>
          </cell>
          <cell r="AH799">
            <v>1287.7282460628883</v>
          </cell>
          <cell r="AI799">
            <v>5893.3197413316366</v>
          </cell>
          <cell r="AJ799">
            <v>2173.5487043849257</v>
          </cell>
          <cell r="AK799">
            <v>33289.390000000007</v>
          </cell>
        </row>
        <row r="800">
          <cell r="B800">
            <v>39265</v>
          </cell>
          <cell r="C800">
            <v>0</v>
          </cell>
          <cell r="D800">
            <v>9868.010000000002</v>
          </cell>
          <cell r="E800">
            <v>24117</v>
          </cell>
          <cell r="F800">
            <v>33985.01</v>
          </cell>
          <cell r="G800">
            <v>33985.01</v>
          </cell>
          <cell r="H800">
            <v>34934.5</v>
          </cell>
          <cell r="I800">
            <v>24117</v>
          </cell>
          <cell r="J800">
            <v>13000</v>
          </cell>
          <cell r="L800">
            <v>1500</v>
          </cell>
          <cell r="M800">
            <v>1717</v>
          </cell>
          <cell r="N800">
            <v>5900</v>
          </cell>
          <cell r="O800">
            <v>2000</v>
          </cell>
          <cell r="P800">
            <v>24117</v>
          </cell>
          <cell r="Q800">
            <v>13000</v>
          </cell>
          <cell r="S800">
            <v>1500</v>
          </cell>
          <cell r="T800">
            <v>1717</v>
          </cell>
          <cell r="U800">
            <v>5900</v>
          </cell>
          <cell r="V800">
            <v>2000</v>
          </cell>
          <cell r="W800">
            <v>24117</v>
          </cell>
          <cell r="X800">
            <v>13134.440166767239</v>
          </cell>
          <cell r="Y800">
            <v>10549.337260085797</v>
          </cell>
          <cell r="Z800">
            <v>1637.4245081679339</v>
          </cell>
          <cell r="AA800">
            <v>1595.2831683431857</v>
          </cell>
          <cell r="AB800">
            <v>5868.8279639089405</v>
          </cell>
          <cell r="AC800">
            <v>2149.1869327269028</v>
          </cell>
          <cell r="AD800">
            <v>34934.5</v>
          </cell>
          <cell r="AE800">
            <v>13174.777215445918</v>
          </cell>
          <cell r="AF800">
            <v>9526.6359451072312</v>
          </cell>
          <cell r="AG800">
            <v>1639.9171252812612</v>
          </cell>
          <cell r="AH800">
            <v>1597.3213580305874</v>
          </cell>
          <cell r="AI800">
            <v>5879.3808419694142</v>
          </cell>
          <cell r="AJ800">
            <v>2166.9775141655923</v>
          </cell>
          <cell r="AK800">
            <v>33985.010000000009</v>
          </cell>
        </row>
        <row r="801">
          <cell r="B801">
            <v>39266</v>
          </cell>
          <cell r="C801">
            <v>0</v>
          </cell>
          <cell r="D801">
            <v>8564.239999999998</v>
          </cell>
          <cell r="E801">
            <v>26104</v>
          </cell>
          <cell r="F801">
            <v>34668.239999999998</v>
          </cell>
          <cell r="G801">
            <v>34668.239999999998</v>
          </cell>
          <cell r="H801">
            <v>23551.5</v>
          </cell>
          <cell r="I801">
            <v>26104</v>
          </cell>
          <cell r="J801">
            <v>14587</v>
          </cell>
          <cell r="L801">
            <v>1500</v>
          </cell>
          <cell r="M801">
            <v>1717</v>
          </cell>
          <cell r="N801">
            <v>6300</v>
          </cell>
          <cell r="O801">
            <v>2000</v>
          </cell>
          <cell r="P801">
            <v>26104</v>
          </cell>
          <cell r="Q801">
            <v>14587</v>
          </cell>
          <cell r="S801">
            <v>1500</v>
          </cell>
          <cell r="T801">
            <v>1717</v>
          </cell>
          <cell r="U801">
            <v>6300</v>
          </cell>
          <cell r="V801">
            <v>2000</v>
          </cell>
          <cell r="W801">
            <v>26104</v>
          </cell>
          <cell r="X801">
            <v>9779.6987276266591</v>
          </cell>
          <cell r="Y801">
            <v>6108.552854286133</v>
          </cell>
          <cell r="Z801">
            <v>1073.4789898119673</v>
          </cell>
          <cell r="AA801">
            <v>1045.2499837270429</v>
          </cell>
          <cell r="AB801">
            <v>4142.9113173411379</v>
          </cell>
          <cell r="AC801">
            <v>1401.6081272070689</v>
          </cell>
          <cell r="AD801">
            <v>23551.5</v>
          </cell>
          <cell r="AE801">
            <v>13442.123938479617</v>
          </cell>
          <cell r="AF801">
            <v>9496.4735731607507</v>
          </cell>
          <cell r="AG801">
            <v>1639.2016473607314</v>
          </cell>
          <cell r="AH801">
            <v>1596.5686577277486</v>
          </cell>
          <cell r="AI801">
            <v>6330.6010791200943</v>
          </cell>
          <cell r="AJ801">
            <v>2163.2711041510529</v>
          </cell>
          <cell r="AK801">
            <v>34668.239999999998</v>
          </cell>
        </row>
        <row r="802">
          <cell r="B802">
            <v>39267</v>
          </cell>
          <cell r="C802">
            <v>0</v>
          </cell>
          <cell r="D802">
            <v>8414.7900000000009</v>
          </cell>
          <cell r="E802">
            <v>26104</v>
          </cell>
          <cell r="F802">
            <v>34518.79</v>
          </cell>
          <cell r="G802">
            <v>34518.79</v>
          </cell>
          <cell r="H802">
            <v>18166.599999999999</v>
          </cell>
          <cell r="I802">
            <v>26099</v>
          </cell>
          <cell r="J802">
            <v>14587</v>
          </cell>
          <cell r="L802">
            <v>1500</v>
          </cell>
          <cell r="M802">
            <v>1717</v>
          </cell>
          <cell r="N802">
            <v>6300</v>
          </cell>
          <cell r="O802">
            <v>2000</v>
          </cell>
          <cell r="P802">
            <v>26104</v>
          </cell>
          <cell r="Q802">
            <v>14582.903448663221</v>
          </cell>
          <cell r="S802">
            <v>1499.5787463491349</v>
          </cell>
          <cell r="T802">
            <v>1716.5178049876431</v>
          </cell>
          <cell r="U802">
            <v>6300</v>
          </cell>
          <cell r="V802">
            <v>2000</v>
          </cell>
          <cell r="W802">
            <v>26099</v>
          </cell>
          <cell r="X802">
            <v>6662.9347021172689</v>
          </cell>
          <cell r="Y802">
            <v>5281.4862896607883</v>
          </cell>
          <cell r="Z802">
            <v>910.48680511113071</v>
          </cell>
          <cell r="AA802">
            <v>913.65494083525857</v>
          </cell>
          <cell r="AB802">
            <v>3211.8818612836963</v>
          </cell>
          <cell r="AC802">
            <v>1186.1554009918555</v>
          </cell>
          <cell r="AD802">
            <v>18166.599999999999</v>
          </cell>
          <cell r="AE802">
            <v>13203.579635342485</v>
          </cell>
          <cell r="AF802">
            <v>9496.0697371115275</v>
          </cell>
          <cell r="AG802">
            <v>1639.131940567778</v>
          </cell>
          <cell r="AH802">
            <v>1596.5007638959926</v>
          </cell>
          <cell r="AI802">
            <v>6330.3318713021281</v>
          </cell>
          <cell r="AJ802">
            <v>2253.176051780094</v>
          </cell>
          <cell r="AK802">
            <v>34518.790000000008</v>
          </cell>
        </row>
        <row r="803">
          <cell r="B803">
            <v>39268</v>
          </cell>
          <cell r="C803">
            <v>0</v>
          </cell>
          <cell r="D803">
            <v>8414.7900000000009</v>
          </cell>
          <cell r="E803">
            <v>26104</v>
          </cell>
          <cell r="F803">
            <v>34518.79</v>
          </cell>
          <cell r="G803">
            <v>35910.67</v>
          </cell>
          <cell r="H803">
            <v>34810.400000000001</v>
          </cell>
          <cell r="I803">
            <v>26099</v>
          </cell>
          <cell r="J803">
            <v>14587</v>
          </cell>
          <cell r="L803">
            <v>1500</v>
          </cell>
          <cell r="M803">
            <v>1717</v>
          </cell>
          <cell r="N803">
            <v>6300</v>
          </cell>
          <cell r="O803">
            <v>2000</v>
          </cell>
          <cell r="P803">
            <v>26104</v>
          </cell>
          <cell r="Q803">
            <v>14582.903448663221</v>
          </cell>
          <cell r="S803">
            <v>1499.5787463491349</v>
          </cell>
          <cell r="T803">
            <v>1716.5178049876431</v>
          </cell>
          <cell r="U803">
            <v>6300</v>
          </cell>
          <cell r="V803">
            <v>2000</v>
          </cell>
          <cell r="W803">
            <v>26099</v>
          </cell>
          <cell r="X803">
            <v>13367.640212360357</v>
          </cell>
          <cell r="Y803">
            <v>9623.5841543832958</v>
          </cell>
          <cell r="Z803">
            <v>1641.6401034493542</v>
          </cell>
          <cell r="AA803">
            <v>1599.4032366705596</v>
          </cell>
          <cell r="AB803">
            <v>6332.7275067889814</v>
          </cell>
          <cell r="AC803">
            <v>2245.4047863474657</v>
          </cell>
          <cell r="AD803">
            <v>34810.400000000001</v>
          </cell>
          <cell r="AE803">
            <v>14866.846237552991</v>
          </cell>
          <cell r="AF803">
            <v>9375.1651785254307</v>
          </cell>
          <cell r="AG803">
            <v>1618.2624093590698</v>
          </cell>
          <cell r="AH803">
            <v>1576.1740155164125</v>
          </cell>
          <cell r="AI803">
            <v>6249.7336868119528</v>
          </cell>
          <cell r="AJ803">
            <v>2224.488472234148</v>
          </cell>
          <cell r="AK803">
            <v>35910.670000000006</v>
          </cell>
        </row>
        <row r="804">
          <cell r="B804">
            <v>39269</v>
          </cell>
          <cell r="C804">
            <v>0</v>
          </cell>
          <cell r="D804">
            <v>8306.93</v>
          </cell>
          <cell r="E804">
            <v>26104</v>
          </cell>
          <cell r="F804">
            <v>34410.93</v>
          </cell>
          <cell r="G804">
            <v>34410.93</v>
          </cell>
          <cell r="H804">
            <v>35594.5</v>
          </cell>
          <cell r="I804">
            <v>26104</v>
          </cell>
          <cell r="J804">
            <v>14587</v>
          </cell>
          <cell r="L804">
            <v>1500</v>
          </cell>
          <cell r="M804">
            <v>1717</v>
          </cell>
          <cell r="N804">
            <v>6300</v>
          </cell>
          <cell r="O804">
            <v>2000</v>
          </cell>
          <cell r="P804">
            <v>26104</v>
          </cell>
          <cell r="Q804">
            <v>14587</v>
          </cell>
          <cell r="S804">
            <v>1500</v>
          </cell>
          <cell r="T804">
            <v>1717</v>
          </cell>
          <cell r="U804">
            <v>6300</v>
          </cell>
          <cell r="V804">
            <v>2000</v>
          </cell>
          <cell r="W804">
            <v>26104</v>
          </cell>
          <cell r="X804">
            <v>13471.895271543272</v>
          </cell>
          <cell r="Y804">
            <v>10371.302948510125</v>
          </cell>
          <cell r="Z804">
            <v>1644.0134786834487</v>
          </cell>
          <cell r="AA804">
            <v>1601.4373082425179</v>
          </cell>
          <cell r="AB804">
            <v>6344.338326769629</v>
          </cell>
          <cell r="AC804">
            <v>2161.5126662510115</v>
          </cell>
          <cell r="AD804">
            <v>35594.5</v>
          </cell>
          <cell r="AE804">
            <v>13166.003530702395</v>
          </cell>
          <cell r="AF804">
            <v>9508.1681651978288</v>
          </cell>
          <cell r="AG804">
            <v>1640.0978917820808</v>
          </cell>
          <cell r="AH804">
            <v>1597.4555456729927</v>
          </cell>
          <cell r="AI804">
            <v>6334.0606460665949</v>
          </cell>
          <cell r="AJ804">
            <v>2165.1442205781063</v>
          </cell>
          <cell r="AK804">
            <v>34410.93</v>
          </cell>
        </row>
        <row r="805">
          <cell r="B805">
            <v>39270</v>
          </cell>
          <cell r="C805">
            <v>0</v>
          </cell>
          <cell r="D805">
            <v>9381.9599999999991</v>
          </cell>
          <cell r="E805">
            <v>24517</v>
          </cell>
          <cell r="F805">
            <v>33898.959999999999</v>
          </cell>
          <cell r="G805">
            <v>34266.089999999997</v>
          </cell>
          <cell r="H805">
            <v>34299.800000000003</v>
          </cell>
          <cell r="I805">
            <v>24517</v>
          </cell>
          <cell r="J805">
            <v>13000</v>
          </cell>
          <cell r="L805">
            <v>1500</v>
          </cell>
          <cell r="M805">
            <v>1717</v>
          </cell>
          <cell r="N805">
            <v>6300</v>
          </cell>
          <cell r="O805">
            <v>2000</v>
          </cell>
          <cell r="P805">
            <v>24517</v>
          </cell>
          <cell r="Q805">
            <v>13000</v>
          </cell>
          <cell r="S805">
            <v>1500</v>
          </cell>
          <cell r="T805">
            <v>1717</v>
          </cell>
          <cell r="U805">
            <v>6300</v>
          </cell>
          <cell r="V805">
            <v>2000</v>
          </cell>
          <cell r="W805">
            <v>24517</v>
          </cell>
          <cell r="X805">
            <v>12991.106881937423</v>
          </cell>
          <cell r="Y805">
            <v>9609.9938177908243</v>
          </cell>
          <cell r="Z805">
            <v>1645.717396997215</v>
          </cell>
          <cell r="AA805">
            <v>1602.7584772490522</v>
          </cell>
          <cell r="AB805">
            <v>6285.6821810322854</v>
          </cell>
          <cell r="AC805">
            <v>2164.5412449932082</v>
          </cell>
          <cell r="AD805">
            <v>34299.800000000003</v>
          </cell>
          <cell r="AE805">
            <v>12998.929902737926</v>
          </cell>
          <cell r="AF805">
            <v>9524.0914429536333</v>
          </cell>
          <cell r="AG805">
            <v>1643.9386295259428</v>
          </cell>
          <cell r="AH805">
            <v>1601.0655653392494</v>
          </cell>
          <cell r="AI805">
            <v>6331.6657307989399</v>
          </cell>
          <cell r="AJ805">
            <v>2166.3987286443062</v>
          </cell>
          <cell r="AK805">
            <v>34266.089999999997</v>
          </cell>
        </row>
        <row r="806">
          <cell r="B806">
            <v>39271</v>
          </cell>
          <cell r="C806">
            <v>0</v>
          </cell>
          <cell r="D806">
            <v>9381.9599999999991</v>
          </cell>
          <cell r="E806">
            <v>24517</v>
          </cell>
          <cell r="F806">
            <v>33898.959999999999</v>
          </cell>
          <cell r="G806">
            <v>33898.959999999999</v>
          </cell>
          <cell r="H806">
            <v>34903.199999999997</v>
          </cell>
          <cell r="I806">
            <v>24517</v>
          </cell>
          <cell r="J806">
            <v>13000</v>
          </cell>
          <cell r="L806">
            <v>1500</v>
          </cell>
          <cell r="M806">
            <v>1717</v>
          </cell>
          <cell r="N806">
            <v>6300</v>
          </cell>
          <cell r="O806">
            <v>2000</v>
          </cell>
          <cell r="P806">
            <v>24517</v>
          </cell>
          <cell r="Q806">
            <v>13000</v>
          </cell>
          <cell r="S806">
            <v>1500</v>
          </cell>
          <cell r="T806">
            <v>1717</v>
          </cell>
          <cell r="U806">
            <v>6300</v>
          </cell>
          <cell r="V806">
            <v>2000</v>
          </cell>
          <cell r="W806">
            <v>24517</v>
          </cell>
          <cell r="X806">
            <v>13429.222440717513</v>
          </cell>
          <cell r="Y806">
            <v>10282.181117944525</v>
          </cell>
          <cell r="Z806">
            <v>1420.7255442616345</v>
          </cell>
          <cell r="AA806">
            <v>1278.4718328685549</v>
          </cell>
          <cell r="AB806">
            <v>6327.9474921195997</v>
          </cell>
          <cell r="AC806">
            <v>2164.6515720881644</v>
          </cell>
          <cell r="AD806">
            <v>34903.199999999997</v>
          </cell>
          <cell r="AE806">
            <v>13103.029554831297</v>
          </cell>
          <cell r="AF806">
            <v>9562.8805864622009</v>
          </cell>
          <cell r="AG806">
            <v>1428.0498093479775</v>
          </cell>
          <cell r="AH806">
            <v>1287.7115252161791</v>
          </cell>
          <cell r="AI806">
            <v>6344.4399713645189</v>
          </cell>
          <cell r="AJ806">
            <v>2172.8485527778303</v>
          </cell>
          <cell r="AK806">
            <v>33898.959999999999</v>
          </cell>
        </row>
        <row r="807">
          <cell r="B807">
            <v>39272</v>
          </cell>
          <cell r="C807">
            <v>0</v>
          </cell>
          <cell r="D807">
            <v>9381.9599999999991</v>
          </cell>
          <cell r="E807">
            <v>24517</v>
          </cell>
          <cell r="F807">
            <v>33898.959999999999</v>
          </cell>
          <cell r="G807">
            <v>34336.39</v>
          </cell>
          <cell r="H807">
            <v>35309.1</v>
          </cell>
          <cell r="I807">
            <v>24517</v>
          </cell>
          <cell r="J807">
            <v>13000</v>
          </cell>
          <cell r="L807">
            <v>1500</v>
          </cell>
          <cell r="M807">
            <v>1717</v>
          </cell>
          <cell r="N807">
            <v>6300</v>
          </cell>
          <cell r="O807">
            <v>2000</v>
          </cell>
          <cell r="P807">
            <v>24517</v>
          </cell>
          <cell r="Q807">
            <v>13000</v>
          </cell>
          <cell r="S807">
            <v>1500</v>
          </cell>
          <cell r="T807">
            <v>1717</v>
          </cell>
          <cell r="U807">
            <v>6300</v>
          </cell>
          <cell r="V807">
            <v>2000</v>
          </cell>
          <cell r="W807">
            <v>24517</v>
          </cell>
          <cell r="X807">
            <v>13795.749249393524</v>
          </cell>
          <cell r="Y807">
            <v>9669.3999137950104</v>
          </cell>
          <cell r="Z807">
            <v>1659.3947138787134</v>
          </cell>
          <cell r="AA807">
            <v>1616.5086833400046</v>
          </cell>
          <cell r="AB807">
            <v>6388.0340488246102</v>
          </cell>
          <cell r="AC807">
            <v>2180.0133907681288</v>
          </cell>
          <cell r="AD807">
            <v>35309.1</v>
          </cell>
          <cell r="AE807">
            <v>13053.969733690539</v>
          </cell>
          <cell r="AF807">
            <v>9540.7715401617006</v>
          </cell>
          <cell r="AG807">
            <v>1643.4501242245931</v>
          </cell>
          <cell r="AH807">
            <v>1600.601751710281</v>
          </cell>
          <cell r="AI807">
            <v>6329.7718474860067</v>
          </cell>
          <cell r="AJ807">
            <v>2167.8250027268814</v>
          </cell>
          <cell r="AK807">
            <v>34336.39</v>
          </cell>
        </row>
        <row r="808">
          <cell r="B808">
            <v>39273</v>
          </cell>
          <cell r="C808">
            <v>0</v>
          </cell>
          <cell r="D808">
            <v>9748.6900000000023</v>
          </cell>
          <cell r="E808">
            <v>25161</v>
          </cell>
          <cell r="F808">
            <v>34909.69</v>
          </cell>
          <cell r="G808">
            <v>34909.69</v>
          </cell>
          <cell r="H808">
            <v>34542.699999999997</v>
          </cell>
          <cell r="I808">
            <v>24416</v>
          </cell>
          <cell r="J808">
            <v>13744</v>
          </cell>
          <cell r="L808">
            <v>1500</v>
          </cell>
          <cell r="M808">
            <v>1717</v>
          </cell>
          <cell r="N808">
            <v>6200</v>
          </cell>
          <cell r="O808">
            <v>2000</v>
          </cell>
          <cell r="P808">
            <v>25161</v>
          </cell>
          <cell r="Q808">
            <v>13140.304463180237</v>
          </cell>
          <cell r="S808">
            <v>1434.113554625317</v>
          </cell>
          <cell r="T808">
            <v>1641.581982194446</v>
          </cell>
          <cell r="U808">
            <v>6200</v>
          </cell>
          <cell r="V808">
            <v>2000</v>
          </cell>
          <cell r="W808">
            <v>24416</v>
          </cell>
          <cell r="X808">
            <v>13467.202420351334</v>
          </cell>
          <cell r="Y808">
            <v>9469.0647597654497</v>
          </cell>
          <cell r="Z808">
            <v>1639.3453725608192</v>
          </cell>
          <cell r="AA808">
            <v>1596.0918699287054</v>
          </cell>
          <cell r="AB808">
            <v>6212.5914408210374</v>
          </cell>
          <cell r="AC808">
            <v>2158.4041365726503</v>
          </cell>
          <cell r="AD808">
            <v>34542.699999999997</v>
          </cell>
          <cell r="AE808">
            <v>13731.608980701174</v>
          </cell>
          <cell r="AF808">
            <v>9539.2083937412553</v>
          </cell>
          <cell r="AG808">
            <v>1643.1808636969672</v>
          </cell>
          <cell r="AH808">
            <v>1600.33951139898</v>
          </cell>
          <cell r="AI808">
            <v>6227.8824210956127</v>
          </cell>
          <cell r="AJ808">
            <v>2167.4698293660167</v>
          </cell>
          <cell r="AK808">
            <v>34909.69</v>
          </cell>
        </row>
        <row r="809">
          <cell r="B809">
            <v>39274</v>
          </cell>
          <cell r="C809">
            <v>0</v>
          </cell>
          <cell r="D809">
            <v>9694.3799999999974</v>
          </cell>
          <cell r="E809">
            <v>25004</v>
          </cell>
          <cell r="F809">
            <v>34698.379999999997</v>
          </cell>
          <cell r="G809">
            <v>34698.379999999997</v>
          </cell>
          <cell r="H809">
            <v>33896.800000000003</v>
          </cell>
          <cell r="I809">
            <v>25004</v>
          </cell>
          <cell r="J809">
            <v>13587</v>
          </cell>
          <cell r="L809">
            <v>1500</v>
          </cell>
          <cell r="M809">
            <v>1717</v>
          </cell>
          <cell r="N809">
            <v>6200</v>
          </cell>
          <cell r="O809">
            <v>2000</v>
          </cell>
          <cell r="P809">
            <v>25004</v>
          </cell>
          <cell r="Q809">
            <v>13587</v>
          </cell>
          <cell r="S809">
            <v>1500</v>
          </cell>
          <cell r="T809">
            <v>1717</v>
          </cell>
          <cell r="U809">
            <v>6200</v>
          </cell>
          <cell r="V809">
            <v>2000</v>
          </cell>
          <cell r="W809">
            <v>25004</v>
          </cell>
          <cell r="X809">
            <v>13161.979836691382</v>
          </cell>
          <cell r="Y809">
            <v>9379.5489482544817</v>
          </cell>
          <cell r="Z809">
            <v>1632.7385209608574</v>
          </cell>
          <cell r="AA809">
            <v>1590.6127413682668</v>
          </cell>
          <cell r="AB809">
            <v>5981.8886981178694</v>
          </cell>
          <cell r="AC809">
            <v>2150.0312546071436</v>
          </cell>
          <cell r="AD809">
            <v>33896.800000000003</v>
          </cell>
          <cell r="AE809">
            <v>13518.190521451237</v>
          </cell>
          <cell r="AF809">
            <v>9540.1581035925155</v>
          </cell>
          <cell r="AG809">
            <v>1643.3444564175834</v>
          </cell>
          <cell r="AH809">
            <v>1600.4988388962527</v>
          </cell>
          <cell r="AI809">
            <v>6228.502460101332</v>
          </cell>
          <cell r="AJ809">
            <v>2167.6856195410805</v>
          </cell>
          <cell r="AK809">
            <v>34698.380000000005</v>
          </cell>
        </row>
        <row r="810">
          <cell r="B810">
            <v>39275</v>
          </cell>
          <cell r="C810">
            <v>0</v>
          </cell>
          <cell r="D810">
            <v>9755.9400000000023</v>
          </cell>
          <cell r="E810">
            <v>25104</v>
          </cell>
          <cell r="F810">
            <v>34859.94</v>
          </cell>
          <cell r="G810">
            <v>34859.94</v>
          </cell>
          <cell r="H810">
            <v>34240.1</v>
          </cell>
          <cell r="I810">
            <v>25104</v>
          </cell>
          <cell r="J810">
            <v>13587</v>
          </cell>
          <cell r="L810">
            <v>1500</v>
          </cell>
          <cell r="M810">
            <v>1717</v>
          </cell>
          <cell r="N810">
            <v>6300</v>
          </cell>
          <cell r="O810">
            <v>2000</v>
          </cell>
          <cell r="P810">
            <v>25104</v>
          </cell>
          <cell r="Q810">
            <v>13587</v>
          </cell>
          <cell r="S810">
            <v>1500</v>
          </cell>
          <cell r="T810">
            <v>1717</v>
          </cell>
          <cell r="U810">
            <v>6300</v>
          </cell>
          <cell r="V810">
            <v>2000</v>
          </cell>
          <cell r="W810">
            <v>25104</v>
          </cell>
          <cell r="X810">
            <v>13146.137843461642</v>
          </cell>
          <cell r="Y810">
            <v>9403.4070271044311</v>
          </cell>
          <cell r="Z810">
            <v>1636.9095029651617</v>
          </cell>
          <cell r="AA810">
            <v>1594.1675028433149</v>
          </cell>
          <cell r="AB810">
            <v>6304.1315311417084</v>
          </cell>
          <cell r="AC810">
            <v>2155.3465924837396</v>
          </cell>
          <cell r="AD810">
            <v>34240.1</v>
          </cell>
          <cell r="AE810">
            <v>13581.912307282033</v>
          </cell>
          <cell r="AF810">
            <v>9538.8023777926992</v>
          </cell>
          <cell r="AG810">
            <v>1643.1109252272863</v>
          </cell>
          <cell r="AH810">
            <v>1600.2713963795868</v>
          </cell>
          <cell r="AI810">
            <v>6328.4654176575632</v>
          </cell>
          <cell r="AJ810">
            <v>2167.3775756608438</v>
          </cell>
          <cell r="AK810">
            <v>34859.94000000001</v>
          </cell>
        </row>
        <row r="811">
          <cell r="B811">
            <v>39276</v>
          </cell>
          <cell r="C811">
            <v>0</v>
          </cell>
          <cell r="D811">
            <v>9796.9499999999971</v>
          </cell>
          <cell r="E811">
            <v>24804</v>
          </cell>
          <cell r="F811">
            <v>34600.949999999997</v>
          </cell>
          <cell r="G811">
            <v>34600.949999999997</v>
          </cell>
          <cell r="H811">
            <v>35495.9</v>
          </cell>
          <cell r="I811">
            <v>24804</v>
          </cell>
          <cell r="J811">
            <v>13587</v>
          </cell>
          <cell r="L811">
            <v>1500</v>
          </cell>
          <cell r="M811">
            <v>1717</v>
          </cell>
          <cell r="N811">
            <v>6000</v>
          </cell>
          <cell r="O811">
            <v>2000</v>
          </cell>
          <cell r="P811">
            <v>24804</v>
          </cell>
          <cell r="Q811">
            <v>13587</v>
          </cell>
          <cell r="S811">
            <v>1500</v>
          </cell>
          <cell r="T811">
            <v>1717</v>
          </cell>
          <cell r="U811">
            <v>6000</v>
          </cell>
          <cell r="V811">
            <v>2000</v>
          </cell>
          <cell r="W811">
            <v>24804</v>
          </cell>
          <cell r="X811">
            <v>13633.146741609837</v>
          </cell>
          <cell r="Y811">
            <v>10251.76110937782</v>
          </cell>
          <cell r="Z811">
            <v>1651.1611530538394</v>
          </cell>
          <cell r="AA811">
            <v>1609.0207373503181</v>
          </cell>
          <cell r="AB811">
            <v>6190.6074620409745</v>
          </cell>
          <cell r="AC811">
            <v>2160.2027965672114</v>
          </cell>
          <cell r="AD811">
            <v>35495.9</v>
          </cell>
          <cell r="AE811">
            <v>13584.894562618274</v>
          </cell>
          <cell r="AF811">
            <v>9527.8198952572347</v>
          </cell>
          <cell r="AG811">
            <v>1643.4599542300523</v>
          </cell>
          <cell r="AH811">
            <v>1600.6033564628044</v>
          </cell>
          <cell r="AI811">
            <v>6077.7144835477566</v>
          </cell>
          <cell r="AJ811">
            <v>2166.4577478838728</v>
          </cell>
          <cell r="AK811">
            <v>34600.949999999997</v>
          </cell>
        </row>
        <row r="812">
          <cell r="B812">
            <v>39277</v>
          </cell>
          <cell r="C812">
            <v>0</v>
          </cell>
          <cell r="D812">
            <v>8851.760000000002</v>
          </cell>
          <cell r="E812">
            <v>24804</v>
          </cell>
          <cell r="F812">
            <v>33655.760000000002</v>
          </cell>
          <cell r="G812">
            <v>34377.53</v>
          </cell>
          <cell r="H812">
            <v>35269.1</v>
          </cell>
          <cell r="I812">
            <v>24804</v>
          </cell>
          <cell r="J812">
            <v>13587</v>
          </cell>
          <cell r="L812">
            <v>1500</v>
          </cell>
          <cell r="M812">
            <v>1717</v>
          </cell>
          <cell r="N812">
            <v>6000</v>
          </cell>
          <cell r="O812">
            <v>2000</v>
          </cell>
          <cell r="P812">
            <v>24804</v>
          </cell>
          <cell r="Q812">
            <v>13587</v>
          </cell>
          <cell r="S812">
            <v>1500</v>
          </cell>
          <cell r="T812">
            <v>1717</v>
          </cell>
          <cell r="U812">
            <v>6000</v>
          </cell>
          <cell r="V812">
            <v>2000</v>
          </cell>
          <cell r="W812">
            <v>24804</v>
          </cell>
          <cell r="X812">
            <v>13363.368654765152</v>
          </cell>
          <cell r="Y812">
            <v>10338.292454353326</v>
          </cell>
          <cell r="Z812">
            <v>1634.8708040298586</v>
          </cell>
          <cell r="AA812">
            <v>1592.1065315664612</v>
          </cell>
          <cell r="AB812">
            <v>6204.3041842820785</v>
          </cell>
          <cell r="AC812">
            <v>2136.1573710031221</v>
          </cell>
          <cell r="AD812">
            <v>35269.1</v>
          </cell>
          <cell r="AE812">
            <v>13439.023564667383</v>
          </cell>
          <cell r="AF812">
            <v>9502.4851940286244</v>
          </cell>
          <cell r="AG812">
            <v>1643.5742807833778</v>
          </cell>
          <cell r="AH812">
            <v>1600.6987759946962</v>
          </cell>
          <cell r="AI812">
            <v>6027.8980567708404</v>
          </cell>
          <cell r="AJ812">
            <v>2163.8501277550795</v>
          </cell>
          <cell r="AK812">
            <v>34377.530000000006</v>
          </cell>
        </row>
        <row r="813">
          <cell r="B813">
            <v>39278</v>
          </cell>
          <cell r="C813">
            <v>0</v>
          </cell>
          <cell r="D813">
            <v>8851.760000000002</v>
          </cell>
          <cell r="E813">
            <v>24804</v>
          </cell>
          <cell r="F813">
            <v>33655.760000000002</v>
          </cell>
          <cell r="G813">
            <v>33655.760000000002</v>
          </cell>
          <cell r="H813">
            <v>35081.5</v>
          </cell>
          <cell r="I813">
            <v>24804</v>
          </cell>
          <cell r="J813">
            <v>13587</v>
          </cell>
          <cell r="L813">
            <v>1500</v>
          </cell>
          <cell r="M813">
            <v>1717</v>
          </cell>
          <cell r="N813">
            <v>6000</v>
          </cell>
          <cell r="O813">
            <v>2000</v>
          </cell>
          <cell r="P813">
            <v>24804</v>
          </cell>
          <cell r="Q813">
            <v>13587</v>
          </cell>
          <cell r="S813">
            <v>1500</v>
          </cell>
          <cell r="T813">
            <v>1717</v>
          </cell>
          <cell r="U813">
            <v>6000</v>
          </cell>
          <cell r="V813">
            <v>2000</v>
          </cell>
          <cell r="W813">
            <v>24804</v>
          </cell>
          <cell r="X813">
            <v>14361.562018652414</v>
          </cell>
          <cell r="Y813">
            <v>9769.6165039485932</v>
          </cell>
          <cell r="Z813">
            <v>1392.9570085666189</v>
          </cell>
          <cell r="AA813">
            <v>1226.5433321896535</v>
          </cell>
          <cell r="AB813">
            <v>6167.6161004667138</v>
          </cell>
          <cell r="AC813">
            <v>2163.2050361760107</v>
          </cell>
          <cell r="AD813">
            <v>35081.5</v>
          </cell>
          <cell r="AE813">
            <v>13056.827009415005</v>
          </cell>
          <cell r="AF813">
            <v>9565.2988845475302</v>
          </cell>
          <cell r="AG813">
            <v>1428.4109400855707</v>
          </cell>
          <cell r="AH813">
            <v>1288.0371666678038</v>
          </cell>
          <cell r="AI813">
            <v>6143.7879681929708</v>
          </cell>
          <cell r="AJ813">
            <v>2173.3980310911256</v>
          </cell>
          <cell r="AK813">
            <v>33655.760000000002</v>
          </cell>
        </row>
        <row r="814">
          <cell r="B814">
            <v>39279</v>
          </cell>
          <cell r="C814">
            <v>0</v>
          </cell>
          <cell r="D814">
            <v>8851.760000000002</v>
          </cell>
          <cell r="E814">
            <v>24804</v>
          </cell>
          <cell r="F814">
            <v>33655.760000000002</v>
          </cell>
          <cell r="G814">
            <v>34589.31</v>
          </cell>
          <cell r="H814">
            <v>34747.4</v>
          </cell>
          <cell r="I814">
            <v>24804</v>
          </cell>
          <cell r="J814">
            <v>13587</v>
          </cell>
          <cell r="L814">
            <v>1500</v>
          </cell>
          <cell r="M814">
            <v>1717</v>
          </cell>
          <cell r="N814">
            <v>6000</v>
          </cell>
          <cell r="O814">
            <v>2000</v>
          </cell>
          <cell r="P814">
            <v>24804</v>
          </cell>
          <cell r="Q814">
            <v>13587</v>
          </cell>
          <cell r="S814">
            <v>1500</v>
          </cell>
          <cell r="T814">
            <v>1717</v>
          </cell>
          <cell r="U814">
            <v>6000</v>
          </cell>
          <cell r="V814">
            <v>2000</v>
          </cell>
          <cell r="W814">
            <v>24804</v>
          </cell>
          <cell r="X814">
            <v>13403.859019524347</v>
          </cell>
          <cell r="Y814">
            <v>9710.8536547096483</v>
          </cell>
          <cell r="Z814">
            <v>1643.94167592235</v>
          </cell>
          <cell r="AA814">
            <v>1601.2273918907392</v>
          </cell>
          <cell r="AB814">
            <v>6225.4280714570868</v>
          </cell>
          <cell r="AC814">
            <v>2162.0901864958355</v>
          </cell>
          <cell r="AD814">
            <v>34747.4</v>
          </cell>
          <cell r="AE814">
            <v>13409.19051790188</v>
          </cell>
          <cell r="AF814">
            <v>9540.1265752057407</v>
          </cell>
          <cell r="AG814">
            <v>1643.3390254803742</v>
          </cell>
          <cell r="AH814">
            <v>1600.4935495555649</v>
          </cell>
          <cell r="AI814">
            <v>6228.4818760992166</v>
          </cell>
          <cell r="AJ814">
            <v>2167.6784557572232</v>
          </cell>
          <cell r="AK814">
            <v>34589.31</v>
          </cell>
        </row>
        <row r="815">
          <cell r="B815">
            <v>39280</v>
          </cell>
          <cell r="C815">
            <v>0</v>
          </cell>
          <cell r="D815">
            <v>9891.5400000000009</v>
          </cell>
          <cell r="E815">
            <v>24554</v>
          </cell>
          <cell r="F815">
            <v>34445.54</v>
          </cell>
          <cell r="G815">
            <v>34445.54</v>
          </cell>
          <cell r="H815">
            <v>34589</v>
          </cell>
          <cell r="I815">
            <v>24553</v>
          </cell>
          <cell r="J815">
            <v>13337</v>
          </cell>
          <cell r="L815">
            <v>1500</v>
          </cell>
          <cell r="M815">
            <v>1717</v>
          </cell>
          <cell r="N815">
            <v>6000</v>
          </cell>
          <cell r="O815">
            <v>2000</v>
          </cell>
          <cell r="P815">
            <v>24554</v>
          </cell>
          <cell r="Q815">
            <v>13337</v>
          </cell>
          <cell r="S815">
            <v>1500</v>
          </cell>
          <cell r="T815">
            <v>1717</v>
          </cell>
          <cell r="U815">
            <v>6000</v>
          </cell>
          <cell r="V815">
            <v>1999</v>
          </cell>
          <cell r="W815">
            <v>24553</v>
          </cell>
          <cell r="X815">
            <v>13289.560039258104</v>
          </cell>
          <cell r="Y815">
            <v>9715.4857853927169</v>
          </cell>
          <cell r="Z815">
            <v>1643.6902763016647</v>
          </cell>
          <cell r="AA815">
            <v>1601.178074735381</v>
          </cell>
          <cell r="AB815">
            <v>6175.6577358098448</v>
          </cell>
          <cell r="AC815">
            <v>2163.4280885022849</v>
          </cell>
          <cell r="AD815">
            <v>34589</v>
          </cell>
          <cell r="AE815">
            <v>13317.575118450504</v>
          </cell>
          <cell r="AF815">
            <v>9539.3483801385682</v>
          </cell>
          <cell r="AG815">
            <v>1643.2049771201935</v>
          </cell>
          <cell r="AH815">
            <v>1600.3629961320344</v>
          </cell>
          <cell r="AI815">
            <v>6177.5468915105603</v>
          </cell>
          <cell r="AJ815">
            <v>2167.5016366481486</v>
          </cell>
          <cell r="AK815">
            <v>34445.540000000008</v>
          </cell>
        </row>
        <row r="816">
          <cell r="B816">
            <v>39281</v>
          </cell>
          <cell r="C816">
            <v>0</v>
          </cell>
          <cell r="D816">
            <v>9725.39</v>
          </cell>
          <cell r="E816">
            <v>25278</v>
          </cell>
          <cell r="F816">
            <v>35003.39</v>
          </cell>
          <cell r="G816">
            <v>35003.39</v>
          </cell>
          <cell r="H816">
            <v>35197.699999999997</v>
          </cell>
          <cell r="I816">
            <v>25278</v>
          </cell>
          <cell r="J816">
            <v>13761</v>
          </cell>
          <cell r="L816">
            <v>1500</v>
          </cell>
          <cell r="M816">
            <v>1717</v>
          </cell>
          <cell r="N816">
            <v>6300</v>
          </cell>
          <cell r="O816">
            <v>2000</v>
          </cell>
          <cell r="P816">
            <v>25278</v>
          </cell>
          <cell r="Q816">
            <v>13761</v>
          </cell>
          <cell r="S816">
            <v>1500</v>
          </cell>
          <cell r="T816">
            <v>1717</v>
          </cell>
          <cell r="U816">
            <v>6300</v>
          </cell>
          <cell r="V816">
            <v>2000</v>
          </cell>
          <cell r="W816">
            <v>25278</v>
          </cell>
          <cell r="X816">
            <v>13799.414298260108</v>
          </cell>
          <cell r="Y816">
            <v>9623.4000003926176</v>
          </cell>
          <cell r="Z816">
            <v>1648.7857840223694</v>
          </cell>
          <cell r="AA816">
            <v>1605.5511848941967</v>
          </cell>
          <cell r="AB816">
            <v>6351.2026407548656</v>
          </cell>
          <cell r="AC816">
            <v>2169.3460916758372</v>
          </cell>
          <cell r="AD816">
            <v>35197.699999999997</v>
          </cell>
          <cell r="AE816">
            <v>13725.301023516589</v>
          </cell>
          <cell r="AF816">
            <v>9538.8298509089054</v>
          </cell>
          <cell r="AG816">
            <v>1643.1156576219416</v>
          </cell>
          <cell r="AH816">
            <v>1600.2760053902671</v>
          </cell>
          <cell r="AI816">
            <v>6328.4836445438059</v>
          </cell>
          <cell r="AJ816">
            <v>2167.3838180184944</v>
          </cell>
          <cell r="AK816">
            <v>35003.390000000007</v>
          </cell>
        </row>
        <row r="817">
          <cell r="B817">
            <v>39282</v>
          </cell>
          <cell r="C817">
            <v>0</v>
          </cell>
          <cell r="D817">
            <v>9951.36</v>
          </cell>
          <cell r="E817">
            <v>24967</v>
          </cell>
          <cell r="F817">
            <v>34918.36</v>
          </cell>
          <cell r="G817">
            <v>34918.36</v>
          </cell>
          <cell r="H817">
            <v>36313.9</v>
          </cell>
          <cell r="I817">
            <v>24967</v>
          </cell>
          <cell r="J817">
            <v>13750</v>
          </cell>
          <cell r="L817">
            <v>1500</v>
          </cell>
          <cell r="M817">
            <v>1717</v>
          </cell>
          <cell r="N817">
            <v>6000</v>
          </cell>
          <cell r="O817">
            <v>2000</v>
          </cell>
          <cell r="P817">
            <v>24967</v>
          </cell>
          <cell r="Q817">
            <v>13750</v>
          </cell>
          <cell r="S817">
            <v>1500</v>
          </cell>
          <cell r="T817">
            <v>1717</v>
          </cell>
          <cell r="U817">
            <v>6000</v>
          </cell>
          <cell r="V817">
            <v>2000</v>
          </cell>
          <cell r="W817">
            <v>24967</v>
          </cell>
          <cell r="X817">
            <v>13954.935174723929</v>
          </cell>
          <cell r="Y817">
            <v>10568.230551672617</v>
          </cell>
          <cell r="Z817">
            <v>1668.9887382933396</v>
          </cell>
          <cell r="AA817">
            <v>1625.4412756290913</v>
          </cell>
          <cell r="AB817">
            <v>6323.5452890948291</v>
          </cell>
          <cell r="AC817">
            <v>2172.7589705861906</v>
          </cell>
          <cell r="AD817">
            <v>36313.9</v>
          </cell>
          <cell r="AE817">
            <v>13739.51212803102</v>
          </cell>
          <cell r="AF817">
            <v>9539.5538059351784</v>
          </cell>
          <cell r="AG817">
            <v>1643.2403628381658</v>
          </cell>
          <cell r="AH817">
            <v>1600.397459266228</v>
          </cell>
          <cell r="AI817">
            <v>6228.1079310584701</v>
          </cell>
          <cell r="AJ817">
            <v>2167.5483128709488</v>
          </cell>
          <cell r="AK817">
            <v>34918.360000000008</v>
          </cell>
        </row>
        <row r="818">
          <cell r="B818">
            <v>39283</v>
          </cell>
          <cell r="C818">
            <v>0</v>
          </cell>
          <cell r="D818">
            <v>9935.9800000000032</v>
          </cell>
          <cell r="E818">
            <v>25088</v>
          </cell>
          <cell r="F818">
            <v>35023.980000000003</v>
          </cell>
          <cell r="G818">
            <v>35023.980000000003</v>
          </cell>
          <cell r="H818">
            <v>36017.300000000003</v>
          </cell>
          <cell r="I818">
            <v>25088</v>
          </cell>
          <cell r="J818">
            <v>13871</v>
          </cell>
          <cell r="L818">
            <v>1500</v>
          </cell>
          <cell r="M818">
            <v>1717</v>
          </cell>
          <cell r="N818">
            <v>6000</v>
          </cell>
          <cell r="O818">
            <v>2000</v>
          </cell>
          <cell r="P818">
            <v>25088</v>
          </cell>
          <cell r="Q818">
            <v>13871</v>
          </cell>
          <cell r="S818">
            <v>1500</v>
          </cell>
          <cell r="T818">
            <v>1717</v>
          </cell>
          <cell r="U818">
            <v>6000</v>
          </cell>
          <cell r="V818">
            <v>2000</v>
          </cell>
          <cell r="W818">
            <v>25088</v>
          </cell>
          <cell r="X818">
            <v>13945.81780910329</v>
          </cell>
          <cell r="Y818">
            <v>10364.299098439889</v>
          </cell>
          <cell r="Z818">
            <v>1654.75187605734</v>
          </cell>
          <cell r="AA818">
            <v>1611.7776873637222</v>
          </cell>
          <cell r="AB818">
            <v>6268.4384853994807</v>
          </cell>
          <cell r="AC818">
            <v>2172.2150436362872</v>
          </cell>
          <cell r="AD818">
            <v>36017.300000000003</v>
          </cell>
          <cell r="AE818">
            <v>13846.825874538763</v>
          </cell>
          <cell r="AF818">
            <v>9538.7908944660576</v>
          </cell>
          <cell r="AG818">
            <v>1643.1089471614123</v>
          </cell>
          <cell r="AH818">
            <v>1600.2694698862565</v>
          </cell>
          <cell r="AI818">
            <v>6227.6098474931177</v>
          </cell>
          <cell r="AJ818">
            <v>2167.3749664543971</v>
          </cell>
          <cell r="AK818">
            <v>35023.980000000003</v>
          </cell>
        </row>
        <row r="819">
          <cell r="B819">
            <v>39284</v>
          </cell>
          <cell r="C819">
            <v>0</v>
          </cell>
          <cell r="D819">
            <v>9991.68</v>
          </cell>
          <cell r="E819">
            <v>24696</v>
          </cell>
          <cell r="F819">
            <v>34687.68</v>
          </cell>
          <cell r="G819">
            <v>34529.94</v>
          </cell>
          <cell r="H819">
            <v>34656.5</v>
          </cell>
          <cell r="I819">
            <v>24696</v>
          </cell>
          <cell r="J819">
            <v>13479</v>
          </cell>
          <cell r="L819">
            <v>1500</v>
          </cell>
          <cell r="M819">
            <v>1717</v>
          </cell>
          <cell r="N819">
            <v>6000</v>
          </cell>
          <cell r="O819">
            <v>2000</v>
          </cell>
          <cell r="P819">
            <v>24696</v>
          </cell>
          <cell r="Q819">
            <v>13479</v>
          </cell>
          <cell r="S819">
            <v>1500</v>
          </cell>
          <cell r="T819">
            <v>1717</v>
          </cell>
          <cell r="U819">
            <v>6000</v>
          </cell>
          <cell r="V819">
            <v>2000</v>
          </cell>
          <cell r="W819">
            <v>24696</v>
          </cell>
          <cell r="X819">
            <v>13564.850429950917</v>
          </cell>
          <cell r="Y819">
            <v>9496.5427408305204</v>
          </cell>
          <cell r="Z819">
            <v>1653.2143713644837</v>
          </cell>
          <cell r="AA819">
            <v>1610.375741527844</v>
          </cell>
          <cell r="AB819">
            <v>6159.4695323542073</v>
          </cell>
          <cell r="AC819">
            <v>2172.0471839720253</v>
          </cell>
          <cell r="AD819">
            <v>34656.5</v>
          </cell>
          <cell r="AE819">
            <v>13485.935699290836</v>
          </cell>
          <cell r="AF819">
            <v>9507.8739598760585</v>
          </cell>
          <cell r="AG819">
            <v>1643.3827874427936</v>
          </cell>
          <cell r="AH819">
            <v>1600.5162573959337</v>
          </cell>
          <cell r="AI819">
            <v>6127.9440652204912</v>
          </cell>
          <cell r="AJ819">
            <v>2164.2872307738849</v>
          </cell>
          <cell r="AK819">
            <v>34529.94</v>
          </cell>
        </row>
        <row r="820">
          <cell r="B820">
            <v>39285</v>
          </cell>
          <cell r="C820">
            <v>0</v>
          </cell>
          <cell r="D820">
            <v>10378.68</v>
          </cell>
          <cell r="E820">
            <v>24309</v>
          </cell>
          <cell r="F820">
            <v>34687.68</v>
          </cell>
          <cell r="G820">
            <v>33617.599999999999</v>
          </cell>
          <cell r="H820">
            <v>34353.800000000003</v>
          </cell>
          <cell r="I820">
            <v>24309</v>
          </cell>
          <cell r="J820">
            <v>12792</v>
          </cell>
          <cell r="L820">
            <v>1500</v>
          </cell>
          <cell r="M820">
            <v>1717</v>
          </cell>
          <cell r="N820">
            <v>6300</v>
          </cell>
          <cell r="O820">
            <v>2000</v>
          </cell>
          <cell r="P820">
            <v>24309</v>
          </cell>
          <cell r="Q820">
            <v>12792</v>
          </cell>
          <cell r="S820">
            <v>1500</v>
          </cell>
          <cell r="T820">
            <v>1717</v>
          </cell>
          <cell r="U820">
            <v>6300</v>
          </cell>
          <cell r="V820">
            <v>2000</v>
          </cell>
          <cell r="W820">
            <v>24309</v>
          </cell>
          <cell r="X820">
            <v>12866.416836665909</v>
          </cell>
          <cell r="Y820">
            <v>10280.289120902122</v>
          </cell>
          <cell r="Z820">
            <v>1421.6346963675412</v>
          </cell>
          <cell r="AA820">
            <v>1278.3352637848802</v>
          </cell>
          <cell r="AB820">
            <v>6339.4815471121456</v>
          </cell>
          <cell r="AC820">
            <v>2167.6425351674116</v>
          </cell>
          <cell r="AD820">
            <v>34353.800000000003</v>
          </cell>
          <cell r="AE820">
            <v>12874.334972940198</v>
          </cell>
          <cell r="AF820">
            <v>9520.7244475611787</v>
          </cell>
          <cell r="AG820">
            <v>1424.452772131667</v>
          </cell>
          <cell r="AH820">
            <v>1282.5250643419324</v>
          </cell>
          <cell r="AI820">
            <v>6346.7673549977881</v>
          </cell>
          <cell r="AJ820">
            <v>2168.7953880272389</v>
          </cell>
          <cell r="AK820">
            <v>33617.599999999999</v>
          </cell>
        </row>
        <row r="821">
          <cell r="B821">
            <v>39286</v>
          </cell>
          <cell r="C821">
            <v>0</v>
          </cell>
          <cell r="D821">
            <v>9738.68</v>
          </cell>
          <cell r="E821">
            <v>24949</v>
          </cell>
          <cell r="F821">
            <v>34687.68</v>
          </cell>
          <cell r="G821">
            <v>34687.68</v>
          </cell>
          <cell r="H821">
            <v>35025.1</v>
          </cell>
          <cell r="I821">
            <v>24949</v>
          </cell>
          <cell r="J821">
            <v>13432</v>
          </cell>
          <cell r="L821">
            <v>1500</v>
          </cell>
          <cell r="M821">
            <v>1717</v>
          </cell>
          <cell r="N821">
            <v>6300</v>
          </cell>
          <cell r="O821">
            <v>2000</v>
          </cell>
          <cell r="P821">
            <v>24949</v>
          </cell>
          <cell r="Q821">
            <v>13432</v>
          </cell>
          <cell r="S821">
            <v>1500</v>
          </cell>
          <cell r="T821">
            <v>1717</v>
          </cell>
          <cell r="U821">
            <v>6300</v>
          </cell>
          <cell r="V821">
            <v>2000</v>
          </cell>
          <cell r="W821">
            <v>24949</v>
          </cell>
          <cell r="X821">
            <v>13472.452490886115</v>
          </cell>
          <cell r="Y821">
            <v>9785.6969293748189</v>
          </cell>
          <cell r="Z821">
            <v>1649.1218029555685</v>
          </cell>
          <cell r="AA821">
            <v>1606.6555094370842</v>
          </cell>
          <cell r="AB821">
            <v>6346.39005042598</v>
          </cell>
          <cell r="AC821">
            <v>2164.7832169204271</v>
          </cell>
          <cell r="AD821">
            <v>35025.1</v>
          </cell>
          <cell r="AE821">
            <v>13439.283204166231</v>
          </cell>
          <cell r="AF821">
            <v>9512.4092551572448</v>
          </cell>
          <cell r="AG821">
            <v>1643.0438262789694</v>
          </cell>
          <cell r="AH821">
            <v>1600.1901173960487</v>
          </cell>
          <cell r="AI821">
            <v>6328.2235045948128</v>
          </cell>
          <cell r="AJ821">
            <v>2164.5300924066951</v>
          </cell>
          <cell r="AK821">
            <v>34687.68</v>
          </cell>
        </row>
        <row r="822">
          <cell r="B822">
            <v>39287</v>
          </cell>
          <cell r="C822">
            <v>0</v>
          </cell>
          <cell r="D822">
            <v>9834.3399999999965</v>
          </cell>
          <cell r="E822">
            <v>24996</v>
          </cell>
          <cell r="F822">
            <v>34830.339999999997</v>
          </cell>
          <cell r="G822">
            <v>34830.339999999997</v>
          </cell>
          <cell r="H822">
            <v>37065.199999999997</v>
          </cell>
          <cell r="I822">
            <v>24996</v>
          </cell>
          <cell r="J822">
            <v>13479</v>
          </cell>
          <cell r="L822">
            <v>1500</v>
          </cell>
          <cell r="M822">
            <v>1717</v>
          </cell>
          <cell r="N822">
            <v>6300</v>
          </cell>
          <cell r="O822">
            <v>2000</v>
          </cell>
          <cell r="P822">
            <v>24996</v>
          </cell>
          <cell r="Q822">
            <v>13479</v>
          </cell>
          <cell r="S822">
            <v>1500</v>
          </cell>
          <cell r="T822">
            <v>1717</v>
          </cell>
          <cell r="U822">
            <v>6300</v>
          </cell>
          <cell r="V822">
            <v>2000</v>
          </cell>
          <cell r="W822">
            <v>24996</v>
          </cell>
          <cell r="X822">
            <v>13563.610400899997</v>
          </cell>
          <cell r="Y822">
            <v>11717.194324138341</v>
          </cell>
          <cell r="Z822">
            <v>1652.9794102396177</v>
          </cell>
          <cell r="AA822">
            <v>1609.7279602998428</v>
          </cell>
          <cell r="AB822">
            <v>6365.418276276313</v>
          </cell>
          <cell r="AC822">
            <v>2156.2696281458971</v>
          </cell>
          <cell r="AD822">
            <v>37065.199999999997</v>
          </cell>
          <cell r="AE822">
            <v>13552.329646492937</v>
          </cell>
          <cell r="AF822">
            <v>9538.7946047364439</v>
          </cell>
          <cell r="AG822">
            <v>1643.1095862757966</v>
          </cell>
          <cell r="AH822">
            <v>1600.270092337518</v>
          </cell>
          <cell r="AI822">
            <v>6328.4602606665958</v>
          </cell>
          <cell r="AJ822">
            <v>2167.3758094907153</v>
          </cell>
          <cell r="AK822">
            <v>34830.340000000011</v>
          </cell>
        </row>
        <row r="823">
          <cell r="B823">
            <v>39288</v>
          </cell>
          <cell r="C823">
            <v>0</v>
          </cell>
          <cell r="D823">
            <v>9805.8300000000017</v>
          </cell>
          <cell r="E823">
            <v>25309</v>
          </cell>
          <cell r="F823">
            <v>35114.83</v>
          </cell>
          <cell r="G823">
            <v>35114.83</v>
          </cell>
          <cell r="H823">
            <v>36397</v>
          </cell>
          <cell r="I823">
            <v>25309</v>
          </cell>
          <cell r="J823">
            <v>13792</v>
          </cell>
          <cell r="L823">
            <v>1500</v>
          </cell>
          <cell r="M823">
            <v>1717</v>
          </cell>
          <cell r="N823">
            <v>6300</v>
          </cell>
          <cell r="O823">
            <v>2000</v>
          </cell>
          <cell r="P823">
            <v>25309</v>
          </cell>
          <cell r="Q823">
            <v>13792</v>
          </cell>
          <cell r="S823">
            <v>1500</v>
          </cell>
          <cell r="T823">
            <v>1717</v>
          </cell>
          <cell r="U823">
            <v>6300</v>
          </cell>
          <cell r="V823">
            <v>2000</v>
          </cell>
          <cell r="W823">
            <v>25309</v>
          </cell>
          <cell r="X823">
            <v>14011.080058981812</v>
          </cell>
          <cell r="Y823">
            <v>10585.855753511894</v>
          </cell>
          <cell r="Z823">
            <v>1652.7257712156054</v>
          </cell>
          <cell r="AA823">
            <v>1608.4613792158814</v>
          </cell>
          <cell r="AB823">
            <v>6371.9895102099472</v>
          </cell>
          <cell r="AC823">
            <v>2166.8875268648662</v>
          </cell>
          <cell r="AD823">
            <v>36397</v>
          </cell>
          <cell r="AE823">
            <v>13847.322736413475</v>
          </cell>
          <cell r="AF823">
            <v>9527.5279602137834</v>
          </cell>
          <cell r="AG823">
            <v>1643.4095981613584</v>
          </cell>
          <cell r="AH823">
            <v>1600.5543135321493</v>
          </cell>
          <cell r="AI823">
            <v>6329.6240246614689</v>
          </cell>
          <cell r="AJ823">
            <v>2166.3913670177653</v>
          </cell>
          <cell r="AK823">
            <v>35114.829999999994</v>
          </cell>
        </row>
        <row r="824">
          <cell r="B824">
            <v>39289</v>
          </cell>
          <cell r="C824">
            <v>0</v>
          </cell>
          <cell r="D824">
            <v>9764.9199999999983</v>
          </cell>
          <cell r="E824">
            <v>24922</v>
          </cell>
          <cell r="F824">
            <v>34686.92</v>
          </cell>
          <cell r="G824">
            <v>34686.92</v>
          </cell>
          <cell r="H824">
            <v>36355.1</v>
          </cell>
          <cell r="I824">
            <v>24922</v>
          </cell>
          <cell r="J824">
            <v>13705</v>
          </cell>
          <cell r="L824">
            <v>1500</v>
          </cell>
          <cell r="M824">
            <v>1717</v>
          </cell>
          <cell r="N824">
            <v>6000</v>
          </cell>
          <cell r="O824">
            <v>2000</v>
          </cell>
          <cell r="P824">
            <v>24922</v>
          </cell>
          <cell r="Q824">
            <v>13705</v>
          </cell>
          <cell r="S824">
            <v>1500</v>
          </cell>
          <cell r="T824">
            <v>1717</v>
          </cell>
          <cell r="U824">
            <v>6000</v>
          </cell>
          <cell r="V824">
            <v>2000</v>
          </cell>
          <cell r="W824">
            <v>24922</v>
          </cell>
          <cell r="X824">
            <v>15747.602631519798</v>
          </cell>
          <cell r="Y824">
            <v>9217.4685901909033</v>
          </cell>
          <cell r="Z824">
            <v>1647.8783566311529</v>
          </cell>
          <cell r="AA824">
            <v>1604.4507351681141</v>
          </cell>
          <cell r="AB824">
            <v>5989.9793003393652</v>
          </cell>
          <cell r="AC824">
            <v>2147.7203861506664</v>
          </cell>
          <cell r="AD824">
            <v>36355.1</v>
          </cell>
          <cell r="AE824">
            <v>13767.287470131012</v>
          </cell>
          <cell r="AF824">
            <v>9526.5828553319789</v>
          </cell>
          <cell r="AG824">
            <v>1644.3686683464825</v>
          </cell>
          <cell r="AH824">
            <v>1601.4843889710805</v>
          </cell>
          <cell r="AI824">
            <v>5980.2311791266429</v>
          </cell>
          <cell r="AJ824">
            <v>2166.9654380927932</v>
          </cell>
          <cell r="AK824">
            <v>34686.919999999991</v>
          </cell>
        </row>
        <row r="825">
          <cell r="B825">
            <v>39290</v>
          </cell>
          <cell r="C825">
            <v>0</v>
          </cell>
          <cell r="D825">
            <v>9757.3000000000029</v>
          </cell>
          <cell r="E825">
            <v>24839</v>
          </cell>
          <cell r="F825">
            <v>34596.300000000003</v>
          </cell>
          <cell r="G825">
            <v>34596.300000000003</v>
          </cell>
          <cell r="H825">
            <v>14311.4</v>
          </cell>
          <cell r="I825">
            <v>24839</v>
          </cell>
          <cell r="J825">
            <v>13722</v>
          </cell>
          <cell r="L825">
            <v>1500</v>
          </cell>
          <cell r="M825">
            <v>1717</v>
          </cell>
          <cell r="N825">
            <v>5900</v>
          </cell>
          <cell r="O825">
            <v>2000</v>
          </cell>
          <cell r="P825">
            <v>24839</v>
          </cell>
          <cell r="Q825">
            <v>13722</v>
          </cell>
          <cell r="S825">
            <v>1500</v>
          </cell>
          <cell r="T825">
            <v>1717</v>
          </cell>
          <cell r="U825">
            <v>5900</v>
          </cell>
          <cell r="V825">
            <v>2000</v>
          </cell>
          <cell r="W825">
            <v>24839</v>
          </cell>
          <cell r="X825">
            <v>5937.7864518621209</v>
          </cell>
          <cell r="Y825">
            <v>4131.4017419909042</v>
          </cell>
          <cell r="Z825">
            <v>638.82089070275867</v>
          </cell>
          <cell r="AA825">
            <v>614.1909820892688</v>
          </cell>
          <cell r="AB825">
            <v>2149.1230782240173</v>
          </cell>
          <cell r="AC825">
            <v>840.07685513092872</v>
          </cell>
          <cell r="AD825">
            <v>14311.4</v>
          </cell>
          <cell r="AE825">
            <v>13781.520130669445</v>
          </cell>
          <cell r="AF825">
            <v>9521.5251800151327</v>
          </cell>
          <cell r="AG825">
            <v>1644.6183867984778</v>
          </cell>
          <cell r="AH825">
            <v>1601.7236103816044</v>
          </cell>
          <cell r="AI825">
            <v>5880.3082888841755</v>
          </cell>
          <cell r="AJ825">
            <v>2166.6044032511659</v>
          </cell>
          <cell r="AK825">
            <v>34596.299999999996</v>
          </cell>
        </row>
        <row r="826">
          <cell r="B826">
            <v>39291</v>
          </cell>
          <cell r="C826">
            <v>0</v>
          </cell>
          <cell r="D826">
            <v>14968.68</v>
          </cell>
          <cell r="E826">
            <v>18517</v>
          </cell>
          <cell r="F826">
            <v>33485.68</v>
          </cell>
          <cell r="G826">
            <v>34086.94</v>
          </cell>
          <cell r="H826">
            <v>146.19999999999999</v>
          </cell>
          <cell r="I826">
            <v>16652</v>
          </cell>
          <cell r="J826">
            <v>13300</v>
          </cell>
          <cell r="L826">
            <v>1500</v>
          </cell>
          <cell r="M826">
            <v>1717</v>
          </cell>
          <cell r="N826">
            <v>0</v>
          </cell>
          <cell r="O826">
            <v>2000</v>
          </cell>
          <cell r="P826">
            <v>18517</v>
          </cell>
          <cell r="Q826">
            <v>12603.475207362111</v>
          </cell>
          <cell r="S826">
            <v>1421.4445722588848</v>
          </cell>
          <cell r="T826">
            <v>1627.0802203790033</v>
          </cell>
          <cell r="U826">
            <v>0</v>
          </cell>
          <cell r="V826">
            <v>1000</v>
          </cell>
          <cell r="W826">
            <v>16652</v>
          </cell>
          <cell r="X826">
            <v>55.580122999999993</v>
          </cell>
          <cell r="Y826">
            <v>45.3098654</v>
          </cell>
          <cell r="Z826">
            <v>6.1403999999999996</v>
          </cell>
          <cell r="AA826">
            <v>6.0412763999999992</v>
          </cell>
          <cell r="AB826">
            <v>24.165251799999997</v>
          </cell>
          <cell r="AC826">
            <v>8.9630833999999986</v>
          </cell>
          <cell r="AD826">
            <v>146.19999999999999</v>
          </cell>
          <cell r="AE826">
            <v>13265.282348814393</v>
          </cell>
          <cell r="AF826">
            <v>9527.9136474029328</v>
          </cell>
          <cell r="AG826">
            <v>1644.5983742986368</v>
          </cell>
          <cell r="AH826">
            <v>1601.7081043115088</v>
          </cell>
          <cell r="AI826">
            <v>5880.1693782840548</v>
          </cell>
          <cell r="AJ826">
            <v>2167.2681468884693</v>
          </cell>
          <cell r="AK826">
            <v>34086.94</v>
          </cell>
        </row>
        <row r="827">
          <cell r="B827">
            <v>39292</v>
          </cell>
          <cell r="C827">
            <v>0</v>
          </cell>
          <cell r="D827">
            <v>14968.68</v>
          </cell>
          <cell r="E827">
            <v>18517</v>
          </cell>
          <cell r="F827">
            <v>33485.68</v>
          </cell>
          <cell r="G827">
            <v>33485.68</v>
          </cell>
          <cell r="H827">
            <v>155.5</v>
          </cell>
          <cell r="I827">
            <v>16517</v>
          </cell>
          <cell r="J827">
            <v>13300</v>
          </cell>
          <cell r="L827">
            <v>1500</v>
          </cell>
          <cell r="M827">
            <v>1717</v>
          </cell>
          <cell r="N827">
            <v>0</v>
          </cell>
          <cell r="O827">
            <v>2000</v>
          </cell>
          <cell r="P827">
            <v>18517</v>
          </cell>
          <cell r="Q827">
            <v>13300</v>
          </cell>
          <cell r="S827">
            <v>1500</v>
          </cell>
          <cell r="T827">
            <v>1717</v>
          </cell>
          <cell r="U827">
            <v>0</v>
          </cell>
          <cell r="V827">
            <v>0</v>
          </cell>
          <cell r="W827">
            <v>16517</v>
          </cell>
          <cell r="X827">
            <v>59.115657499999998</v>
          </cell>
          <cell r="Y827">
            <v>48.192093499999999</v>
          </cell>
          <cell r="Z827">
            <v>6.5310000000000006</v>
          </cell>
          <cell r="AA827">
            <v>6.4255709999999997</v>
          </cell>
          <cell r="AB827">
            <v>25.702439499999997</v>
          </cell>
          <cell r="AC827">
            <v>9.5332384999999995</v>
          </cell>
          <cell r="AD827">
            <v>155.5</v>
          </cell>
          <cell r="AE827">
            <v>13043.654661817132</v>
          </cell>
          <cell r="AF827">
            <v>9567.9219087185193</v>
          </cell>
          <cell r="AG827">
            <v>1428.8026431015633</v>
          </cell>
          <cell r="AH827">
            <v>1288.390375978049</v>
          </cell>
          <cell r="AI827">
            <v>5892.5828944850618</v>
          </cell>
          <cell r="AJ827">
            <v>2264.3275158996771</v>
          </cell>
          <cell r="AK827">
            <v>33485.680000000008</v>
          </cell>
        </row>
        <row r="828">
          <cell r="B828">
            <v>39293</v>
          </cell>
          <cell r="C828">
            <v>0</v>
          </cell>
          <cell r="D828">
            <v>9068.68</v>
          </cell>
          <cell r="E828">
            <v>24417</v>
          </cell>
          <cell r="F828">
            <v>33485.68</v>
          </cell>
          <cell r="G828">
            <v>34152.81</v>
          </cell>
          <cell r="H828">
            <v>362.8</v>
          </cell>
          <cell r="I828">
            <v>22417</v>
          </cell>
          <cell r="J828">
            <v>13300</v>
          </cell>
          <cell r="L828">
            <v>1500</v>
          </cell>
          <cell r="M828">
            <v>1717</v>
          </cell>
          <cell r="N828">
            <v>5900</v>
          </cell>
          <cell r="O828">
            <v>2000</v>
          </cell>
          <cell r="P828">
            <v>24417</v>
          </cell>
          <cell r="Q828">
            <v>13300</v>
          </cell>
          <cell r="S828">
            <v>1500</v>
          </cell>
          <cell r="T828">
            <v>1717</v>
          </cell>
          <cell r="U828">
            <v>5900</v>
          </cell>
          <cell r="V828">
            <v>0</v>
          </cell>
          <cell r="W828">
            <v>22417</v>
          </cell>
          <cell r="X828">
            <v>137.92386199999999</v>
          </cell>
          <cell r="Y828">
            <v>112.4378876</v>
          </cell>
          <cell r="Z828">
            <v>15.237600000000002</v>
          </cell>
          <cell r="AA828">
            <v>14.9916216</v>
          </cell>
          <cell r="AB828">
            <v>59.966849199999999</v>
          </cell>
          <cell r="AC828">
            <v>22.2421796</v>
          </cell>
          <cell r="AD828">
            <v>362.8</v>
          </cell>
          <cell r="AE828">
            <v>13174.822108750766</v>
          </cell>
          <cell r="AF828">
            <v>9541.372017937585</v>
          </cell>
          <cell r="AG828">
            <v>1647.6952988494722</v>
          </cell>
          <cell r="AH828">
            <v>1605.003527196583</v>
          </cell>
          <cell r="AI828">
            <v>5925.8727816696828</v>
          </cell>
          <cell r="AJ828">
            <v>2258.0442655959073</v>
          </cell>
          <cell r="AK828">
            <v>34152.81</v>
          </cell>
        </row>
        <row r="829">
          <cell r="B829">
            <v>39294</v>
          </cell>
          <cell r="C829">
            <v>0</v>
          </cell>
          <cell r="D829">
            <v>15459.650000000001</v>
          </cell>
          <cell r="E829">
            <v>18245</v>
          </cell>
          <cell r="F829">
            <v>33704.65</v>
          </cell>
          <cell r="G829">
            <v>33704.65</v>
          </cell>
          <cell r="H829">
            <v>22558.6</v>
          </cell>
          <cell r="I829">
            <v>18245</v>
          </cell>
          <cell r="J829">
            <v>13028</v>
          </cell>
          <cell r="L829">
            <v>1500</v>
          </cell>
          <cell r="M829">
            <v>1717</v>
          </cell>
          <cell r="N829">
            <v>0</v>
          </cell>
          <cell r="O829">
            <v>2000</v>
          </cell>
          <cell r="P829">
            <v>18245</v>
          </cell>
          <cell r="Q829">
            <v>13028</v>
          </cell>
          <cell r="S829">
            <v>1500</v>
          </cell>
          <cell r="T829">
            <v>1717</v>
          </cell>
          <cell r="U829">
            <v>0</v>
          </cell>
          <cell r="V829">
            <v>2000</v>
          </cell>
          <cell r="W829">
            <v>18245</v>
          </cell>
          <cell r="X829">
            <v>8802.3491169857716</v>
          </cell>
          <cell r="Y829">
            <v>6273.5630776408461</v>
          </cell>
          <cell r="Z829">
            <v>988.60443681704828</v>
          </cell>
          <cell r="AA829">
            <v>984.59575617125859</v>
          </cell>
          <cell r="AB829">
            <v>4077.073008197714</v>
          </cell>
          <cell r="AC829">
            <v>1432.4146041873651</v>
          </cell>
          <cell r="AD829">
            <v>22558.600000000002</v>
          </cell>
          <cell r="AE829">
            <v>13080.967674029867</v>
          </cell>
          <cell r="AF829">
            <v>9568.1727792435868</v>
          </cell>
          <cell r="AG829">
            <v>1520.2143072411843</v>
          </cell>
          <cell r="AH829">
            <v>1469.2556182263218</v>
          </cell>
          <cell r="AI829">
            <v>5891.9885925826547</v>
          </cell>
          <cell r="AJ829">
            <v>2174.0510286763933</v>
          </cell>
          <cell r="AK829">
            <v>33704.650000000009</v>
          </cell>
        </row>
        <row r="830">
          <cell r="B830">
            <v>39295</v>
          </cell>
          <cell r="C830">
            <v>0</v>
          </cell>
          <cell r="D830">
            <v>23358.500000000004</v>
          </cell>
          <cell r="E830">
            <v>9020</v>
          </cell>
          <cell r="F830">
            <v>32378.500000000004</v>
          </cell>
          <cell r="G830">
            <v>32378.500000000004</v>
          </cell>
          <cell r="H830">
            <v>32770.300000000003</v>
          </cell>
          <cell r="I830">
            <v>9020</v>
          </cell>
          <cell r="J830">
            <v>0</v>
          </cell>
          <cell r="L830">
            <v>1500</v>
          </cell>
          <cell r="M830">
            <v>1620</v>
          </cell>
          <cell r="N830">
            <v>5900</v>
          </cell>
          <cell r="O830">
            <v>0</v>
          </cell>
          <cell r="P830">
            <v>9020</v>
          </cell>
          <cell r="Q830">
            <v>0</v>
          </cell>
          <cell r="S830">
            <v>1500</v>
          </cell>
          <cell r="T830">
            <v>1620</v>
          </cell>
          <cell r="U830">
            <v>5900</v>
          </cell>
          <cell r="V830">
            <v>0</v>
          </cell>
          <cell r="W830">
            <v>9020</v>
          </cell>
          <cell r="X830">
            <v>12112.484457158651</v>
          </cell>
          <cell r="Y830">
            <v>9571.0312027379096</v>
          </cell>
          <cell r="Z830">
            <v>1515.5709281402164</v>
          </cell>
          <cell r="AA830">
            <v>1465.2929418471313</v>
          </cell>
          <cell r="AB830">
            <v>5938.2857663922459</v>
          </cell>
          <cell r="AC830">
            <v>2167.6347037238538</v>
          </cell>
          <cell r="AD830">
            <v>32770.30000000001</v>
          </cell>
          <cell r="AE830">
            <v>11700.204971909488</v>
          </cell>
          <cell r="AF830">
            <v>9570.0625726319231</v>
          </cell>
          <cell r="AG830">
            <v>1520.5145621605886</v>
          </cell>
          <cell r="AH830">
            <v>1469.5458083824947</v>
          </cell>
          <cell r="AI830">
            <v>5943.6916631507265</v>
          </cell>
          <cell r="AJ830">
            <v>2174.4804217647797</v>
          </cell>
          <cell r="AK830">
            <v>32378.500000000004</v>
          </cell>
        </row>
        <row r="831">
          <cell r="B831">
            <v>39296</v>
          </cell>
          <cell r="C831">
            <v>0</v>
          </cell>
          <cell r="D831">
            <v>11716.500000000007</v>
          </cell>
          <cell r="E831">
            <v>22503</v>
          </cell>
          <cell r="F831">
            <v>34219.500000000007</v>
          </cell>
          <cell r="G831">
            <v>34219.500000000007</v>
          </cell>
          <cell r="H831">
            <v>35302.300000000003</v>
          </cell>
          <cell r="I831">
            <v>22503</v>
          </cell>
          <cell r="J831">
            <v>13283</v>
          </cell>
          <cell r="L831">
            <v>1500</v>
          </cell>
          <cell r="M831">
            <v>1620</v>
          </cell>
          <cell r="N831">
            <v>6100</v>
          </cell>
          <cell r="O831">
            <v>0</v>
          </cell>
          <cell r="P831">
            <v>22503</v>
          </cell>
          <cell r="Q831">
            <v>13283</v>
          </cell>
          <cell r="S831">
            <v>1500</v>
          </cell>
          <cell r="T831">
            <v>1620</v>
          </cell>
          <cell r="U831">
            <v>6100</v>
          </cell>
          <cell r="V831">
            <v>0</v>
          </cell>
          <cell r="W831">
            <v>22503</v>
          </cell>
          <cell r="X831">
            <v>13510.997739708877</v>
          </cell>
          <cell r="Y831">
            <v>10444.757022448543</v>
          </cell>
          <cell r="Z831">
            <v>1531.6041219138135</v>
          </cell>
          <cell r="AA831">
            <v>1480.8425050358053</v>
          </cell>
          <cell r="AB831">
            <v>6143.5695060490625</v>
          </cell>
          <cell r="AC831">
            <v>2190.5291048439021</v>
          </cell>
          <cell r="AD831">
            <v>35302.300000000003</v>
          </cell>
          <cell r="AE831">
            <v>13397.617705666918</v>
          </cell>
          <cell r="AF831">
            <v>9566.3729164205379</v>
          </cell>
          <cell r="AG831">
            <v>1519.9283407063192</v>
          </cell>
          <cell r="AH831">
            <v>1468.9792374976482</v>
          </cell>
          <cell r="AI831">
            <v>6092.9597303718883</v>
          </cell>
          <cell r="AJ831">
            <v>2173.642069336694</v>
          </cell>
          <cell r="AK831">
            <v>34219.500000000007</v>
          </cell>
        </row>
        <row r="832">
          <cell r="B832">
            <v>39297</v>
          </cell>
          <cell r="C832">
            <v>0</v>
          </cell>
          <cell r="D832">
            <v>9746.3399999999965</v>
          </cell>
          <cell r="E832">
            <v>24917</v>
          </cell>
          <cell r="F832">
            <v>34663.339999999997</v>
          </cell>
          <cell r="G832">
            <v>34663.339999999997</v>
          </cell>
          <cell r="H832">
            <v>36917.599999999999</v>
          </cell>
          <cell r="I832">
            <v>24917</v>
          </cell>
          <cell r="J832">
            <v>13497</v>
          </cell>
          <cell r="L832">
            <v>1500</v>
          </cell>
          <cell r="M832">
            <v>1620</v>
          </cell>
          <cell r="N832">
            <v>6300</v>
          </cell>
          <cell r="O832">
            <v>2000</v>
          </cell>
          <cell r="P832">
            <v>24917</v>
          </cell>
          <cell r="Q832">
            <v>13497</v>
          </cell>
          <cell r="S832">
            <v>1500</v>
          </cell>
          <cell r="T832">
            <v>1620</v>
          </cell>
          <cell r="U832">
            <v>6300</v>
          </cell>
          <cell r="V832">
            <v>2000</v>
          </cell>
          <cell r="W832">
            <v>24917</v>
          </cell>
          <cell r="X832">
            <v>13581.981564760841</v>
          </cell>
          <cell r="Y832">
            <v>11802.630441690713</v>
          </cell>
          <cell r="Z832">
            <v>1513.9087500699929</v>
          </cell>
          <cell r="AA832">
            <v>1472.7751446646723</v>
          </cell>
          <cell r="AB832">
            <v>6394.5417704034862</v>
          </cell>
          <cell r="AC832">
            <v>2151.7623284102992</v>
          </cell>
          <cell r="AD832">
            <v>36917.600000000006</v>
          </cell>
          <cell r="AE832">
            <v>13596.501326164193</v>
          </cell>
          <cell r="AF832">
            <v>9562.9035329718827</v>
          </cell>
          <cell r="AG832">
            <v>1519.3771167184545</v>
          </cell>
          <cell r="AH832">
            <v>1468.4464909386838</v>
          </cell>
          <cell r="AI832">
            <v>6343.2577665930285</v>
          </cell>
          <cell r="AJ832">
            <v>2172.8537666137559</v>
          </cell>
          <cell r="AK832">
            <v>34663.339999999997</v>
          </cell>
        </row>
        <row r="833">
          <cell r="B833">
            <v>39298</v>
          </cell>
          <cell r="C833">
            <v>0</v>
          </cell>
          <cell r="D833">
            <v>9441.6300000000047</v>
          </cell>
          <cell r="E833">
            <v>24115</v>
          </cell>
          <cell r="F833">
            <v>33556.630000000005</v>
          </cell>
          <cell r="G833">
            <v>33556.630000000005</v>
          </cell>
          <cell r="H833">
            <v>35007.5</v>
          </cell>
          <cell r="I833">
            <v>23915</v>
          </cell>
          <cell r="J833">
            <v>12995</v>
          </cell>
          <cell r="L833">
            <v>1500</v>
          </cell>
          <cell r="M833">
            <v>1620</v>
          </cell>
          <cell r="N833">
            <v>5800</v>
          </cell>
          <cell r="O833">
            <v>2000</v>
          </cell>
          <cell r="P833">
            <v>23915</v>
          </cell>
          <cell r="Q833">
            <v>12995</v>
          </cell>
          <cell r="S833">
            <v>1500</v>
          </cell>
          <cell r="T833">
            <v>1620</v>
          </cell>
          <cell r="U833">
            <v>5800</v>
          </cell>
          <cell r="V833">
            <v>2000</v>
          </cell>
          <cell r="W833">
            <v>23915</v>
          </cell>
          <cell r="X833">
            <v>13296.864615234408</v>
          </cell>
          <cell r="Y833">
            <v>10708.048089090651</v>
          </cell>
          <cell r="Z833">
            <v>1515.6274839070115</v>
          </cell>
          <cell r="AA833">
            <v>1468.300227273277</v>
          </cell>
          <cell r="AB833">
            <v>5854.7618362025942</v>
          </cell>
          <cell r="AC833">
            <v>2163.8977482920664</v>
          </cell>
          <cell r="AD833">
            <v>35007.500000000007</v>
          </cell>
          <cell r="AE833">
            <v>12985.308496231182</v>
          </cell>
          <cell r="AF833">
            <v>9564.5387618755703</v>
          </cell>
          <cell r="AG833">
            <v>1520.1923187262494</v>
          </cell>
          <cell r="AH833">
            <v>1469.1754006552653</v>
          </cell>
          <cell r="AI833">
            <v>5843.399308284258</v>
          </cell>
          <cell r="AJ833">
            <v>2174.0157142274743</v>
          </cell>
          <cell r="AK833">
            <v>33556.630000000005</v>
          </cell>
        </row>
        <row r="834">
          <cell r="B834">
            <v>39299</v>
          </cell>
          <cell r="C834">
            <v>0</v>
          </cell>
          <cell r="D834">
            <v>9169.4500000000044</v>
          </cell>
          <cell r="E834">
            <v>24115</v>
          </cell>
          <cell r="F834">
            <v>33284.450000000004</v>
          </cell>
          <cell r="G834">
            <v>33284.450000000004</v>
          </cell>
          <cell r="H834">
            <v>34758.1</v>
          </cell>
          <cell r="I834">
            <v>24115</v>
          </cell>
          <cell r="J834">
            <v>12995</v>
          </cell>
          <cell r="L834">
            <v>1500</v>
          </cell>
          <cell r="M834">
            <v>1620</v>
          </cell>
          <cell r="N834">
            <v>6000</v>
          </cell>
          <cell r="O834">
            <v>2000</v>
          </cell>
          <cell r="P834">
            <v>24115</v>
          </cell>
          <cell r="Q834">
            <v>12995</v>
          </cell>
          <cell r="S834">
            <v>1500</v>
          </cell>
          <cell r="T834">
            <v>1620</v>
          </cell>
          <cell r="U834">
            <v>6000</v>
          </cell>
          <cell r="V834">
            <v>2000</v>
          </cell>
          <cell r="W834">
            <v>24115</v>
          </cell>
          <cell r="X834">
            <v>13002.812826346704</v>
          </cell>
          <cell r="Y834">
            <v>11149.606606499734</v>
          </cell>
          <cell r="Z834">
            <v>1402.2984076757807</v>
          </cell>
          <cell r="AA834">
            <v>1243.6056383783357</v>
          </cell>
          <cell r="AB834">
            <v>5794.6300509764096</v>
          </cell>
          <cell r="AC834">
            <v>2165.1464701230348</v>
          </cell>
          <cell r="AD834">
            <v>34758.1</v>
          </cell>
          <cell r="AE834">
            <v>13027.050536201839</v>
          </cell>
          <cell r="AF834">
            <v>9571.4715088817866</v>
          </cell>
          <cell r="AG834">
            <v>1429.3327141184063</v>
          </cell>
          <cell r="AH834">
            <v>1288.8683554946624</v>
          </cell>
          <cell r="AI834">
            <v>5792.9263293421645</v>
          </cell>
          <cell r="AJ834">
            <v>2174.8005559611443</v>
          </cell>
          <cell r="AK834">
            <v>33284.450000000004</v>
          </cell>
        </row>
        <row r="835">
          <cell r="B835">
            <v>39300</v>
          </cell>
          <cell r="C835">
            <v>0</v>
          </cell>
          <cell r="D835">
            <v>10294.989999999991</v>
          </cell>
          <cell r="E835">
            <v>24115</v>
          </cell>
          <cell r="F835">
            <v>34409.989999999991</v>
          </cell>
          <cell r="G835">
            <v>34409.989999999991</v>
          </cell>
          <cell r="H835">
            <v>35618.199999999997</v>
          </cell>
          <cell r="I835">
            <v>24115</v>
          </cell>
          <cell r="J835">
            <v>12995</v>
          </cell>
          <cell r="L835">
            <v>1500</v>
          </cell>
          <cell r="M835">
            <v>1620</v>
          </cell>
          <cell r="N835">
            <v>6000</v>
          </cell>
          <cell r="O835">
            <v>2000</v>
          </cell>
          <cell r="P835">
            <v>24115</v>
          </cell>
          <cell r="Q835">
            <v>12995</v>
          </cell>
          <cell r="S835">
            <v>1500</v>
          </cell>
          <cell r="T835">
            <v>1620</v>
          </cell>
          <cell r="U835">
            <v>6000</v>
          </cell>
          <cell r="V835">
            <v>2000</v>
          </cell>
          <cell r="W835">
            <v>24115</v>
          </cell>
          <cell r="X835">
            <v>13330.926329152506</v>
          </cell>
          <cell r="Y835">
            <v>10798.488147056565</v>
          </cell>
          <cell r="Z835">
            <v>1517.8490050537559</v>
          </cell>
          <cell r="AA835">
            <v>1467.9912303599558</v>
          </cell>
          <cell r="AB835">
            <v>6331.6504966194552</v>
          </cell>
          <cell r="AC835">
            <v>2171.2947917577521</v>
          </cell>
          <cell r="AD835">
            <v>35618.199999999997</v>
          </cell>
          <cell r="AE835">
            <v>13341.82803826491</v>
          </cell>
          <cell r="AF835">
            <v>9563.5042151493599</v>
          </cell>
          <cell r="AG835">
            <v>1519.4725545477429</v>
          </cell>
          <cell r="AH835">
            <v>1468.538729622536</v>
          </cell>
          <cell r="AI835">
            <v>6343.6562106298634</v>
          </cell>
          <cell r="AJ835">
            <v>2172.9902517855835</v>
          </cell>
          <cell r="AK835">
            <v>34409.989999999991</v>
          </cell>
        </row>
        <row r="836">
          <cell r="B836">
            <v>39301</v>
          </cell>
          <cell r="C836">
            <v>0</v>
          </cell>
          <cell r="D836">
            <v>9757.1300000000047</v>
          </cell>
          <cell r="E836">
            <v>24423</v>
          </cell>
          <cell r="F836">
            <v>34180.130000000005</v>
          </cell>
          <cell r="G836">
            <v>34180.130000000005</v>
          </cell>
          <cell r="H836">
            <v>34593.199999999997</v>
          </cell>
          <cell r="I836">
            <v>24423</v>
          </cell>
          <cell r="J836">
            <v>13503</v>
          </cell>
          <cell r="L836">
            <v>1500</v>
          </cell>
          <cell r="M836">
            <v>1620</v>
          </cell>
          <cell r="N836">
            <v>5800</v>
          </cell>
          <cell r="O836">
            <v>2000</v>
          </cell>
          <cell r="P836">
            <v>24423</v>
          </cell>
          <cell r="Q836">
            <v>13503</v>
          </cell>
          <cell r="S836">
            <v>1500</v>
          </cell>
          <cell r="T836">
            <v>1620</v>
          </cell>
          <cell r="U836">
            <v>5800</v>
          </cell>
          <cell r="V836">
            <v>2000</v>
          </cell>
          <cell r="W836">
            <v>24423</v>
          </cell>
          <cell r="X836">
            <v>13630.94938714316</v>
          </cell>
          <cell r="Y836">
            <v>10277.357568165458</v>
          </cell>
          <cell r="Z836">
            <v>1522.6259404354612</v>
          </cell>
          <cell r="AA836">
            <v>1472.1547185779596</v>
          </cell>
          <cell r="AB836">
            <v>5512.572628030437</v>
          </cell>
          <cell r="AC836">
            <v>2177.5397576475148</v>
          </cell>
          <cell r="AD836">
            <v>34593.19999999999</v>
          </cell>
          <cell r="AE836">
            <v>13608.221717336406</v>
          </cell>
          <cell r="AF836">
            <v>9567.5939078078118</v>
          </cell>
          <cell r="AG836">
            <v>1520.1223347550031</v>
          </cell>
          <cell r="AH836">
            <v>1469.1667287247558</v>
          </cell>
          <cell r="AI836">
            <v>5841.1058121012684</v>
          </cell>
          <cell r="AJ836">
            <v>2173.9194992747557</v>
          </cell>
          <cell r="AK836">
            <v>34180.130000000005</v>
          </cell>
        </row>
        <row r="837">
          <cell r="B837">
            <v>39302</v>
          </cell>
          <cell r="C837">
            <v>0</v>
          </cell>
          <cell r="D837">
            <v>9711.1700000000128</v>
          </cell>
          <cell r="E837">
            <v>24453</v>
          </cell>
          <cell r="F837">
            <v>34164.170000000013</v>
          </cell>
          <cell r="G837">
            <v>34164.170000000013</v>
          </cell>
          <cell r="H837">
            <v>34221.9</v>
          </cell>
          <cell r="I837">
            <v>24453</v>
          </cell>
          <cell r="J837">
            <v>13433</v>
          </cell>
          <cell r="L837">
            <v>1500</v>
          </cell>
          <cell r="M837">
            <v>1620</v>
          </cell>
          <cell r="N837">
            <v>5900</v>
          </cell>
          <cell r="O837">
            <v>2000</v>
          </cell>
          <cell r="P837">
            <v>24453</v>
          </cell>
          <cell r="Q837">
            <v>13433</v>
          </cell>
          <cell r="S837">
            <v>1500</v>
          </cell>
          <cell r="T837">
            <v>1620</v>
          </cell>
          <cell r="U837">
            <v>5900</v>
          </cell>
          <cell r="V837">
            <v>2000</v>
          </cell>
          <cell r="W837">
            <v>24453</v>
          </cell>
          <cell r="X837">
            <v>13568.525529895922</v>
          </cell>
          <cell r="Y837">
            <v>9603.8651939322663</v>
          </cell>
          <cell r="Z837">
            <v>1517.5342829007363</v>
          </cell>
          <cell r="AA837">
            <v>1467.5658217844905</v>
          </cell>
          <cell r="AB837">
            <v>5894.2096764371863</v>
          </cell>
          <cell r="AC837">
            <v>2170.199495049399</v>
          </cell>
          <cell r="AD837">
            <v>34221.9</v>
          </cell>
          <cell r="AE837">
            <v>13541.305375052165</v>
          </cell>
          <cell r="AF837">
            <v>9567.7934141748538</v>
          </cell>
          <cell r="AG837">
            <v>1520.1540328065078</v>
          </cell>
          <cell r="AH837">
            <v>1469.1973642345247</v>
          </cell>
          <cell r="AI837">
            <v>5891.7549832291261</v>
          </cell>
          <cell r="AJ837">
            <v>2173.9648305028286</v>
          </cell>
          <cell r="AK837">
            <v>34164.170000000013</v>
          </cell>
        </row>
        <row r="838">
          <cell r="B838">
            <v>39303</v>
          </cell>
          <cell r="C838">
            <v>0</v>
          </cell>
          <cell r="D838">
            <v>9767.4599999999991</v>
          </cell>
          <cell r="E838">
            <v>24331</v>
          </cell>
          <cell r="F838">
            <v>34098.46</v>
          </cell>
          <cell r="G838">
            <v>34098.46</v>
          </cell>
          <cell r="H838">
            <v>34895.599999999999</v>
          </cell>
          <cell r="I838">
            <v>24331</v>
          </cell>
          <cell r="J838">
            <v>13311</v>
          </cell>
          <cell r="L838">
            <v>1500</v>
          </cell>
          <cell r="M838">
            <v>1620</v>
          </cell>
          <cell r="N838">
            <v>5900</v>
          </cell>
          <cell r="O838">
            <v>2000</v>
          </cell>
          <cell r="P838">
            <v>24331</v>
          </cell>
          <cell r="Q838">
            <v>13311</v>
          </cell>
          <cell r="S838">
            <v>1500</v>
          </cell>
          <cell r="T838">
            <v>1620</v>
          </cell>
          <cell r="U838">
            <v>5900</v>
          </cell>
          <cell r="V838">
            <v>2000</v>
          </cell>
          <cell r="W838">
            <v>24331</v>
          </cell>
          <cell r="X838">
            <v>13501.390772237779</v>
          </cell>
          <cell r="Y838">
            <v>10190.281999118286</v>
          </cell>
          <cell r="Z838">
            <v>1531.7961929350824</v>
          </cell>
          <cell r="AA838">
            <v>1480.9114798787391</v>
          </cell>
          <cell r="AB838">
            <v>6000.7385929659986</v>
          </cell>
          <cell r="AC838">
            <v>2190.4809628641201</v>
          </cell>
          <cell r="AD838">
            <v>34895.600000000006</v>
          </cell>
          <cell r="AE838">
            <v>13424.424832770965</v>
          </cell>
          <cell r="AF838">
            <v>9568.0910786117602</v>
          </cell>
          <cell r="AG838">
            <v>1520.2013264482703</v>
          </cell>
          <cell r="AH838">
            <v>1469.2430725590254</v>
          </cell>
          <cell r="AI838">
            <v>5942.4672247019025</v>
          </cell>
          <cell r="AJ838">
            <v>2174.032464908079</v>
          </cell>
          <cell r="AK838">
            <v>34098.46</v>
          </cell>
        </row>
        <row r="839">
          <cell r="B839">
            <v>39304</v>
          </cell>
          <cell r="C839">
            <v>0</v>
          </cell>
          <cell r="D839">
            <v>9770.7800000000061</v>
          </cell>
          <cell r="E839">
            <v>24303</v>
          </cell>
          <cell r="F839">
            <v>34073.780000000006</v>
          </cell>
          <cell r="G839">
            <v>34073.780000000006</v>
          </cell>
          <cell r="H839">
            <v>35131.4</v>
          </cell>
          <cell r="I839">
            <v>24303</v>
          </cell>
          <cell r="J839">
            <v>13283</v>
          </cell>
          <cell r="L839">
            <v>1500</v>
          </cell>
          <cell r="M839">
            <v>1620</v>
          </cell>
          <cell r="N839">
            <v>5900</v>
          </cell>
          <cell r="O839">
            <v>2000</v>
          </cell>
          <cell r="P839">
            <v>24303</v>
          </cell>
          <cell r="Q839">
            <v>13283</v>
          </cell>
          <cell r="S839">
            <v>1500</v>
          </cell>
          <cell r="T839">
            <v>1620</v>
          </cell>
          <cell r="U839">
            <v>5900</v>
          </cell>
          <cell r="V839">
            <v>2000</v>
          </cell>
          <cell r="W839">
            <v>24303</v>
          </cell>
          <cell r="X839">
            <v>13546.867261412381</v>
          </cell>
          <cell r="Y839">
            <v>10457.827546699213</v>
          </cell>
          <cell r="Z839">
            <v>1534.6623566818885</v>
          </cell>
          <cell r="AA839">
            <v>1483.8844926096697</v>
          </cell>
          <cell r="AB839">
            <v>5913.5519956098833</v>
          </cell>
          <cell r="AC839">
            <v>2194.6063469869619</v>
          </cell>
          <cell r="AD839">
            <v>35131.399999999994</v>
          </cell>
          <cell r="AE839">
            <v>13399.91419970043</v>
          </cell>
          <cell r="AF839">
            <v>9568.0126943876021</v>
          </cell>
          <cell r="AG839">
            <v>1520.1888725741842</v>
          </cell>
          <cell r="AH839">
            <v>1469.2310361478544</v>
          </cell>
          <cell r="AI839">
            <v>5942.418542506136</v>
          </cell>
          <cell r="AJ839">
            <v>2174.0146546837973</v>
          </cell>
          <cell r="AK839">
            <v>34073.780000000006</v>
          </cell>
        </row>
        <row r="840">
          <cell r="B840">
            <v>39305</v>
          </cell>
          <cell r="C840">
            <v>0</v>
          </cell>
          <cell r="D840">
            <v>9830.5400000000009</v>
          </cell>
          <cell r="E840">
            <v>23966</v>
          </cell>
          <cell r="F840">
            <v>33796.54</v>
          </cell>
          <cell r="G840">
            <v>33796.54</v>
          </cell>
          <cell r="H840">
            <v>33351.300000000003</v>
          </cell>
          <cell r="I840">
            <v>23966</v>
          </cell>
          <cell r="J840">
            <v>12946</v>
          </cell>
          <cell r="L840">
            <v>1500</v>
          </cell>
          <cell r="M840">
            <v>1620</v>
          </cell>
          <cell r="N840">
            <v>5900</v>
          </cell>
          <cell r="O840">
            <v>2000</v>
          </cell>
          <cell r="P840">
            <v>23966</v>
          </cell>
          <cell r="Q840">
            <v>12946</v>
          </cell>
          <cell r="S840">
            <v>1500</v>
          </cell>
          <cell r="T840">
            <v>1620</v>
          </cell>
          <cell r="U840">
            <v>5900</v>
          </cell>
          <cell r="V840">
            <v>2000</v>
          </cell>
          <cell r="W840">
            <v>23966</v>
          </cell>
          <cell r="X840">
            <v>12983.809029383317</v>
          </cell>
          <cell r="Y840">
            <v>9997.0158236965199</v>
          </cell>
          <cell r="Z840">
            <v>1499.1167647342177</v>
          </cell>
          <cell r="AA840">
            <v>1448.539523420224</v>
          </cell>
          <cell r="AB840">
            <v>5278.956090188788</v>
          </cell>
          <cell r="AC840">
            <v>2143.8627685769357</v>
          </cell>
          <cell r="AD840">
            <v>33351.300000000003</v>
          </cell>
          <cell r="AE840">
            <v>13141.110762625534</v>
          </cell>
          <cell r="AF840">
            <v>9548.3047756156466</v>
          </cell>
          <cell r="AG840">
            <v>1519.2790499679738</v>
          </cell>
          <cell r="AH840">
            <v>1468.1158631594622</v>
          </cell>
          <cell r="AI840">
            <v>5947.0315008591533</v>
          </cell>
          <cell r="AJ840">
            <v>2172.6980477722286</v>
          </cell>
          <cell r="AK840">
            <v>33796.54</v>
          </cell>
        </row>
        <row r="841">
          <cell r="B841">
            <v>39306</v>
          </cell>
          <cell r="C841">
            <v>0</v>
          </cell>
          <cell r="D841">
            <v>9199.2599999999948</v>
          </cell>
          <cell r="E841">
            <v>23966</v>
          </cell>
          <cell r="F841">
            <v>33165.259999999995</v>
          </cell>
          <cell r="G841">
            <v>33165.259999999995</v>
          </cell>
          <cell r="H841">
            <v>34464.5</v>
          </cell>
          <cell r="I841">
            <v>23866</v>
          </cell>
          <cell r="J841">
            <v>12946</v>
          </cell>
          <cell r="L841">
            <v>1500</v>
          </cell>
          <cell r="M841">
            <v>1620</v>
          </cell>
          <cell r="N841">
            <v>5800</v>
          </cell>
          <cell r="O841">
            <v>2000</v>
          </cell>
          <cell r="P841">
            <v>23866</v>
          </cell>
          <cell r="Q841">
            <v>12946</v>
          </cell>
          <cell r="S841">
            <v>1500</v>
          </cell>
          <cell r="T841">
            <v>1620</v>
          </cell>
          <cell r="U841">
            <v>5800</v>
          </cell>
          <cell r="V841">
            <v>2000</v>
          </cell>
          <cell r="W841">
            <v>23866</v>
          </cell>
          <cell r="X841">
            <v>12994.318196227374</v>
          </cell>
          <cell r="Y841">
            <v>10742.993734844702</v>
          </cell>
          <cell r="Z841">
            <v>1430.7029472266586</v>
          </cell>
          <cell r="AA841">
            <v>1287.2179739789703</v>
          </cell>
          <cell r="AB841">
            <v>5828.346711831924</v>
          </cell>
          <cell r="AC841">
            <v>2180.9204358903735</v>
          </cell>
          <cell r="AD841">
            <v>34464.5</v>
          </cell>
          <cell r="AE841">
            <v>12932.829679404487</v>
          </cell>
          <cell r="AF841">
            <v>9546.9647603176363</v>
          </cell>
          <cell r="AG841">
            <v>1427.6035869964294</v>
          </cell>
          <cell r="AH841">
            <v>1285.9190478726207</v>
          </cell>
          <cell r="AI841">
            <v>5798.75741510437</v>
          </cell>
          <cell r="AJ841">
            <v>2173.1855103044581</v>
          </cell>
          <cell r="AK841">
            <v>33165.259999999995</v>
          </cell>
        </row>
        <row r="842">
          <cell r="B842">
            <v>39307</v>
          </cell>
          <cell r="C842">
            <v>0</v>
          </cell>
          <cell r="D842">
            <v>9743.1299999999974</v>
          </cell>
          <cell r="E842">
            <v>23966</v>
          </cell>
          <cell r="F842">
            <v>33709.129999999997</v>
          </cell>
          <cell r="G842">
            <v>33709.129999999997</v>
          </cell>
          <cell r="H842">
            <v>35590.699999999997</v>
          </cell>
          <cell r="I842">
            <v>23966</v>
          </cell>
          <cell r="J842">
            <v>12946</v>
          </cell>
          <cell r="L842">
            <v>1500</v>
          </cell>
          <cell r="M842">
            <v>1620</v>
          </cell>
          <cell r="N842">
            <v>5900</v>
          </cell>
          <cell r="O842">
            <v>2000</v>
          </cell>
          <cell r="P842">
            <v>23966</v>
          </cell>
          <cell r="Q842">
            <v>12946</v>
          </cell>
          <cell r="S842">
            <v>1500</v>
          </cell>
          <cell r="T842">
            <v>1620</v>
          </cell>
          <cell r="U842">
            <v>5900</v>
          </cell>
          <cell r="V842">
            <v>2000</v>
          </cell>
          <cell r="W842">
            <v>23966</v>
          </cell>
          <cell r="X842">
            <v>13647.228503453563</v>
          </cell>
          <cell r="Y842">
            <v>10795.75573510363</v>
          </cell>
          <cell r="Z842">
            <v>1528.0072483941512</v>
          </cell>
          <cell r="AA842">
            <v>1479.768961248071</v>
          </cell>
          <cell r="AB842">
            <v>5957.0634269591892</v>
          </cell>
          <cell r="AC842">
            <v>2182.8761248413812</v>
          </cell>
          <cell r="AD842">
            <v>35590.699999999983</v>
          </cell>
          <cell r="AE842">
            <v>13110.365590573225</v>
          </cell>
          <cell r="AF842">
            <v>9539.8811343414454</v>
          </cell>
          <cell r="AG842">
            <v>1519.0520760529494</v>
          </cell>
          <cell r="AH842">
            <v>1467.778500699201</v>
          </cell>
          <cell r="AI842">
            <v>5899.6869866470324</v>
          </cell>
          <cell r="AJ842">
            <v>2172.3657116861409</v>
          </cell>
          <cell r="AK842">
            <v>33709.129999999997</v>
          </cell>
        </row>
        <row r="843">
          <cell r="B843">
            <v>39308</v>
          </cell>
          <cell r="C843">
            <v>0</v>
          </cell>
          <cell r="D843">
            <v>9677.8399999999965</v>
          </cell>
          <cell r="E843">
            <v>24073</v>
          </cell>
          <cell r="F843">
            <v>33750.839999999997</v>
          </cell>
          <cell r="G843">
            <v>33750.839999999997</v>
          </cell>
          <cell r="H843">
            <v>34535.199999999997</v>
          </cell>
          <cell r="I843">
            <v>24073</v>
          </cell>
          <cell r="J843">
            <v>12953</v>
          </cell>
          <cell r="L843">
            <v>1500</v>
          </cell>
          <cell r="M843">
            <v>1620</v>
          </cell>
          <cell r="N843">
            <v>6000</v>
          </cell>
          <cell r="O843">
            <v>2000</v>
          </cell>
          <cell r="P843">
            <v>24073</v>
          </cell>
          <cell r="Q843">
            <v>12953</v>
          </cell>
          <cell r="S843">
            <v>1500</v>
          </cell>
          <cell r="T843">
            <v>1620</v>
          </cell>
          <cell r="U843">
            <v>6000</v>
          </cell>
          <cell r="V843">
            <v>2000</v>
          </cell>
          <cell r="W843">
            <v>24073</v>
          </cell>
          <cell r="X843">
            <v>13995.143327525995</v>
          </cell>
          <cell r="Y843">
            <v>9365.5052315453904</v>
          </cell>
          <cell r="Z843">
            <v>1519.0351293328254</v>
          </cell>
          <cell r="AA843">
            <v>1469.1334056273354</v>
          </cell>
          <cell r="AB843">
            <v>6015.7488860885824</v>
          </cell>
          <cell r="AC843">
            <v>2170.6340198798703</v>
          </cell>
          <cell r="AD843">
            <v>34535.199999999997</v>
          </cell>
          <cell r="AE843">
            <v>13059.859279154593</v>
          </cell>
          <cell r="AF843">
            <v>9532.9880192505516</v>
          </cell>
          <cell r="AG843">
            <v>1518.5116570450396</v>
          </cell>
          <cell r="AH843">
            <v>1467.1972963312176</v>
          </cell>
          <cell r="AI843">
            <v>6000.694751588655</v>
          </cell>
          <cell r="AJ843">
            <v>2171.5889966299401</v>
          </cell>
          <cell r="AK843">
            <v>33750.839999999997</v>
          </cell>
        </row>
        <row r="844">
          <cell r="B844">
            <v>39309</v>
          </cell>
          <cell r="C844">
            <v>0</v>
          </cell>
          <cell r="D844">
            <v>9712.989999999998</v>
          </cell>
          <cell r="E844">
            <v>24541</v>
          </cell>
          <cell r="F844">
            <v>34253.99</v>
          </cell>
          <cell r="G844">
            <v>34253.99</v>
          </cell>
          <cell r="H844">
            <v>35261.9</v>
          </cell>
          <cell r="I844">
            <v>24541</v>
          </cell>
          <cell r="J844">
            <v>13121</v>
          </cell>
          <cell r="L844">
            <v>1500</v>
          </cell>
          <cell r="M844">
            <v>1620</v>
          </cell>
          <cell r="N844">
            <v>6300</v>
          </cell>
          <cell r="O844">
            <v>2000</v>
          </cell>
          <cell r="P844">
            <v>24541</v>
          </cell>
          <cell r="Q844">
            <v>13121</v>
          </cell>
          <cell r="S844">
            <v>1500</v>
          </cell>
          <cell r="T844">
            <v>1620</v>
          </cell>
          <cell r="U844">
            <v>6300</v>
          </cell>
          <cell r="V844">
            <v>2000</v>
          </cell>
          <cell r="W844">
            <v>24541</v>
          </cell>
          <cell r="X844">
            <v>13683.813576789347</v>
          </cell>
          <cell r="Y844">
            <v>9980.3859167468891</v>
          </cell>
          <cell r="Z844">
            <v>1528.8266344179249</v>
          </cell>
          <cell r="AA844">
            <v>1479.5770715034557</v>
          </cell>
          <cell r="AB844">
            <v>6404.4719726492913</v>
          </cell>
          <cell r="AC844">
            <v>2184.8248278930969</v>
          </cell>
          <cell r="AD844">
            <v>35261.900000000009</v>
          </cell>
          <cell r="AE844">
            <v>13218.151238402188</v>
          </cell>
          <cell r="AF844">
            <v>9528.960729299064</v>
          </cell>
          <cell r="AG844">
            <v>1517.8701491856691</v>
          </cell>
          <cell r="AH844">
            <v>1466.5774666496495</v>
          </cell>
          <cell r="AI844">
            <v>6351.7588256381741</v>
          </cell>
          <cell r="AJ844">
            <v>2170.6715908252513</v>
          </cell>
          <cell r="AK844">
            <v>34253.99</v>
          </cell>
        </row>
        <row r="845">
          <cell r="B845">
            <v>39310</v>
          </cell>
          <cell r="C845">
            <v>0</v>
          </cell>
          <cell r="D845">
            <v>9712.25</v>
          </cell>
          <cell r="E845">
            <v>24952</v>
          </cell>
          <cell r="F845">
            <v>34664.25</v>
          </cell>
          <cell r="G845">
            <v>34664.25</v>
          </cell>
          <cell r="H845">
            <v>35600.699999999997</v>
          </cell>
          <cell r="I845">
            <v>24952</v>
          </cell>
          <cell r="J845">
            <v>13532</v>
          </cell>
          <cell r="L845">
            <v>1500</v>
          </cell>
          <cell r="M845">
            <v>1620</v>
          </cell>
          <cell r="N845">
            <v>6300</v>
          </cell>
          <cell r="O845">
            <v>2000</v>
          </cell>
          <cell r="P845">
            <v>24952</v>
          </cell>
          <cell r="Q845">
            <v>13532</v>
          </cell>
          <cell r="S845">
            <v>1500</v>
          </cell>
          <cell r="T845">
            <v>1620</v>
          </cell>
          <cell r="U845">
            <v>6300</v>
          </cell>
          <cell r="V845">
            <v>2000</v>
          </cell>
          <cell r="W845">
            <v>24952</v>
          </cell>
          <cell r="X845">
            <v>13645.194981150118</v>
          </cell>
          <cell r="Y845">
            <v>10426.291240715178</v>
          </cell>
          <cell r="Z845">
            <v>1519.97974374051</v>
          </cell>
          <cell r="AA845">
            <v>1469.9289324220906</v>
          </cell>
          <cell r="AB845">
            <v>6366.0291810842145</v>
          </cell>
          <cell r="AC845">
            <v>2173.275920887882</v>
          </cell>
          <cell r="AD845">
            <v>35600.699999999997</v>
          </cell>
          <cell r="AE845">
            <v>13620.869370430177</v>
          </cell>
          <cell r="AF845">
            <v>9538.0635405489666</v>
          </cell>
          <cell r="AG845">
            <v>1518.2057835154326</v>
          </cell>
          <cell r="AH845">
            <v>1467.0197672815084</v>
          </cell>
          <cell r="AI845">
            <v>6348.9322218262032</v>
          </cell>
          <cell r="AJ845">
            <v>2171.1593163977086</v>
          </cell>
          <cell r="AK845">
            <v>34664.25</v>
          </cell>
        </row>
        <row r="846">
          <cell r="B846">
            <v>39311</v>
          </cell>
          <cell r="C846">
            <v>0</v>
          </cell>
          <cell r="D846">
            <v>9699.8399999999965</v>
          </cell>
          <cell r="E846">
            <v>25068</v>
          </cell>
          <cell r="F846">
            <v>34767.839999999997</v>
          </cell>
          <cell r="G846">
            <v>34767.839999999997</v>
          </cell>
          <cell r="H846">
            <v>35060</v>
          </cell>
          <cell r="I846">
            <v>25068</v>
          </cell>
          <cell r="J846">
            <v>13648</v>
          </cell>
          <cell r="L846">
            <v>1500</v>
          </cell>
          <cell r="M846">
            <v>1620</v>
          </cell>
          <cell r="N846">
            <v>6300</v>
          </cell>
          <cell r="O846">
            <v>2000</v>
          </cell>
          <cell r="P846">
            <v>25068</v>
          </cell>
          <cell r="Q846">
            <v>13648</v>
          </cell>
          <cell r="S846">
            <v>1500</v>
          </cell>
          <cell r="T846">
            <v>1620</v>
          </cell>
          <cell r="U846">
            <v>6300</v>
          </cell>
          <cell r="V846">
            <v>2000</v>
          </cell>
          <cell r="W846">
            <v>25068</v>
          </cell>
          <cell r="X846">
            <v>13794.667480185379</v>
          </cell>
          <cell r="Y846">
            <v>9701.2452473699432</v>
          </cell>
          <cell r="Z846">
            <v>1524.764587611932</v>
          </cell>
          <cell r="AA846">
            <v>1473.1442094095232</v>
          </cell>
          <cell r="AB846">
            <v>6386.2609386856202</v>
          </cell>
          <cell r="AC846">
            <v>2179.9175367376015</v>
          </cell>
          <cell r="AD846">
            <v>35060</v>
          </cell>
          <cell r="AE846">
            <v>13728.59985935542</v>
          </cell>
          <cell r="AF846">
            <v>9533.3448717690353</v>
          </cell>
          <cell r="AG846">
            <v>1518.0112954509245</v>
          </cell>
          <cell r="AH846">
            <v>1466.7728502572713</v>
          </cell>
          <cell r="AI846">
            <v>6350.2338108118574</v>
          </cell>
          <cell r="AJ846">
            <v>2170.8773123554861</v>
          </cell>
          <cell r="AK846">
            <v>34767.839999999997</v>
          </cell>
        </row>
        <row r="847">
          <cell r="B847">
            <v>39312</v>
          </cell>
          <cell r="C847">
            <v>0</v>
          </cell>
          <cell r="D847">
            <v>9884.429999999993</v>
          </cell>
          <cell r="E847">
            <v>24371</v>
          </cell>
          <cell r="F847">
            <v>34255.429999999993</v>
          </cell>
          <cell r="G847">
            <v>34255.429999999993</v>
          </cell>
          <cell r="H847">
            <v>34467.5</v>
          </cell>
          <cell r="I847">
            <v>24371</v>
          </cell>
          <cell r="J847">
            <v>12951</v>
          </cell>
          <cell r="L847">
            <v>1500</v>
          </cell>
          <cell r="M847">
            <v>1620</v>
          </cell>
          <cell r="N847">
            <v>6300</v>
          </cell>
          <cell r="O847">
            <v>2000</v>
          </cell>
          <cell r="P847">
            <v>24371</v>
          </cell>
          <cell r="Q847">
            <v>12951</v>
          </cell>
          <cell r="S847">
            <v>1500</v>
          </cell>
          <cell r="T847">
            <v>1620</v>
          </cell>
          <cell r="U847">
            <v>6300</v>
          </cell>
          <cell r="V847">
            <v>2000</v>
          </cell>
          <cell r="W847">
            <v>24371</v>
          </cell>
          <cell r="X847">
            <v>13222.07558220502</v>
          </cell>
          <cell r="Y847">
            <v>9819.470541615754</v>
          </cell>
          <cell r="Z847">
            <v>1519.6206264991738</v>
          </cell>
          <cell r="AA847">
            <v>1468.2383582048988</v>
          </cell>
          <cell r="AB847">
            <v>6265.4405780153793</v>
          </cell>
          <cell r="AC847">
            <v>2172.6543134597628</v>
          </cell>
          <cell r="AD847">
            <v>34467.499999999985</v>
          </cell>
          <cell r="AE847">
            <v>13201.132552832396</v>
          </cell>
          <cell r="AF847">
            <v>9548.6954613302423</v>
          </cell>
          <cell r="AG847">
            <v>1518.7849309683484</v>
          </cell>
          <cell r="AH847">
            <v>1467.6973583641354</v>
          </cell>
          <cell r="AI847">
            <v>6347.1244115433728</v>
          </cell>
          <cell r="AJ847">
            <v>2171.9952849615038</v>
          </cell>
          <cell r="AK847">
            <v>34255.429999999993</v>
          </cell>
        </row>
        <row r="848">
          <cell r="B848">
            <v>39313</v>
          </cell>
          <cell r="C848">
            <v>0</v>
          </cell>
          <cell r="D848">
            <v>9566.6699999999983</v>
          </cell>
          <cell r="E848">
            <v>24371</v>
          </cell>
          <cell r="F848">
            <v>33937.67</v>
          </cell>
          <cell r="G848">
            <v>33937.67</v>
          </cell>
          <cell r="H848">
            <v>35792.1</v>
          </cell>
          <cell r="I848">
            <v>23971</v>
          </cell>
          <cell r="J848">
            <v>12951</v>
          </cell>
          <cell r="L848">
            <v>1500</v>
          </cell>
          <cell r="M848">
            <v>1620</v>
          </cell>
          <cell r="N848">
            <v>5900</v>
          </cell>
          <cell r="O848">
            <v>2000</v>
          </cell>
          <cell r="P848">
            <v>23971</v>
          </cell>
          <cell r="Q848">
            <v>12951</v>
          </cell>
          <cell r="S848">
            <v>1500</v>
          </cell>
          <cell r="T848">
            <v>1620</v>
          </cell>
          <cell r="U848">
            <v>5900</v>
          </cell>
          <cell r="V848">
            <v>2000</v>
          </cell>
          <cell r="W848">
            <v>23971</v>
          </cell>
          <cell r="X848">
            <v>14053.179125926234</v>
          </cell>
          <cell r="Y848">
            <v>10887.676025545747</v>
          </cell>
          <cell r="Z848">
            <v>1423.6103924206845</v>
          </cell>
          <cell r="AA848">
            <v>1266.896373243495</v>
          </cell>
          <cell r="AB848">
            <v>5970.1396600061344</v>
          </cell>
          <cell r="AC848">
            <v>2190.5984228576999</v>
          </cell>
          <cell r="AD848">
            <v>35792.099999999991</v>
          </cell>
          <cell r="AE848">
            <v>13604.197838907588</v>
          </cell>
          <cell r="AF848">
            <v>9552.0473608054181</v>
          </cell>
          <cell r="AG848">
            <v>1427.5897301359248</v>
          </cell>
          <cell r="AH848">
            <v>1286.4630583977421</v>
          </cell>
          <cell r="AI848">
            <v>5894.6142865312413</v>
          </cell>
          <cell r="AJ848">
            <v>2172.7577252220844</v>
          </cell>
          <cell r="AK848">
            <v>33937.67</v>
          </cell>
        </row>
        <row r="849">
          <cell r="B849">
            <v>39314</v>
          </cell>
          <cell r="C849">
            <v>0</v>
          </cell>
          <cell r="D849">
            <v>10268.739999999991</v>
          </cell>
          <cell r="E849">
            <v>24371</v>
          </cell>
          <cell r="F849">
            <v>34639.739999999991</v>
          </cell>
          <cell r="G849">
            <v>34639.739999999991</v>
          </cell>
          <cell r="H849">
            <v>35843.300000000003</v>
          </cell>
          <cell r="I849">
            <v>24371</v>
          </cell>
          <cell r="J849">
            <v>12951</v>
          </cell>
          <cell r="L849">
            <v>1500</v>
          </cell>
          <cell r="M849">
            <v>1620</v>
          </cell>
          <cell r="N849">
            <v>6300</v>
          </cell>
          <cell r="O849">
            <v>2000</v>
          </cell>
          <cell r="P849">
            <v>24371</v>
          </cell>
          <cell r="Q849">
            <v>12951</v>
          </cell>
          <cell r="S849">
            <v>1500</v>
          </cell>
          <cell r="T849">
            <v>1620</v>
          </cell>
          <cell r="U849">
            <v>6300</v>
          </cell>
          <cell r="V849">
            <v>2000</v>
          </cell>
          <cell r="W849">
            <v>24371</v>
          </cell>
          <cell r="X849">
            <v>13755.91639585882</v>
          </cell>
          <cell r="Y849">
            <v>10442.758729272267</v>
          </cell>
          <cell r="Z849">
            <v>1535.4807350607298</v>
          </cell>
          <cell r="AA849">
            <v>1484.5128861126432</v>
          </cell>
          <cell r="AB849">
            <v>6429.6268278280695</v>
          </cell>
          <cell r="AC849">
            <v>2195.004425867483</v>
          </cell>
          <cell r="AD849">
            <v>35843.30000000001</v>
          </cell>
          <cell r="AE849">
            <v>13594.788911411702</v>
          </cell>
          <cell r="AF849">
            <v>9538.7753623883218</v>
          </cell>
          <cell r="AG849">
            <v>1518.3190866014047</v>
          </cell>
          <cell r="AH849">
            <v>1467.1292503757109</v>
          </cell>
          <cell r="AI849">
            <v>6349.4060400800736</v>
          </cell>
          <cell r="AJ849">
            <v>2171.3213491427791</v>
          </cell>
          <cell r="AK849">
            <v>34639.739999999991</v>
          </cell>
        </row>
        <row r="850">
          <cell r="B850">
            <v>39315</v>
          </cell>
          <cell r="C850">
            <v>0</v>
          </cell>
          <cell r="D850">
            <v>9720.4199999999983</v>
          </cell>
          <cell r="E850">
            <v>24940</v>
          </cell>
          <cell r="F850">
            <v>34660.42</v>
          </cell>
          <cell r="G850">
            <v>34660.42</v>
          </cell>
          <cell r="H850">
            <v>35521.599999999999</v>
          </cell>
          <cell r="I850">
            <v>24940</v>
          </cell>
          <cell r="J850">
            <v>13520</v>
          </cell>
          <cell r="L850">
            <v>1500</v>
          </cell>
          <cell r="M850">
            <v>1620</v>
          </cell>
          <cell r="N850">
            <v>6300</v>
          </cell>
          <cell r="O850">
            <v>2000</v>
          </cell>
          <cell r="P850">
            <v>24940</v>
          </cell>
          <cell r="Q850">
            <v>13520</v>
          </cell>
          <cell r="S850">
            <v>1500</v>
          </cell>
          <cell r="T850">
            <v>1620</v>
          </cell>
          <cell r="U850">
            <v>6300</v>
          </cell>
          <cell r="V850">
            <v>2000</v>
          </cell>
          <cell r="W850">
            <v>24940</v>
          </cell>
          <cell r="X850">
            <v>13747.005708609482</v>
          </cell>
          <cell r="Y850">
            <v>10287.533325006214</v>
          </cell>
          <cell r="Z850">
            <v>1533.174775311086</v>
          </cell>
          <cell r="AA850">
            <v>1481.0186164144923</v>
          </cell>
          <cell r="AB850">
            <v>6280.7288311821294</v>
          </cell>
          <cell r="AC850">
            <v>2192.1387434765884</v>
          </cell>
          <cell r="AD850">
            <v>35521.599999999991</v>
          </cell>
          <cell r="AE850">
            <v>13611.707034238989</v>
          </cell>
          <cell r="AF850">
            <v>9543.3223029618257</v>
          </cell>
          <cell r="AG850">
            <v>1518.4862635521777</v>
          </cell>
          <cell r="AH850">
            <v>1467.3497745905768</v>
          </cell>
          <cell r="AI850">
            <v>6347.990328776541</v>
          </cell>
          <cell r="AJ850">
            <v>2171.5642958798844</v>
          </cell>
          <cell r="AK850">
            <v>34660.42</v>
          </cell>
        </row>
        <row r="851">
          <cell r="B851">
            <v>39316</v>
          </cell>
          <cell r="C851">
            <v>0</v>
          </cell>
          <cell r="D851">
            <v>9749.11</v>
          </cell>
          <cell r="E851">
            <v>24889</v>
          </cell>
          <cell r="F851">
            <v>34638.11</v>
          </cell>
          <cell r="G851">
            <v>34638.11</v>
          </cell>
          <cell r="H851">
            <v>35176.6</v>
          </cell>
          <cell r="I851">
            <v>24889</v>
          </cell>
          <cell r="J851">
            <v>13469</v>
          </cell>
          <cell r="L851">
            <v>1500</v>
          </cell>
          <cell r="M851">
            <v>1620</v>
          </cell>
          <cell r="N851">
            <v>6300</v>
          </cell>
          <cell r="O851">
            <v>2000</v>
          </cell>
          <cell r="P851">
            <v>24889</v>
          </cell>
          <cell r="Q851">
            <v>13469</v>
          </cell>
          <cell r="S851">
            <v>1500</v>
          </cell>
          <cell r="T851">
            <v>1620</v>
          </cell>
          <cell r="U851">
            <v>6300</v>
          </cell>
          <cell r="V851">
            <v>2000</v>
          </cell>
          <cell r="W851">
            <v>24889</v>
          </cell>
          <cell r="X851">
            <v>13798.179689827231</v>
          </cell>
          <cell r="Y851">
            <v>10393.3334791006</v>
          </cell>
          <cell r="Z851">
            <v>1536.0875521153034</v>
          </cell>
          <cell r="AA851">
            <v>1484.7682702789427</v>
          </cell>
          <cell r="AB851">
            <v>5767.8118971460153</v>
          </cell>
          <cell r="AC851">
            <v>2196.4191115318999</v>
          </cell>
          <cell r="AD851">
            <v>35176.599999999991</v>
          </cell>
          <cell r="AE851">
            <v>13570.533426367452</v>
          </cell>
          <cell r="AF851">
            <v>9563.2384889983896</v>
          </cell>
          <cell r="AG851">
            <v>1519.430335337677</v>
          </cell>
          <cell r="AH851">
            <v>1468.4979256310917</v>
          </cell>
          <cell r="AI851">
            <v>6343.4799493651635</v>
          </cell>
          <cell r="AJ851">
            <v>2172.9298743002273</v>
          </cell>
          <cell r="AK851">
            <v>34638.11</v>
          </cell>
        </row>
        <row r="852">
          <cell r="B852">
            <v>39317</v>
          </cell>
          <cell r="C852">
            <v>0</v>
          </cell>
          <cell r="D852">
            <v>9704.0999999999985</v>
          </cell>
          <cell r="E852">
            <v>24592</v>
          </cell>
          <cell r="F852">
            <v>34296.1</v>
          </cell>
          <cell r="G852">
            <v>34296.1</v>
          </cell>
          <cell r="H852">
            <v>35579.599999999999</v>
          </cell>
          <cell r="I852">
            <v>24592</v>
          </cell>
          <cell r="J852">
            <v>13572</v>
          </cell>
          <cell r="L852">
            <v>1500</v>
          </cell>
          <cell r="M852">
            <v>1620</v>
          </cell>
          <cell r="N852">
            <v>5900</v>
          </cell>
          <cell r="O852">
            <v>2000</v>
          </cell>
          <cell r="P852">
            <v>24592</v>
          </cell>
          <cell r="Q852">
            <v>13572</v>
          </cell>
          <cell r="S852">
            <v>1500</v>
          </cell>
          <cell r="T852">
            <v>1620</v>
          </cell>
          <cell r="U852">
            <v>5900</v>
          </cell>
          <cell r="V852">
            <v>2000</v>
          </cell>
          <cell r="W852">
            <v>24592</v>
          </cell>
          <cell r="X852">
            <v>13772.338410483319</v>
          </cell>
          <cell r="Y852">
            <v>10972.875069737855</v>
          </cell>
          <cell r="Z852">
            <v>1529.5016374555644</v>
          </cell>
          <cell r="AA852">
            <v>1479.3022334869477</v>
          </cell>
          <cell r="AB852">
            <v>5638.7300108398749</v>
          </cell>
          <cell r="AC852">
            <v>2186.8526379964424</v>
          </cell>
          <cell r="AD852">
            <v>35579.600000000006</v>
          </cell>
          <cell r="AE852">
            <v>13675.80104315171</v>
          </cell>
          <cell r="AF852">
            <v>9566.6030954295056</v>
          </cell>
          <cell r="AG852">
            <v>1519.9649121009559</v>
          </cell>
          <cell r="AH852">
            <v>1469.0145829925434</v>
          </cell>
          <cell r="AI852">
            <v>5891.0219964163953</v>
          </cell>
          <cell r="AJ852">
            <v>2173.6943699088906</v>
          </cell>
          <cell r="AK852">
            <v>34296.1</v>
          </cell>
        </row>
        <row r="853">
          <cell r="B853">
            <v>39318</v>
          </cell>
          <cell r="C853">
            <v>0</v>
          </cell>
          <cell r="D853">
            <v>9753.8800000000047</v>
          </cell>
          <cell r="E853">
            <v>24646</v>
          </cell>
          <cell r="F853">
            <v>34399.880000000005</v>
          </cell>
          <cell r="G853">
            <v>34399.880000000005</v>
          </cell>
          <cell r="H853">
            <v>35570</v>
          </cell>
          <cell r="I853">
            <v>24646</v>
          </cell>
          <cell r="J853">
            <v>13526</v>
          </cell>
          <cell r="L853">
            <v>1500</v>
          </cell>
          <cell r="M853">
            <v>1620</v>
          </cell>
          <cell r="N853">
            <v>6000</v>
          </cell>
          <cell r="O853">
            <v>2000</v>
          </cell>
          <cell r="P853">
            <v>24646</v>
          </cell>
          <cell r="Q853">
            <v>13526</v>
          </cell>
          <cell r="S853">
            <v>1500</v>
          </cell>
          <cell r="T853">
            <v>1620</v>
          </cell>
          <cell r="U853">
            <v>6000</v>
          </cell>
          <cell r="V853">
            <v>2000</v>
          </cell>
          <cell r="W853">
            <v>24646</v>
          </cell>
          <cell r="X853">
            <v>13728.062622057791</v>
          </cell>
          <cell r="Y853">
            <v>10594.117812937764</v>
          </cell>
          <cell r="Z853">
            <v>1530.7045677726637</v>
          </cell>
          <cell r="AA853">
            <v>1480.1356517887323</v>
          </cell>
          <cell r="AB853">
            <v>6048.3601007137131</v>
          </cell>
          <cell r="AC853">
            <v>2188.6192447293292</v>
          </cell>
          <cell r="AD853">
            <v>35569.999999999993</v>
          </cell>
          <cell r="AE853">
            <v>13629.547126979227</v>
          </cell>
          <cell r="AF853">
            <v>9565.898750055132</v>
          </cell>
          <cell r="AG853">
            <v>1519.8530040135845</v>
          </cell>
          <cell r="AH853">
            <v>1468.9064261456356</v>
          </cell>
          <cell r="AI853">
            <v>6042.1403621047066</v>
          </cell>
          <cell r="AJ853">
            <v>2173.5343307017156</v>
          </cell>
          <cell r="AK853">
            <v>34399.880000000005</v>
          </cell>
        </row>
        <row r="854">
          <cell r="B854">
            <v>39319</v>
          </cell>
          <cell r="C854">
            <v>0</v>
          </cell>
          <cell r="D854">
            <v>9459.7200000000084</v>
          </cell>
          <cell r="E854">
            <v>24065</v>
          </cell>
          <cell r="F854">
            <v>33524.720000000008</v>
          </cell>
          <cell r="G854">
            <v>33524.720000000008</v>
          </cell>
          <cell r="H854">
            <v>33159.9</v>
          </cell>
          <cell r="I854">
            <v>24065</v>
          </cell>
          <cell r="J854">
            <v>12945</v>
          </cell>
          <cell r="L854">
            <v>1500</v>
          </cell>
          <cell r="M854">
            <v>1620</v>
          </cell>
          <cell r="N854">
            <v>6000</v>
          </cell>
          <cell r="O854">
            <v>2000</v>
          </cell>
          <cell r="P854">
            <v>24065</v>
          </cell>
          <cell r="Q854">
            <v>12945</v>
          </cell>
          <cell r="S854">
            <v>1500</v>
          </cell>
          <cell r="T854">
            <v>1620</v>
          </cell>
          <cell r="U854">
            <v>6000</v>
          </cell>
          <cell r="V854">
            <v>2000</v>
          </cell>
          <cell r="W854">
            <v>24065</v>
          </cell>
          <cell r="X854">
            <v>12783.595573392968</v>
          </cell>
          <cell r="Y854">
            <v>9705.5997472006511</v>
          </cell>
          <cell r="Z854">
            <v>1522.3555847441928</v>
          </cell>
          <cell r="AA854">
            <v>1471.577949157102</v>
          </cell>
          <cell r="AB854">
            <v>5499.5388817743869</v>
          </cell>
          <cell r="AC854">
            <v>2177.2322637306938</v>
          </cell>
          <cell r="AD854">
            <v>33159.899999999994</v>
          </cell>
          <cell r="AE854">
            <v>12758.481568546162</v>
          </cell>
          <cell r="AF854">
            <v>9558.4021933723034</v>
          </cell>
          <cell r="AG854">
            <v>1519.772609174513</v>
          </cell>
          <cell r="AH854">
            <v>1468.7108055918416</v>
          </cell>
          <cell r="AI854">
            <v>6045.9412016776241</v>
          </cell>
          <cell r="AJ854">
            <v>2173.4116216375596</v>
          </cell>
          <cell r="AK854">
            <v>33524.720000000008</v>
          </cell>
        </row>
        <row r="855">
          <cell r="B855">
            <v>39320</v>
          </cell>
          <cell r="C855">
            <v>0</v>
          </cell>
          <cell r="D855">
            <v>9296.1100000000079</v>
          </cell>
          <cell r="E855">
            <v>24065</v>
          </cell>
          <cell r="F855">
            <v>33361.110000000008</v>
          </cell>
          <cell r="G855">
            <v>33361.110000000008</v>
          </cell>
          <cell r="H855">
            <v>32880.9</v>
          </cell>
          <cell r="I855">
            <v>23865</v>
          </cell>
          <cell r="J855">
            <v>12945</v>
          </cell>
          <cell r="L855">
            <v>1500</v>
          </cell>
          <cell r="M855">
            <v>1620</v>
          </cell>
          <cell r="N855">
            <v>5800</v>
          </cell>
          <cell r="O855">
            <v>2000</v>
          </cell>
          <cell r="P855">
            <v>23865</v>
          </cell>
          <cell r="Q855">
            <v>12945</v>
          </cell>
          <cell r="S855">
            <v>1500</v>
          </cell>
          <cell r="T855">
            <v>1620</v>
          </cell>
          <cell r="U855">
            <v>5800</v>
          </cell>
          <cell r="V855">
            <v>2000</v>
          </cell>
          <cell r="W855">
            <v>23865</v>
          </cell>
          <cell r="X855">
            <v>12708.47657343299</v>
          </cell>
          <cell r="Y855">
            <v>9773.1753203297849</v>
          </cell>
          <cell r="Z855">
            <v>1419.1557692369374</v>
          </cell>
          <cell r="AA855">
            <v>1279.3420575607613</v>
          </cell>
          <cell r="AB855">
            <v>5540.7165577220203</v>
          </cell>
          <cell r="AC855">
            <v>2160.0337217175052</v>
          </cell>
          <cell r="AD855">
            <v>32880.9</v>
          </cell>
          <cell r="AE855">
            <v>13055.032558368433</v>
          </cell>
          <cell r="AF855">
            <v>9570.590704588114</v>
          </cell>
          <cell r="AG855">
            <v>1429.2011813242573</v>
          </cell>
          <cell r="AH855">
            <v>1288.7497487809042</v>
          </cell>
          <cell r="AI855">
            <v>5842.9353846416361</v>
          </cell>
          <cell r="AJ855">
            <v>2174.6004222966608</v>
          </cell>
          <cell r="AK855">
            <v>33361.110000000008</v>
          </cell>
        </row>
        <row r="856">
          <cell r="B856">
            <v>39321</v>
          </cell>
          <cell r="C856">
            <v>0</v>
          </cell>
          <cell r="D856">
            <v>9908.080000000009</v>
          </cell>
          <cell r="E856">
            <v>24065</v>
          </cell>
          <cell r="F856">
            <v>33973.080000000009</v>
          </cell>
          <cell r="G856">
            <v>33973.080000000009</v>
          </cell>
          <cell r="H856">
            <v>35563.4</v>
          </cell>
          <cell r="I856">
            <v>23865</v>
          </cell>
          <cell r="J856">
            <v>12945</v>
          </cell>
          <cell r="L856">
            <v>1500</v>
          </cell>
          <cell r="M856">
            <v>1620</v>
          </cell>
          <cell r="N856">
            <v>5800</v>
          </cell>
          <cell r="O856">
            <v>2000</v>
          </cell>
          <cell r="P856">
            <v>23865</v>
          </cell>
          <cell r="Q856">
            <v>12945</v>
          </cell>
          <cell r="S856">
            <v>1500</v>
          </cell>
          <cell r="T856">
            <v>1620</v>
          </cell>
          <cell r="U856">
            <v>5800</v>
          </cell>
          <cell r="V856">
            <v>2000</v>
          </cell>
          <cell r="W856">
            <v>23865</v>
          </cell>
          <cell r="X856">
            <v>13531.913893729774</v>
          </cell>
          <cell r="Y856">
            <v>11100.497019547045</v>
          </cell>
          <cell r="Z856">
            <v>1533.5301255249306</v>
          </cell>
          <cell r="AA856">
            <v>1483.0332955233946</v>
          </cell>
          <cell r="AB856">
            <v>5721.4137717771346</v>
          </cell>
          <cell r="AC856">
            <v>2193.0118938977171</v>
          </cell>
          <cell r="AD856">
            <v>35563.399999999994</v>
          </cell>
          <cell r="AE856">
            <v>13400.055034357509</v>
          </cell>
          <cell r="AF856">
            <v>9568.1132553140869</v>
          </cell>
          <cell r="AG856">
            <v>1520.2048499360817</v>
          </cell>
          <cell r="AH856">
            <v>1469.2464779369632</v>
          </cell>
          <cell r="AI856">
            <v>5841.4228786246431</v>
          </cell>
          <cell r="AJ856">
            <v>2174.0375038307257</v>
          </cell>
          <cell r="AK856">
            <v>33973.080000000009</v>
          </cell>
        </row>
        <row r="857">
          <cell r="B857">
            <v>39322</v>
          </cell>
          <cell r="C857">
            <v>0</v>
          </cell>
          <cell r="D857">
            <v>9662.2099999999919</v>
          </cell>
          <cell r="E857">
            <v>24559</v>
          </cell>
          <cell r="F857">
            <v>34221.209999999992</v>
          </cell>
          <cell r="G857">
            <v>34221.209999999992</v>
          </cell>
          <cell r="H857">
            <v>35940.6</v>
          </cell>
          <cell r="I857">
            <v>24559</v>
          </cell>
          <cell r="J857">
            <v>13439</v>
          </cell>
          <cell r="L857">
            <v>1500</v>
          </cell>
          <cell r="M857">
            <v>1620</v>
          </cell>
          <cell r="N857">
            <v>6000</v>
          </cell>
          <cell r="O857">
            <v>2000</v>
          </cell>
          <cell r="P857">
            <v>24559</v>
          </cell>
          <cell r="Q857">
            <v>13439</v>
          </cell>
          <cell r="S857">
            <v>1500</v>
          </cell>
          <cell r="T857">
            <v>1620</v>
          </cell>
          <cell r="U857">
            <v>6000</v>
          </cell>
          <cell r="V857">
            <v>2000</v>
          </cell>
          <cell r="W857">
            <v>24559</v>
          </cell>
          <cell r="X857">
            <v>13792.335440355258</v>
          </cell>
          <cell r="Y857">
            <v>10890.973045793866</v>
          </cell>
          <cell r="Z857">
            <v>1528.4426735888983</v>
          </cell>
          <cell r="AA857">
            <v>1481.4244071316477</v>
          </cell>
          <cell r="AB857">
            <v>6065.3292568172774</v>
          </cell>
          <cell r="AC857">
            <v>2182.0951763130447</v>
          </cell>
          <cell r="AD857">
            <v>35940.599999999991</v>
          </cell>
          <cell r="AE857">
            <v>13530.498937917429</v>
          </cell>
          <cell r="AF857">
            <v>9532.8637789455552</v>
          </cell>
          <cell r="AG857">
            <v>1518.4918667808506</v>
          </cell>
          <cell r="AH857">
            <v>1467.1781748302551</v>
          </cell>
          <cell r="AI857">
            <v>6000.6165465028398</v>
          </cell>
          <cell r="AJ857">
            <v>2171.5606950230649</v>
          </cell>
          <cell r="AK857">
            <v>34221.209999999992</v>
          </cell>
        </row>
        <row r="858">
          <cell r="B858">
            <v>39323</v>
          </cell>
          <cell r="C858">
            <v>0</v>
          </cell>
          <cell r="D858">
            <v>9866.5900000000038</v>
          </cell>
          <cell r="E858">
            <v>24293</v>
          </cell>
          <cell r="F858">
            <v>34159.590000000004</v>
          </cell>
          <cell r="G858">
            <v>34159.590000000004</v>
          </cell>
          <cell r="H858">
            <v>34986</v>
          </cell>
          <cell r="I858">
            <v>24293</v>
          </cell>
          <cell r="J858">
            <v>13173</v>
          </cell>
          <cell r="L858">
            <v>1500</v>
          </cell>
          <cell r="M858">
            <v>1620</v>
          </cell>
          <cell r="N858">
            <v>6000</v>
          </cell>
          <cell r="O858">
            <v>2000</v>
          </cell>
          <cell r="P858">
            <v>24293</v>
          </cell>
          <cell r="Q858">
            <v>13173</v>
          </cell>
          <cell r="S858">
            <v>1500</v>
          </cell>
          <cell r="T858">
            <v>1620</v>
          </cell>
          <cell r="U858">
            <v>6000</v>
          </cell>
          <cell r="V858">
            <v>2000</v>
          </cell>
          <cell r="W858">
            <v>24293</v>
          </cell>
          <cell r="X858">
            <v>13778.243434159682</v>
          </cell>
          <cell r="Y858">
            <v>9787.2763892249732</v>
          </cell>
          <cell r="Z858">
            <v>1522.9639994639626</v>
          </cell>
          <cell r="AA858">
            <v>1472.9094369891561</v>
          </cell>
          <cell r="AB858">
            <v>6157.1839114124505</v>
          </cell>
          <cell r="AC858">
            <v>2267.4228287497772</v>
          </cell>
          <cell r="AD858">
            <v>34986</v>
          </cell>
          <cell r="AE858">
            <v>13271.866596633032</v>
          </cell>
          <cell r="AF858">
            <v>9526.1256082866639</v>
          </cell>
          <cell r="AG858">
            <v>1517.975931779165</v>
          </cell>
          <cell r="AH858">
            <v>1466.6206479670002</v>
          </cell>
          <cell r="AI858">
            <v>6115.851230876603</v>
          </cell>
          <cell r="AJ858">
            <v>2261.1499844575364</v>
          </cell>
          <cell r="AK858">
            <v>34159.590000000004</v>
          </cell>
        </row>
        <row r="859">
          <cell r="B859">
            <v>39324</v>
          </cell>
          <cell r="C859">
            <v>0</v>
          </cell>
          <cell r="D859">
            <v>9821.8399999999965</v>
          </cell>
          <cell r="E859">
            <v>24293</v>
          </cell>
          <cell r="F859">
            <v>34114.839999999997</v>
          </cell>
          <cell r="G859">
            <v>34114.839999999997</v>
          </cell>
          <cell r="H859">
            <v>36014.9</v>
          </cell>
          <cell r="I859">
            <v>24293</v>
          </cell>
          <cell r="J859">
            <v>13173</v>
          </cell>
          <cell r="L859">
            <v>1500</v>
          </cell>
          <cell r="M859">
            <v>1620</v>
          </cell>
          <cell r="N859">
            <v>6000</v>
          </cell>
          <cell r="O859">
            <v>2000</v>
          </cell>
          <cell r="P859">
            <v>24293</v>
          </cell>
          <cell r="Q859">
            <v>13173</v>
          </cell>
          <cell r="S859">
            <v>1500</v>
          </cell>
          <cell r="T859">
            <v>1620</v>
          </cell>
          <cell r="U859">
            <v>6000</v>
          </cell>
          <cell r="V859">
            <v>2000</v>
          </cell>
          <cell r="W859">
            <v>24293</v>
          </cell>
          <cell r="X859">
            <v>13598.272114573227</v>
          </cell>
          <cell r="Y859">
            <v>11142.929843856244</v>
          </cell>
          <cell r="Z859">
            <v>1517.3124794268022</v>
          </cell>
          <cell r="AA859">
            <v>1466.734467485232</v>
          </cell>
          <cell r="AB859">
            <v>6030.019751366247</v>
          </cell>
          <cell r="AC859">
            <v>2259.6313432922584</v>
          </cell>
          <cell r="AD859">
            <v>36014.900000000009</v>
          </cell>
          <cell r="AE859">
            <v>13270.318505034931</v>
          </cell>
          <cell r="AF859">
            <v>9521.7216822264145</v>
          </cell>
          <cell r="AG859">
            <v>1517.8319112955314</v>
          </cell>
          <cell r="AH859">
            <v>1466.422457922243</v>
          </cell>
          <cell r="AI859">
            <v>6077.5978212781492</v>
          </cell>
          <cell r="AJ859">
            <v>2260.9476222427284</v>
          </cell>
          <cell r="AK859">
            <v>34114.839999999997</v>
          </cell>
        </row>
        <row r="860">
          <cell r="B860">
            <v>39325</v>
          </cell>
          <cell r="C860">
            <v>0</v>
          </cell>
          <cell r="D860">
            <v>9778.3400000000038</v>
          </cell>
          <cell r="E860">
            <v>24865</v>
          </cell>
          <cell r="F860">
            <v>34643.340000000004</v>
          </cell>
          <cell r="G860">
            <v>34643.340000000004</v>
          </cell>
          <cell r="H860">
            <v>35893.699999999997</v>
          </cell>
          <cell r="I860">
            <v>24865</v>
          </cell>
          <cell r="J860">
            <v>13445</v>
          </cell>
          <cell r="L860">
            <v>1500</v>
          </cell>
          <cell r="M860">
            <v>1620</v>
          </cell>
          <cell r="N860">
            <v>6300</v>
          </cell>
          <cell r="O860">
            <v>2000</v>
          </cell>
          <cell r="P860">
            <v>24865</v>
          </cell>
          <cell r="Q860">
            <v>13445</v>
          </cell>
          <cell r="S860">
            <v>1500</v>
          </cell>
          <cell r="T860">
            <v>1620</v>
          </cell>
          <cell r="U860">
            <v>6300</v>
          </cell>
          <cell r="V860">
            <v>2000</v>
          </cell>
          <cell r="W860">
            <v>24865</v>
          </cell>
          <cell r="X860">
            <v>14082.156717381531</v>
          </cell>
          <cell r="Y860">
            <v>10344.769710478806</v>
          </cell>
          <cell r="Z860">
            <v>1489.2068417270093</v>
          </cell>
          <cell r="AA860">
            <v>1436.9260819517983</v>
          </cell>
          <cell r="AB860">
            <v>6313.4128662412131</v>
          </cell>
          <cell r="AC860">
            <v>2227.2277822196397</v>
          </cell>
          <cell r="AD860">
            <v>35893.699999999997</v>
          </cell>
          <cell r="AE860">
            <v>13527.638878049947</v>
          </cell>
          <cell r="AF860">
            <v>9518.5416774856003</v>
          </cell>
          <cell r="AG860">
            <v>1517.3249953369725</v>
          </cell>
          <cell r="AH860">
            <v>1465.9327113696911</v>
          </cell>
          <cell r="AI860">
            <v>6353.7092125865147</v>
          </cell>
          <cell r="AJ860">
            <v>2260.1925251712728</v>
          </cell>
          <cell r="AK860">
            <v>34643.340000000004</v>
          </cell>
        </row>
        <row r="861">
          <cell r="B861">
            <v>39326</v>
          </cell>
          <cell r="C861">
            <v>0</v>
          </cell>
          <cell r="D861">
            <v>9522.2699999999968</v>
          </cell>
          <cell r="E861">
            <v>24075</v>
          </cell>
          <cell r="F861">
            <v>33597.269999999997</v>
          </cell>
          <cell r="G861">
            <v>33597.269999999997</v>
          </cell>
          <cell r="H861">
            <v>33823.300000000003</v>
          </cell>
          <cell r="I861">
            <v>24075</v>
          </cell>
          <cell r="J861">
            <v>13000</v>
          </cell>
          <cell r="L861">
            <v>1500</v>
          </cell>
          <cell r="M861">
            <v>1475</v>
          </cell>
          <cell r="N861">
            <v>6100</v>
          </cell>
          <cell r="O861">
            <v>2000</v>
          </cell>
          <cell r="P861">
            <v>24075</v>
          </cell>
          <cell r="Q861">
            <v>13000</v>
          </cell>
          <cell r="S861">
            <v>1500</v>
          </cell>
          <cell r="T861">
            <v>1475</v>
          </cell>
          <cell r="U861">
            <v>6100</v>
          </cell>
          <cell r="V861">
            <v>2000</v>
          </cell>
          <cell r="W861">
            <v>24075</v>
          </cell>
          <cell r="X861">
            <v>12686.883182698737</v>
          </cell>
          <cell r="Y861">
            <v>10132.754656106554</v>
          </cell>
          <cell r="Z861">
            <v>1533.4065735080585</v>
          </cell>
          <cell r="AA861">
            <v>1490.2929668966945</v>
          </cell>
          <cell r="AB861">
            <v>5845.1451108561041</v>
          </cell>
          <cell r="AC861">
            <v>2134.8175099338641</v>
          </cell>
          <cell r="AD861">
            <v>33823.30000000001</v>
          </cell>
          <cell r="AE861">
            <v>12595.223989596034</v>
          </cell>
          <cell r="AF861">
            <v>10068.928485554014</v>
          </cell>
          <cell r="AG861">
            <v>1523.9473373287567</v>
          </cell>
          <cell r="AH861">
            <v>1480.3991326936687</v>
          </cell>
          <cell r="AI861">
            <v>5805.5012940949018</v>
          </cell>
          <cell r="AJ861">
            <v>2123.2697607326195</v>
          </cell>
          <cell r="AK861">
            <v>33597.269999999997</v>
          </cell>
        </row>
        <row r="862">
          <cell r="B862">
            <v>39327</v>
          </cell>
          <cell r="C862">
            <v>0</v>
          </cell>
          <cell r="D862">
            <v>9722.2699999999968</v>
          </cell>
          <cell r="E862">
            <v>23875</v>
          </cell>
          <cell r="F862">
            <v>33597.269999999997</v>
          </cell>
          <cell r="G862">
            <v>34305.910000000003</v>
          </cell>
          <cell r="H862">
            <v>34085.9</v>
          </cell>
          <cell r="I862">
            <v>23875</v>
          </cell>
          <cell r="J862">
            <v>13000</v>
          </cell>
          <cell r="L862">
            <v>1500</v>
          </cell>
          <cell r="M862">
            <v>1475</v>
          </cell>
          <cell r="N862">
            <v>5900</v>
          </cell>
          <cell r="O862">
            <v>2000</v>
          </cell>
          <cell r="P862">
            <v>23875</v>
          </cell>
          <cell r="Q862">
            <v>13000</v>
          </cell>
          <cell r="S862">
            <v>1500</v>
          </cell>
          <cell r="T862">
            <v>1475</v>
          </cell>
          <cell r="U862">
            <v>5900</v>
          </cell>
          <cell r="V862">
            <v>2000</v>
          </cell>
          <cell r="W862">
            <v>23875</v>
          </cell>
          <cell r="X862">
            <v>12836.252154779246</v>
          </cell>
          <cell r="Y862">
            <v>10452.624915920849</v>
          </cell>
          <cell r="Z862">
            <v>1413.2619982736767</v>
          </cell>
          <cell r="AA862">
            <v>1269.3231252976018</v>
          </cell>
          <cell r="AB862">
            <v>6009.4521231839381</v>
          </cell>
          <cell r="AC862">
            <v>2104.9856825446927</v>
          </cell>
          <cell r="AD862">
            <v>34085.9</v>
          </cell>
          <cell r="AE862">
            <v>12910.849873282637</v>
          </cell>
          <cell r="AF862">
            <v>10509.238634395928</v>
          </cell>
          <cell r="AG862">
            <v>1425.667221666406</v>
          </cell>
          <cell r="AH862">
            <v>1282.5039860178968</v>
          </cell>
          <cell r="AI862">
            <v>6055.0314986941485</v>
          </cell>
          <cell r="AJ862">
            <v>2122.6187859429851</v>
          </cell>
          <cell r="AK862">
            <v>34305.910000000003</v>
          </cell>
        </row>
        <row r="863">
          <cell r="B863">
            <v>39328</v>
          </cell>
          <cell r="C863">
            <v>0</v>
          </cell>
          <cell r="D863">
            <v>9322.2699999999968</v>
          </cell>
          <cell r="E863">
            <v>24275</v>
          </cell>
          <cell r="F863">
            <v>33597.269999999997</v>
          </cell>
          <cell r="G863">
            <v>35528.660000000003</v>
          </cell>
          <cell r="H863">
            <v>35795.800000000003</v>
          </cell>
          <cell r="I863">
            <v>24275</v>
          </cell>
          <cell r="J863">
            <v>13000</v>
          </cell>
          <cell r="L863">
            <v>1500</v>
          </cell>
          <cell r="M863">
            <v>1475</v>
          </cell>
          <cell r="N863">
            <v>6300</v>
          </cell>
          <cell r="O863">
            <v>2000</v>
          </cell>
          <cell r="P863">
            <v>24275</v>
          </cell>
          <cell r="Q863">
            <v>13000</v>
          </cell>
          <cell r="S863">
            <v>1500</v>
          </cell>
          <cell r="T863">
            <v>1475</v>
          </cell>
          <cell r="U863">
            <v>6300</v>
          </cell>
          <cell r="V863">
            <v>2000</v>
          </cell>
          <cell r="W863">
            <v>24275</v>
          </cell>
          <cell r="X863">
            <v>13634.616937727591</v>
          </cell>
          <cell r="Y863">
            <v>11353.665369666604</v>
          </cell>
          <cell r="Z863">
            <v>1397.8328756638641</v>
          </cell>
          <cell r="AA863">
            <v>1209.4166008295747</v>
          </cell>
          <cell r="AB863">
            <v>6101.2609828579407</v>
          </cell>
          <cell r="AC863">
            <v>2099.0072332544255</v>
          </cell>
          <cell r="AD863">
            <v>35795.800000000003</v>
          </cell>
          <cell r="AE863">
            <v>13472.274109050646</v>
          </cell>
          <cell r="AF863">
            <v>11216.12418089074</v>
          </cell>
          <cell r="AG863">
            <v>1419.7004613034728</v>
          </cell>
          <cell r="AH863">
            <v>1277.1363982437099</v>
          </cell>
          <cell r="AI863">
            <v>6029.6897349265209</v>
          </cell>
          <cell r="AJ863">
            <v>2113.735115584921</v>
          </cell>
          <cell r="AK863">
            <v>35528.660000000018</v>
          </cell>
        </row>
        <row r="864">
          <cell r="B864">
            <v>39329</v>
          </cell>
          <cell r="C864">
            <v>0</v>
          </cell>
          <cell r="D864">
            <v>10045.910000000003</v>
          </cell>
          <cell r="E864">
            <v>24275</v>
          </cell>
          <cell r="F864">
            <v>34320.910000000003</v>
          </cell>
          <cell r="G864">
            <v>34320.910000000003</v>
          </cell>
          <cell r="H864">
            <v>34382.199999999997</v>
          </cell>
          <cell r="I864">
            <v>24275</v>
          </cell>
          <cell r="J864">
            <v>13000</v>
          </cell>
          <cell r="L864">
            <v>1500</v>
          </cell>
          <cell r="M864">
            <v>1475</v>
          </cell>
          <cell r="N864">
            <v>6300</v>
          </cell>
          <cell r="O864">
            <v>2000</v>
          </cell>
          <cell r="P864">
            <v>24275</v>
          </cell>
          <cell r="Q864">
            <v>13000</v>
          </cell>
          <cell r="S864">
            <v>1500</v>
          </cell>
          <cell r="T864">
            <v>1475</v>
          </cell>
          <cell r="U864">
            <v>6300</v>
          </cell>
          <cell r="V864">
            <v>2000</v>
          </cell>
          <cell r="W864">
            <v>24275</v>
          </cell>
          <cell r="X864">
            <v>12972.096858167273</v>
          </cell>
          <cell r="Y864">
            <v>10433.727854269528</v>
          </cell>
          <cell r="Z864">
            <v>1521.3548114099308</v>
          </cell>
          <cell r="AA864">
            <v>1474.6820274685583</v>
          </cell>
          <cell r="AB864">
            <v>5863.3705201983339</v>
          </cell>
          <cell r="AC864">
            <v>2116.9679284863714</v>
          </cell>
          <cell r="AD864">
            <v>34382.199999999997</v>
          </cell>
          <cell r="AE864">
            <v>12925.056391527853</v>
          </cell>
          <cell r="AF864">
            <v>10437.670963411916</v>
          </cell>
          <cell r="AG864">
            <v>1516.2315458373616</v>
          </cell>
          <cell r="AH864">
            <v>1470.6887676851716</v>
          </cell>
          <cell r="AI864">
            <v>5851.888073989553</v>
          </cell>
          <cell r="AJ864">
            <v>2119.3742575481524</v>
          </cell>
          <cell r="AK864">
            <v>34320.910000000011</v>
          </cell>
        </row>
        <row r="865">
          <cell r="B865">
            <v>39330</v>
          </cell>
          <cell r="C865">
            <v>0</v>
          </cell>
          <cell r="D865">
            <v>8914.57</v>
          </cell>
          <cell r="E865">
            <v>24598</v>
          </cell>
          <cell r="F865">
            <v>33512.57</v>
          </cell>
          <cell r="G865">
            <v>33512.57</v>
          </cell>
          <cell r="H865">
            <v>33061.699999999997</v>
          </cell>
          <cell r="I865">
            <v>24598</v>
          </cell>
          <cell r="J865">
            <v>13623</v>
          </cell>
          <cell r="L865">
            <v>1500</v>
          </cell>
          <cell r="M865">
            <v>1475</v>
          </cell>
          <cell r="N865">
            <v>6000</v>
          </cell>
          <cell r="O865">
            <v>2000</v>
          </cell>
          <cell r="P865">
            <v>24598</v>
          </cell>
          <cell r="Q865">
            <v>13623</v>
          </cell>
          <cell r="S865">
            <v>1500</v>
          </cell>
          <cell r="T865">
            <v>1475</v>
          </cell>
          <cell r="U865">
            <v>6000</v>
          </cell>
          <cell r="V865">
            <v>2000</v>
          </cell>
          <cell r="W865">
            <v>24598</v>
          </cell>
          <cell r="X865">
            <v>12849.054174226996</v>
          </cell>
          <cell r="Y865">
            <v>9482.260665192578</v>
          </cell>
          <cell r="Z865">
            <v>1500.0551157481534</v>
          </cell>
          <cell r="AA865">
            <v>1454.9159727406527</v>
          </cell>
          <cell r="AB865">
            <v>5678.0372647097529</v>
          </cell>
          <cell r="AC865">
            <v>2097.3768073818619</v>
          </cell>
          <cell r="AD865">
            <v>33061.699999999997</v>
          </cell>
          <cell r="AE865">
            <v>13020.665314298763</v>
          </cell>
          <cell r="AF865">
            <v>9616.4291111095881</v>
          </cell>
          <cell r="AG865">
            <v>1520.7609502660725</v>
          </cell>
          <cell r="AH865">
            <v>1475.0707952069101</v>
          </cell>
          <cell r="AI865">
            <v>5753.3834387419283</v>
          </cell>
          <cell r="AJ865">
            <v>2126.2603903767399</v>
          </cell>
          <cell r="AK865">
            <v>33512.57</v>
          </cell>
        </row>
        <row r="866">
          <cell r="B866">
            <v>39331</v>
          </cell>
          <cell r="C866">
            <v>0</v>
          </cell>
          <cell r="D866">
            <v>9984.7200000000012</v>
          </cell>
          <cell r="E866">
            <v>24101</v>
          </cell>
          <cell r="F866">
            <v>34085.72</v>
          </cell>
          <cell r="G866">
            <v>34085.72</v>
          </cell>
          <cell r="H866">
            <v>34247.699999999997</v>
          </cell>
          <cell r="I866">
            <v>24100</v>
          </cell>
          <cell r="J866">
            <v>13126</v>
          </cell>
          <cell r="L866">
            <v>1500</v>
          </cell>
          <cell r="M866">
            <v>1475</v>
          </cell>
          <cell r="N866">
            <v>6000</v>
          </cell>
          <cell r="O866">
            <v>2000</v>
          </cell>
          <cell r="P866">
            <v>24101</v>
          </cell>
          <cell r="Q866">
            <v>13125.184771132228</v>
          </cell>
          <cell r="S866">
            <v>1499.9068380845911</v>
          </cell>
          <cell r="T866">
            <v>1474.9083907831812</v>
          </cell>
          <cell r="U866">
            <v>6000</v>
          </cell>
          <cell r="V866">
            <v>2000</v>
          </cell>
          <cell r="W866">
            <v>24100</v>
          </cell>
          <cell r="X866">
            <v>13333.316301620755</v>
          </cell>
          <cell r="Y866">
            <v>9670.4709062363163</v>
          </cell>
          <cell r="Z866">
            <v>1529.2236945427023</v>
          </cell>
          <cell r="AA866">
            <v>1483.7257028876681</v>
          </cell>
          <cell r="AB866">
            <v>6094.7524068166758</v>
          </cell>
          <cell r="AC866">
            <v>2136.2109878958795</v>
          </cell>
          <cell r="AD866">
            <v>34247.699999999997</v>
          </cell>
          <cell r="AE866">
            <v>13254.292321625018</v>
          </cell>
          <cell r="AF866">
            <v>9645.8382768259362</v>
          </cell>
          <cell r="AG866">
            <v>1520.8375205320085</v>
          </cell>
          <cell r="AH866">
            <v>1475.1412941442211</v>
          </cell>
          <cell r="AI866">
            <v>6063.0584011796109</v>
          </cell>
          <cell r="AJ866">
            <v>2126.5521856932046</v>
          </cell>
          <cell r="AK866">
            <v>34085.719999999994</v>
          </cell>
        </row>
        <row r="867">
          <cell r="B867">
            <v>39332</v>
          </cell>
          <cell r="C867">
            <v>0</v>
          </cell>
          <cell r="D867">
            <v>11538.09</v>
          </cell>
          <cell r="E867">
            <v>12500</v>
          </cell>
          <cell r="F867">
            <v>24038.09</v>
          </cell>
          <cell r="G867">
            <v>24038.09</v>
          </cell>
          <cell r="H867">
            <v>24119.8</v>
          </cell>
          <cell r="I867">
            <v>10500</v>
          </cell>
          <cell r="J867">
            <v>8550</v>
          </cell>
          <cell r="L867">
            <v>975</v>
          </cell>
          <cell r="M867">
            <v>975</v>
          </cell>
          <cell r="N867">
            <v>0</v>
          </cell>
          <cell r="O867">
            <v>2000</v>
          </cell>
          <cell r="P867">
            <v>12500</v>
          </cell>
          <cell r="Q867">
            <v>8550</v>
          </cell>
          <cell r="S867">
            <v>975</v>
          </cell>
          <cell r="T867">
            <v>975</v>
          </cell>
          <cell r="U867">
            <v>0</v>
          </cell>
          <cell r="V867">
            <v>0</v>
          </cell>
          <cell r="W867">
            <v>10500</v>
          </cell>
          <cell r="X867">
            <v>8639.3578569063429</v>
          </cell>
          <cell r="Y867">
            <v>7544.6210559733654</v>
          </cell>
          <cell r="Z867">
            <v>1079.5888399658788</v>
          </cell>
          <cell r="AA867">
            <v>1046.5645167847081</v>
          </cell>
          <cell r="AB867">
            <v>4303.9995561838177</v>
          </cell>
          <cell r="AC867">
            <v>1505.6681741858831</v>
          </cell>
          <cell r="AD867">
            <v>24119.8</v>
          </cell>
          <cell r="AE867">
            <v>8654.1442429281706</v>
          </cell>
          <cell r="AF867">
            <v>7480.4027403547288</v>
          </cell>
          <cell r="AG867">
            <v>1073.4765863331236</v>
          </cell>
          <cell r="AH867">
            <v>1039.1943187898298</v>
          </cell>
          <cell r="AI867">
            <v>4287.1874595156351</v>
          </cell>
          <cell r="AJ867">
            <v>1503.6846520785134</v>
          </cell>
          <cell r="AK867">
            <v>24038.09</v>
          </cell>
        </row>
        <row r="868">
          <cell r="B868">
            <v>39333</v>
          </cell>
          <cell r="C868">
            <v>0</v>
          </cell>
          <cell r="D868">
            <v>0</v>
          </cell>
          <cell r="E868">
            <v>0</v>
          </cell>
          <cell r="F868">
            <v>0</v>
          </cell>
          <cell r="G868">
            <v>0</v>
          </cell>
          <cell r="H868">
            <v>85.8</v>
          </cell>
          <cell r="I868">
            <v>0</v>
          </cell>
          <cell r="J868">
            <v>0</v>
          </cell>
          <cell r="L868">
            <v>0</v>
          </cell>
          <cell r="M868">
            <v>0</v>
          </cell>
          <cell r="N868">
            <v>0</v>
          </cell>
          <cell r="O868">
            <v>0</v>
          </cell>
          <cell r="P868">
            <v>0</v>
          </cell>
          <cell r="Q868">
            <v>0</v>
          </cell>
          <cell r="R868">
            <v>0</v>
          </cell>
          <cell r="S868">
            <v>0</v>
          </cell>
          <cell r="T868">
            <v>0</v>
          </cell>
          <cell r="U868">
            <v>0</v>
          </cell>
          <cell r="V868">
            <v>0</v>
          </cell>
          <cell r="W868">
            <v>0</v>
          </cell>
          <cell r="X868">
            <v>32.618156999999997</v>
          </cell>
          <cell r="Y868">
            <v>26.5908786</v>
          </cell>
          <cell r="Z868">
            <v>3.6036000000000001</v>
          </cell>
          <cell r="AA868">
            <v>3.5454275999999996</v>
          </cell>
          <cell r="AB868">
            <v>14.181796199999999</v>
          </cell>
          <cell r="AC868">
            <v>5.2601405999999997</v>
          </cell>
          <cell r="AD868">
            <v>85.799999999999983</v>
          </cell>
          <cell r="AE868">
            <v>0</v>
          </cell>
          <cell r="AF868">
            <v>0</v>
          </cell>
          <cell r="AG868">
            <v>0</v>
          </cell>
          <cell r="AH868">
            <v>0</v>
          </cell>
          <cell r="AI868">
            <v>0</v>
          </cell>
          <cell r="AJ868">
            <v>0</v>
          </cell>
          <cell r="AK868">
            <v>0</v>
          </cell>
        </row>
        <row r="869">
          <cell r="B869">
            <v>39334</v>
          </cell>
          <cell r="C869">
            <v>0</v>
          </cell>
          <cell r="D869">
            <v>0</v>
          </cell>
          <cell r="E869">
            <v>0</v>
          </cell>
          <cell r="F869">
            <v>0</v>
          </cell>
          <cell r="G869">
            <v>0</v>
          </cell>
          <cell r="H869">
            <v>132.4</v>
          </cell>
          <cell r="I869">
            <v>0</v>
          </cell>
          <cell r="J869">
            <v>0</v>
          </cell>
          <cell r="L869">
            <v>0</v>
          </cell>
          <cell r="M869">
            <v>0</v>
          </cell>
          <cell r="N869">
            <v>0</v>
          </cell>
          <cell r="O869">
            <v>0</v>
          </cell>
          <cell r="P869">
            <v>0</v>
          </cell>
          <cell r="Q869">
            <v>0</v>
          </cell>
          <cell r="R869">
            <v>0</v>
          </cell>
          <cell r="S869">
            <v>0</v>
          </cell>
          <cell r="T869">
            <v>0</v>
          </cell>
          <cell r="U869">
            <v>0</v>
          </cell>
          <cell r="V869">
            <v>0</v>
          </cell>
          <cell r="W869">
            <v>0</v>
          </cell>
          <cell r="X869">
            <v>50.333846000000001</v>
          </cell>
          <cell r="Y869">
            <v>41.0330108</v>
          </cell>
          <cell r="Z869">
            <v>5.5608000000000004</v>
          </cell>
          <cell r="AA869">
            <v>5.4710327999999997</v>
          </cell>
          <cell r="AB869">
            <v>21.884263600000001</v>
          </cell>
          <cell r="AC869">
            <v>8.1170468000000007</v>
          </cell>
          <cell r="AD869">
            <v>132.4</v>
          </cell>
          <cell r="AE869">
            <v>0</v>
          </cell>
          <cell r="AF869">
            <v>0</v>
          </cell>
          <cell r="AG869">
            <v>0</v>
          </cell>
          <cell r="AH869">
            <v>0</v>
          </cell>
          <cell r="AI869">
            <v>0</v>
          </cell>
          <cell r="AJ869">
            <v>0</v>
          </cell>
          <cell r="AK869">
            <v>0</v>
          </cell>
        </row>
        <row r="870">
          <cell r="B870">
            <v>39335</v>
          </cell>
          <cell r="C870">
            <v>0</v>
          </cell>
          <cell r="D870">
            <v>0</v>
          </cell>
          <cell r="E870">
            <v>0</v>
          </cell>
          <cell r="F870">
            <v>0</v>
          </cell>
          <cell r="G870">
            <v>17274.87</v>
          </cell>
          <cell r="H870">
            <v>116.1</v>
          </cell>
          <cell r="I870">
            <v>0</v>
          </cell>
          <cell r="J870">
            <v>0</v>
          </cell>
          <cell r="L870">
            <v>0</v>
          </cell>
          <cell r="M870">
            <v>0</v>
          </cell>
          <cell r="N870">
            <v>0</v>
          </cell>
          <cell r="O870">
            <v>0</v>
          </cell>
          <cell r="P870">
            <v>0</v>
          </cell>
          <cell r="Q870">
            <v>0</v>
          </cell>
          <cell r="R870">
            <v>0</v>
          </cell>
          <cell r="S870">
            <v>0</v>
          </cell>
          <cell r="T870">
            <v>0</v>
          </cell>
          <cell r="U870">
            <v>0</v>
          </cell>
          <cell r="V870">
            <v>0</v>
          </cell>
          <cell r="W870">
            <v>0</v>
          </cell>
          <cell r="X870">
            <v>44.137156499999996</v>
          </cell>
          <cell r="Y870">
            <v>35.981363699999996</v>
          </cell>
          <cell r="Z870">
            <v>4.8761999999999999</v>
          </cell>
          <cell r="AA870">
            <v>4.7974841999999995</v>
          </cell>
          <cell r="AB870">
            <v>19.190052899999998</v>
          </cell>
          <cell r="AC870">
            <v>7.1177427</v>
          </cell>
          <cell r="AD870">
            <v>116.09999999999998</v>
          </cell>
          <cell r="AE870">
            <v>0</v>
          </cell>
          <cell r="AF870">
            <v>0</v>
          </cell>
          <cell r="AG870">
            <v>0</v>
          </cell>
          <cell r="AH870">
            <v>0</v>
          </cell>
          <cell r="AI870">
            <v>0</v>
          </cell>
          <cell r="AJ870">
            <v>0</v>
          </cell>
          <cell r="AK870">
            <v>0</v>
          </cell>
        </row>
        <row r="871">
          <cell r="B871">
            <v>39336</v>
          </cell>
          <cell r="C871">
            <v>0</v>
          </cell>
          <cell r="D871">
            <v>0</v>
          </cell>
          <cell r="E871">
            <v>0</v>
          </cell>
          <cell r="F871">
            <v>0</v>
          </cell>
          <cell r="G871">
            <v>0</v>
          </cell>
          <cell r="H871">
            <v>107.7</v>
          </cell>
          <cell r="I871">
            <v>0</v>
          </cell>
          <cell r="J871">
            <v>0</v>
          </cell>
          <cell r="L871">
            <v>0</v>
          </cell>
          <cell r="M871">
            <v>0</v>
          </cell>
          <cell r="N871">
            <v>0</v>
          </cell>
          <cell r="O871">
            <v>0</v>
          </cell>
          <cell r="P871">
            <v>0</v>
          </cell>
          <cell r="Q871">
            <v>0</v>
          </cell>
          <cell r="R871">
            <v>0</v>
          </cell>
          <cell r="S871">
            <v>0</v>
          </cell>
          <cell r="T871">
            <v>0</v>
          </cell>
          <cell r="U871">
            <v>0</v>
          </cell>
          <cell r="V871">
            <v>0</v>
          </cell>
          <cell r="W871">
            <v>0</v>
          </cell>
          <cell r="X871">
            <v>40.943770499999999</v>
          </cell>
          <cell r="Y871">
            <v>33.378060900000001</v>
          </cell>
          <cell r="Z871">
            <v>4.5234000000000005</v>
          </cell>
          <cell r="AA871">
            <v>4.4503794000000001</v>
          </cell>
          <cell r="AB871">
            <v>17.801625300000001</v>
          </cell>
          <cell r="AC871">
            <v>6.6027639000000002</v>
          </cell>
          <cell r="AD871">
            <v>107.7</v>
          </cell>
          <cell r="AE871">
            <v>0</v>
          </cell>
          <cell r="AF871">
            <v>0</v>
          </cell>
          <cell r="AG871">
            <v>0</v>
          </cell>
          <cell r="AH871">
            <v>0</v>
          </cell>
          <cell r="AI871">
            <v>0</v>
          </cell>
          <cell r="AJ871">
            <v>0</v>
          </cell>
          <cell r="AK871">
            <v>0</v>
          </cell>
        </row>
        <row r="872">
          <cell r="B872">
            <v>39337</v>
          </cell>
          <cell r="C872">
            <v>0</v>
          </cell>
          <cell r="D872">
            <v>0</v>
          </cell>
          <cell r="E872">
            <v>0</v>
          </cell>
          <cell r="F872">
            <v>0</v>
          </cell>
          <cell r="G872">
            <v>0</v>
          </cell>
          <cell r="H872">
            <v>106.3</v>
          </cell>
          <cell r="I872">
            <v>0</v>
          </cell>
          <cell r="J872">
            <v>0</v>
          </cell>
          <cell r="L872">
            <v>0</v>
          </cell>
          <cell r="M872">
            <v>0</v>
          </cell>
          <cell r="N872">
            <v>0</v>
          </cell>
          <cell r="O872">
            <v>0</v>
          </cell>
          <cell r="P872">
            <v>0</v>
          </cell>
          <cell r="Q872">
            <v>0</v>
          </cell>
          <cell r="R872">
            <v>0</v>
          </cell>
          <cell r="S872">
            <v>0</v>
          </cell>
          <cell r="T872">
            <v>0</v>
          </cell>
          <cell r="U872">
            <v>0</v>
          </cell>
          <cell r="V872">
            <v>0</v>
          </cell>
          <cell r="W872">
            <v>0</v>
          </cell>
          <cell r="X872">
            <v>40.411539499999996</v>
          </cell>
          <cell r="Y872">
            <v>32.944177099999997</v>
          </cell>
          <cell r="Z872">
            <v>4.4645999999999999</v>
          </cell>
          <cell r="AA872">
            <v>4.3925285999999995</v>
          </cell>
          <cell r="AB872">
            <v>17.5702207</v>
          </cell>
          <cell r="AC872">
            <v>6.5169341000000003</v>
          </cell>
          <cell r="AD872">
            <v>106.3</v>
          </cell>
          <cell r="AE872">
            <v>0</v>
          </cell>
          <cell r="AF872">
            <v>0</v>
          </cell>
          <cell r="AG872">
            <v>0</v>
          </cell>
          <cell r="AH872">
            <v>0</v>
          </cell>
          <cell r="AI872">
            <v>0</v>
          </cell>
          <cell r="AJ872">
            <v>0</v>
          </cell>
          <cell r="AK872">
            <v>0</v>
          </cell>
        </row>
        <row r="873">
          <cell r="B873">
            <v>39338</v>
          </cell>
          <cell r="C873">
            <v>0</v>
          </cell>
          <cell r="D873">
            <v>0</v>
          </cell>
          <cell r="E873">
            <v>0</v>
          </cell>
          <cell r="F873">
            <v>0</v>
          </cell>
          <cell r="G873">
            <v>0</v>
          </cell>
          <cell r="H873">
            <v>104.6</v>
          </cell>
          <cell r="I873">
            <v>0</v>
          </cell>
          <cell r="J873">
            <v>0</v>
          </cell>
          <cell r="L873">
            <v>0</v>
          </cell>
          <cell r="M873">
            <v>0</v>
          </cell>
          <cell r="N873">
            <v>0</v>
          </cell>
          <cell r="O873">
            <v>0</v>
          </cell>
          <cell r="P873">
            <v>0</v>
          </cell>
          <cell r="Q873">
            <v>0</v>
          </cell>
          <cell r="R873">
            <v>0</v>
          </cell>
          <cell r="S873">
            <v>0</v>
          </cell>
          <cell r="T873">
            <v>0</v>
          </cell>
          <cell r="U873">
            <v>0</v>
          </cell>
          <cell r="V873">
            <v>0</v>
          </cell>
          <cell r="W873">
            <v>0</v>
          </cell>
          <cell r="X873">
            <v>39.765258999999993</v>
          </cell>
          <cell r="Y873">
            <v>32.417318199999997</v>
          </cell>
          <cell r="Z873">
            <v>4.3932000000000002</v>
          </cell>
          <cell r="AA873">
            <v>4.3222811999999999</v>
          </cell>
          <cell r="AB873">
            <v>17.289229399999996</v>
          </cell>
          <cell r="AC873">
            <v>6.4127121999999996</v>
          </cell>
          <cell r="AD873">
            <v>104.60000000000001</v>
          </cell>
          <cell r="AE873">
            <v>0</v>
          </cell>
          <cell r="AF873">
            <v>0</v>
          </cell>
          <cell r="AG873">
            <v>0</v>
          </cell>
          <cell r="AH873">
            <v>0</v>
          </cell>
          <cell r="AI873">
            <v>0</v>
          </cell>
          <cell r="AJ873">
            <v>0</v>
          </cell>
          <cell r="AK873">
            <v>0</v>
          </cell>
        </row>
        <row r="874">
          <cell r="B874">
            <v>39339</v>
          </cell>
          <cell r="C874">
            <v>0</v>
          </cell>
          <cell r="D874">
            <v>0</v>
          </cell>
          <cell r="E874">
            <v>0</v>
          </cell>
          <cell r="F874">
            <v>0</v>
          </cell>
          <cell r="G874">
            <v>0</v>
          </cell>
          <cell r="H874">
            <v>98.1</v>
          </cell>
          <cell r="I874">
            <v>0</v>
          </cell>
          <cell r="J874">
            <v>0</v>
          </cell>
          <cell r="L874">
            <v>0</v>
          </cell>
          <cell r="M874">
            <v>0</v>
          </cell>
          <cell r="N874">
            <v>0</v>
          </cell>
          <cell r="O874">
            <v>0</v>
          </cell>
          <cell r="P874">
            <v>0</v>
          </cell>
          <cell r="Q874">
            <v>0</v>
          </cell>
          <cell r="R874">
            <v>0</v>
          </cell>
          <cell r="S874">
            <v>0</v>
          </cell>
          <cell r="T874">
            <v>0</v>
          </cell>
          <cell r="U874">
            <v>0</v>
          </cell>
          <cell r="V874">
            <v>0</v>
          </cell>
          <cell r="W874">
            <v>0</v>
          </cell>
          <cell r="X874">
            <v>37.294186499999995</v>
          </cell>
          <cell r="Y874">
            <v>30.402857699999998</v>
          </cell>
          <cell r="Z874">
            <v>4.1201999999999996</v>
          </cell>
          <cell r="AA874">
            <v>4.0536881999999999</v>
          </cell>
          <cell r="AB874">
            <v>16.214850899999998</v>
          </cell>
          <cell r="AC874">
            <v>6.0142166999999995</v>
          </cell>
          <cell r="AD874">
            <v>98.1</v>
          </cell>
          <cell r="AE874">
            <v>0</v>
          </cell>
          <cell r="AF874">
            <v>0</v>
          </cell>
          <cell r="AG874">
            <v>0</v>
          </cell>
          <cell r="AH874">
            <v>0</v>
          </cell>
          <cell r="AI874">
            <v>0</v>
          </cell>
          <cell r="AJ874">
            <v>0</v>
          </cell>
          <cell r="AK874">
            <v>0</v>
          </cell>
        </row>
        <row r="875">
          <cell r="B875">
            <v>39340</v>
          </cell>
          <cell r="C875">
            <v>0</v>
          </cell>
          <cell r="D875">
            <v>0</v>
          </cell>
          <cell r="E875">
            <v>0</v>
          </cell>
          <cell r="F875">
            <v>0</v>
          </cell>
          <cell r="G875">
            <v>0</v>
          </cell>
          <cell r="H875">
            <v>99.7</v>
          </cell>
          <cell r="I875">
            <v>0</v>
          </cell>
          <cell r="J875">
            <v>0</v>
          </cell>
          <cell r="L875">
            <v>0</v>
          </cell>
          <cell r="M875">
            <v>0</v>
          </cell>
          <cell r="N875">
            <v>0</v>
          </cell>
          <cell r="O875">
            <v>0</v>
          </cell>
          <cell r="P875">
            <v>0</v>
          </cell>
          <cell r="Q875">
            <v>0</v>
          </cell>
          <cell r="R875">
            <v>0</v>
          </cell>
          <cell r="S875">
            <v>0</v>
          </cell>
          <cell r="T875">
            <v>0</v>
          </cell>
          <cell r="U875">
            <v>0</v>
          </cell>
          <cell r="V875">
            <v>0</v>
          </cell>
          <cell r="W875">
            <v>0</v>
          </cell>
          <cell r="X875">
            <v>37.9024505</v>
          </cell>
          <cell r="Y875">
            <v>30.898724900000001</v>
          </cell>
          <cell r="Z875">
            <v>4.1874000000000002</v>
          </cell>
          <cell r="AA875">
            <v>4.1198033999999994</v>
          </cell>
          <cell r="AB875">
            <v>16.479313300000001</v>
          </cell>
          <cell r="AC875">
            <v>6.1123079000000002</v>
          </cell>
          <cell r="AD875">
            <v>99.7</v>
          </cell>
          <cell r="AE875">
            <v>0</v>
          </cell>
          <cell r="AF875">
            <v>0</v>
          </cell>
          <cell r="AG875">
            <v>0</v>
          </cell>
          <cell r="AH875">
            <v>0</v>
          </cell>
          <cell r="AI875">
            <v>0</v>
          </cell>
          <cell r="AJ875">
            <v>0</v>
          </cell>
          <cell r="AK875">
            <v>0</v>
          </cell>
        </row>
        <row r="876">
          <cell r="B876">
            <v>39341</v>
          </cell>
          <cell r="C876">
            <v>0</v>
          </cell>
          <cell r="D876">
            <v>0</v>
          </cell>
          <cell r="E876">
            <v>0</v>
          </cell>
          <cell r="F876">
            <v>0</v>
          </cell>
          <cell r="G876">
            <v>0</v>
          </cell>
          <cell r="H876">
            <v>91.4</v>
          </cell>
          <cell r="I876">
            <v>0</v>
          </cell>
          <cell r="J876">
            <v>0</v>
          </cell>
          <cell r="L876">
            <v>0</v>
          </cell>
          <cell r="M876">
            <v>0</v>
          </cell>
          <cell r="N876">
            <v>0</v>
          </cell>
          <cell r="O876">
            <v>0</v>
          </cell>
          <cell r="P876">
            <v>0</v>
          </cell>
          <cell r="Q876">
            <v>0</v>
          </cell>
          <cell r="R876">
            <v>0</v>
          </cell>
          <cell r="S876">
            <v>0</v>
          </cell>
          <cell r="T876">
            <v>0</v>
          </cell>
          <cell r="U876">
            <v>0</v>
          </cell>
          <cell r="V876">
            <v>0</v>
          </cell>
          <cell r="W876">
            <v>0</v>
          </cell>
          <cell r="X876">
            <v>34.747081000000001</v>
          </cell>
          <cell r="Y876">
            <v>28.326413800000001</v>
          </cell>
          <cell r="Z876">
            <v>3.8388000000000004</v>
          </cell>
          <cell r="AA876">
            <v>3.7768307999999999</v>
          </cell>
          <cell r="AB876">
            <v>15.1074146</v>
          </cell>
          <cell r="AC876">
            <v>5.6034598000000004</v>
          </cell>
          <cell r="AD876">
            <v>91.4</v>
          </cell>
          <cell r="AE876">
            <v>0</v>
          </cell>
          <cell r="AF876">
            <v>0</v>
          </cell>
          <cell r="AG876">
            <v>0</v>
          </cell>
          <cell r="AH876">
            <v>0</v>
          </cell>
          <cell r="AI876">
            <v>0</v>
          </cell>
          <cell r="AJ876">
            <v>0</v>
          </cell>
          <cell r="AK876">
            <v>0</v>
          </cell>
        </row>
        <row r="877">
          <cell r="B877">
            <v>39342</v>
          </cell>
          <cell r="C877">
            <v>0</v>
          </cell>
          <cell r="D877">
            <v>0</v>
          </cell>
          <cell r="E877">
            <v>0</v>
          </cell>
          <cell r="F877">
            <v>0</v>
          </cell>
          <cell r="G877">
            <v>0</v>
          </cell>
          <cell r="H877">
            <v>103</v>
          </cell>
          <cell r="I877">
            <v>0</v>
          </cell>
          <cell r="J877">
            <v>0</v>
          </cell>
          <cell r="L877">
            <v>0</v>
          </cell>
          <cell r="M877">
            <v>0</v>
          </cell>
          <cell r="N877">
            <v>0</v>
          </cell>
          <cell r="O877">
            <v>0</v>
          </cell>
          <cell r="P877">
            <v>0</v>
          </cell>
          <cell r="Q877">
            <v>0</v>
          </cell>
          <cell r="R877">
            <v>0</v>
          </cell>
          <cell r="S877">
            <v>0</v>
          </cell>
          <cell r="T877">
            <v>0</v>
          </cell>
          <cell r="U877">
            <v>0</v>
          </cell>
          <cell r="V877">
            <v>0</v>
          </cell>
          <cell r="W877">
            <v>0</v>
          </cell>
          <cell r="X877">
            <v>39.156994999999995</v>
          </cell>
          <cell r="Y877">
            <v>31.921451000000001</v>
          </cell>
          <cell r="Z877">
            <v>4.3260000000000005</v>
          </cell>
          <cell r="AA877">
            <v>4.2561659999999994</v>
          </cell>
          <cell r="AB877">
            <v>17.024767000000001</v>
          </cell>
          <cell r="AC877">
            <v>6.3146209999999998</v>
          </cell>
          <cell r="AD877">
            <v>103</v>
          </cell>
          <cell r="AE877">
            <v>0</v>
          </cell>
          <cell r="AF877">
            <v>0</v>
          </cell>
          <cell r="AG877">
            <v>0</v>
          </cell>
          <cell r="AH877">
            <v>0</v>
          </cell>
          <cell r="AI877">
            <v>0</v>
          </cell>
          <cell r="AJ877">
            <v>0</v>
          </cell>
          <cell r="AK877">
            <v>0</v>
          </cell>
        </row>
        <row r="878">
          <cell r="B878">
            <v>39343</v>
          </cell>
          <cell r="C878">
            <v>0</v>
          </cell>
          <cell r="D878">
            <v>0</v>
          </cell>
          <cell r="E878">
            <v>0</v>
          </cell>
          <cell r="F878">
            <v>0</v>
          </cell>
          <cell r="G878">
            <v>0</v>
          </cell>
          <cell r="H878">
            <v>81.8</v>
          </cell>
          <cell r="I878">
            <v>0</v>
          </cell>
          <cell r="J878">
            <v>0</v>
          </cell>
          <cell r="L878">
            <v>0</v>
          </cell>
          <cell r="M878">
            <v>0</v>
          </cell>
          <cell r="N878">
            <v>0</v>
          </cell>
          <cell r="O878">
            <v>0</v>
          </cell>
          <cell r="P878">
            <v>0</v>
          </cell>
          <cell r="Q878">
            <v>0</v>
          </cell>
          <cell r="R878">
            <v>0</v>
          </cell>
          <cell r="S878">
            <v>0</v>
          </cell>
          <cell r="T878">
            <v>0</v>
          </cell>
          <cell r="U878">
            <v>0</v>
          </cell>
          <cell r="V878">
            <v>0</v>
          </cell>
          <cell r="W878">
            <v>0</v>
          </cell>
          <cell r="X878">
            <v>31.097496999999997</v>
          </cell>
          <cell r="Y878">
            <v>25.351210599999998</v>
          </cell>
          <cell r="Z878">
            <v>3.4356</v>
          </cell>
          <cell r="AA878">
            <v>3.3801395999999997</v>
          </cell>
          <cell r="AB878">
            <v>13.520640199999999</v>
          </cell>
          <cell r="AC878">
            <v>5.0149125999999997</v>
          </cell>
          <cell r="AD878">
            <v>81.8</v>
          </cell>
          <cell r="AE878">
            <v>0</v>
          </cell>
          <cell r="AF878">
            <v>0</v>
          </cell>
          <cell r="AG878">
            <v>0</v>
          </cell>
          <cell r="AH878">
            <v>0</v>
          </cell>
          <cell r="AI878">
            <v>0</v>
          </cell>
          <cell r="AJ878">
            <v>0</v>
          </cell>
          <cell r="AK878">
            <v>0</v>
          </cell>
        </row>
        <row r="879">
          <cell r="B879">
            <v>39344</v>
          </cell>
          <cell r="C879">
            <v>0</v>
          </cell>
          <cell r="D879">
            <v>0</v>
          </cell>
          <cell r="E879">
            <v>0</v>
          </cell>
          <cell r="F879">
            <v>0</v>
          </cell>
          <cell r="G879">
            <v>0</v>
          </cell>
          <cell r="H879">
            <v>82.3</v>
          </cell>
          <cell r="I879">
            <v>0</v>
          </cell>
          <cell r="J879">
            <v>0</v>
          </cell>
          <cell r="L879">
            <v>0</v>
          </cell>
          <cell r="M879">
            <v>0</v>
          </cell>
          <cell r="N879">
            <v>0</v>
          </cell>
          <cell r="O879">
            <v>0</v>
          </cell>
          <cell r="P879">
            <v>0</v>
          </cell>
          <cell r="Q879">
            <v>0</v>
          </cell>
          <cell r="R879">
            <v>0</v>
          </cell>
          <cell r="S879">
            <v>0</v>
          </cell>
          <cell r="T879">
            <v>0</v>
          </cell>
          <cell r="U879">
            <v>0</v>
          </cell>
          <cell r="V879">
            <v>0</v>
          </cell>
          <cell r="W879">
            <v>0</v>
          </cell>
          <cell r="X879">
            <v>31.287579499999996</v>
          </cell>
          <cell r="Y879">
            <v>25.506169099999997</v>
          </cell>
          <cell r="Z879">
            <v>3.4565999999999999</v>
          </cell>
          <cell r="AA879">
            <v>3.4008005999999997</v>
          </cell>
          <cell r="AB879">
            <v>13.6032847</v>
          </cell>
          <cell r="AC879">
            <v>5.0455661000000003</v>
          </cell>
          <cell r="AD879">
            <v>82.3</v>
          </cell>
          <cell r="AE879">
            <v>0</v>
          </cell>
          <cell r="AF879">
            <v>0</v>
          </cell>
          <cell r="AG879">
            <v>0</v>
          </cell>
          <cell r="AH879">
            <v>0</v>
          </cell>
          <cell r="AI879">
            <v>0</v>
          </cell>
          <cell r="AJ879">
            <v>0</v>
          </cell>
          <cell r="AK879">
            <v>0</v>
          </cell>
        </row>
        <row r="880">
          <cell r="B880">
            <v>39345</v>
          </cell>
          <cell r="C880">
            <v>0</v>
          </cell>
          <cell r="D880">
            <v>0</v>
          </cell>
          <cell r="E880">
            <v>0</v>
          </cell>
          <cell r="F880">
            <v>0</v>
          </cell>
          <cell r="G880">
            <v>0</v>
          </cell>
          <cell r="H880">
            <v>94.2</v>
          </cell>
          <cell r="I880">
            <v>0</v>
          </cell>
          <cell r="J880">
            <v>0</v>
          </cell>
          <cell r="L880">
            <v>0</v>
          </cell>
          <cell r="M880">
            <v>0</v>
          </cell>
          <cell r="N880">
            <v>0</v>
          </cell>
          <cell r="O880">
            <v>0</v>
          </cell>
          <cell r="P880">
            <v>0</v>
          </cell>
          <cell r="Q880">
            <v>0</v>
          </cell>
          <cell r="R880">
            <v>0</v>
          </cell>
          <cell r="S880">
            <v>0</v>
          </cell>
          <cell r="T880">
            <v>0</v>
          </cell>
          <cell r="U880">
            <v>0</v>
          </cell>
          <cell r="V880">
            <v>0</v>
          </cell>
          <cell r="W880">
            <v>0</v>
          </cell>
          <cell r="X880">
            <v>35.811543</v>
          </cell>
          <cell r="Y880">
            <v>29.194181400000002</v>
          </cell>
          <cell r="Z880">
            <v>3.9564000000000004</v>
          </cell>
          <cell r="AA880">
            <v>3.8925323999999999</v>
          </cell>
          <cell r="AB880">
            <v>15.570223799999999</v>
          </cell>
          <cell r="AC880">
            <v>5.7751194000000003</v>
          </cell>
          <cell r="AD880">
            <v>94.199999999999989</v>
          </cell>
          <cell r="AE880">
            <v>0</v>
          </cell>
          <cell r="AF880">
            <v>0</v>
          </cell>
          <cell r="AG880">
            <v>0</v>
          </cell>
          <cell r="AH880">
            <v>0</v>
          </cell>
          <cell r="AI880">
            <v>0</v>
          </cell>
          <cell r="AJ880">
            <v>0</v>
          </cell>
          <cell r="AK880">
            <v>0</v>
          </cell>
        </row>
        <row r="881">
          <cell r="B881">
            <v>39346</v>
          </cell>
          <cell r="C881">
            <v>0</v>
          </cell>
          <cell r="D881">
            <v>0</v>
          </cell>
          <cell r="E881">
            <v>0</v>
          </cell>
          <cell r="F881">
            <v>0</v>
          </cell>
          <cell r="G881">
            <v>0</v>
          </cell>
          <cell r="H881">
            <v>77.5</v>
          </cell>
          <cell r="I881">
            <v>0</v>
          </cell>
          <cell r="J881">
            <v>0</v>
          </cell>
          <cell r="L881">
            <v>0</v>
          </cell>
          <cell r="M881">
            <v>0</v>
          </cell>
          <cell r="N881">
            <v>0</v>
          </cell>
          <cell r="O881">
            <v>0</v>
          </cell>
          <cell r="P881">
            <v>0</v>
          </cell>
          <cell r="Q881">
            <v>0</v>
          </cell>
          <cell r="R881">
            <v>0</v>
          </cell>
          <cell r="S881">
            <v>0</v>
          </cell>
          <cell r="T881">
            <v>0</v>
          </cell>
          <cell r="U881">
            <v>0</v>
          </cell>
          <cell r="V881">
            <v>0</v>
          </cell>
          <cell r="W881">
            <v>0</v>
          </cell>
          <cell r="X881">
            <v>29.462787499999997</v>
          </cell>
          <cell r="Y881">
            <v>24.0185675</v>
          </cell>
          <cell r="Z881">
            <v>3.2549999999999999</v>
          </cell>
          <cell r="AA881">
            <v>3.2024549999999996</v>
          </cell>
          <cell r="AB881">
            <v>12.8098975</v>
          </cell>
          <cell r="AC881">
            <v>4.7512924999999999</v>
          </cell>
          <cell r="AD881">
            <v>77.5</v>
          </cell>
          <cell r="AE881">
            <v>0</v>
          </cell>
          <cell r="AF881">
            <v>0</v>
          </cell>
          <cell r="AG881">
            <v>0</v>
          </cell>
          <cell r="AH881">
            <v>0</v>
          </cell>
          <cell r="AI881">
            <v>0</v>
          </cell>
          <cell r="AJ881">
            <v>0</v>
          </cell>
          <cell r="AK881">
            <v>0</v>
          </cell>
        </row>
        <row r="882">
          <cell r="B882">
            <v>39347</v>
          </cell>
          <cell r="C882">
            <v>0</v>
          </cell>
          <cell r="D882">
            <v>0</v>
          </cell>
          <cell r="E882">
            <v>0</v>
          </cell>
          <cell r="F882">
            <v>0</v>
          </cell>
          <cell r="G882">
            <v>0</v>
          </cell>
          <cell r="H882">
            <v>76.400000000000006</v>
          </cell>
          <cell r="I882">
            <v>0</v>
          </cell>
          <cell r="J882">
            <v>0</v>
          </cell>
          <cell r="L882">
            <v>0</v>
          </cell>
          <cell r="M882">
            <v>0</v>
          </cell>
          <cell r="N882">
            <v>0</v>
          </cell>
          <cell r="O882">
            <v>0</v>
          </cell>
          <cell r="P882">
            <v>0</v>
          </cell>
          <cell r="Q882">
            <v>0</v>
          </cell>
          <cell r="R882">
            <v>0</v>
          </cell>
          <cell r="S882">
            <v>0</v>
          </cell>
          <cell r="T882">
            <v>0</v>
          </cell>
          <cell r="U882">
            <v>0</v>
          </cell>
          <cell r="V882">
            <v>0</v>
          </cell>
          <cell r="W882">
            <v>0</v>
          </cell>
          <cell r="X882">
            <v>29.044606000000002</v>
          </cell>
          <cell r="Y882">
            <v>23.677658800000003</v>
          </cell>
          <cell r="Z882">
            <v>3.2088000000000005</v>
          </cell>
          <cell r="AA882">
            <v>3.1570008000000001</v>
          </cell>
          <cell r="AB882">
            <v>12.6280796</v>
          </cell>
          <cell r="AC882">
            <v>4.6838548000000007</v>
          </cell>
          <cell r="AD882">
            <v>76.400000000000006</v>
          </cell>
          <cell r="AE882">
            <v>0</v>
          </cell>
          <cell r="AF882">
            <v>0</v>
          </cell>
          <cell r="AG882">
            <v>0</v>
          </cell>
          <cell r="AH882">
            <v>0</v>
          </cell>
          <cell r="AI882">
            <v>0</v>
          </cell>
          <cell r="AJ882">
            <v>0</v>
          </cell>
          <cell r="AK882">
            <v>0</v>
          </cell>
        </row>
        <row r="883">
          <cell r="B883">
            <v>39348</v>
          </cell>
          <cell r="C883">
            <v>0</v>
          </cell>
          <cell r="D883">
            <v>0</v>
          </cell>
          <cell r="E883">
            <v>0</v>
          </cell>
          <cell r="F883">
            <v>0</v>
          </cell>
          <cell r="G883">
            <v>0</v>
          </cell>
          <cell r="H883">
            <v>77.5</v>
          </cell>
          <cell r="I883">
            <v>0</v>
          </cell>
          <cell r="J883">
            <v>0</v>
          </cell>
          <cell r="L883">
            <v>0</v>
          </cell>
          <cell r="M883">
            <v>0</v>
          </cell>
          <cell r="N883">
            <v>0</v>
          </cell>
          <cell r="O883">
            <v>0</v>
          </cell>
          <cell r="P883">
            <v>0</v>
          </cell>
          <cell r="Q883">
            <v>0</v>
          </cell>
          <cell r="R883">
            <v>0</v>
          </cell>
          <cell r="S883">
            <v>0</v>
          </cell>
          <cell r="T883">
            <v>0</v>
          </cell>
          <cell r="U883">
            <v>0</v>
          </cell>
          <cell r="V883">
            <v>0</v>
          </cell>
          <cell r="W883">
            <v>0</v>
          </cell>
          <cell r="X883">
            <v>29.462787499999997</v>
          </cell>
          <cell r="Y883">
            <v>24.0185675</v>
          </cell>
          <cell r="Z883">
            <v>3.2549999999999999</v>
          </cell>
          <cell r="AA883">
            <v>3.2024549999999996</v>
          </cell>
          <cell r="AB883">
            <v>12.8098975</v>
          </cell>
          <cell r="AC883">
            <v>4.7512924999999999</v>
          </cell>
          <cell r="AD883">
            <v>77.5</v>
          </cell>
          <cell r="AE883">
            <v>0</v>
          </cell>
          <cell r="AF883">
            <v>0</v>
          </cell>
          <cell r="AG883">
            <v>0</v>
          </cell>
          <cell r="AH883">
            <v>0</v>
          </cell>
          <cell r="AI883">
            <v>0</v>
          </cell>
          <cell r="AJ883">
            <v>0</v>
          </cell>
          <cell r="AK883">
            <v>0</v>
          </cell>
        </row>
        <row r="884">
          <cell r="B884">
            <v>39349</v>
          </cell>
          <cell r="C884">
            <v>0</v>
          </cell>
          <cell r="D884">
            <v>0</v>
          </cell>
          <cell r="E884">
            <v>0</v>
          </cell>
          <cell r="F884">
            <v>0</v>
          </cell>
          <cell r="G884">
            <v>0</v>
          </cell>
          <cell r="H884">
            <v>80.5</v>
          </cell>
          <cell r="I884">
            <v>0</v>
          </cell>
          <cell r="J884">
            <v>0</v>
          </cell>
          <cell r="L884">
            <v>0</v>
          </cell>
          <cell r="M884">
            <v>0</v>
          </cell>
          <cell r="N884">
            <v>0</v>
          </cell>
          <cell r="O884">
            <v>0</v>
          </cell>
          <cell r="P884">
            <v>0</v>
          </cell>
          <cell r="Q884">
            <v>0</v>
          </cell>
          <cell r="R884">
            <v>0</v>
          </cell>
          <cell r="S884">
            <v>0</v>
          </cell>
          <cell r="T884">
            <v>0</v>
          </cell>
          <cell r="U884">
            <v>0</v>
          </cell>
          <cell r="V884">
            <v>0</v>
          </cell>
          <cell r="W884">
            <v>0</v>
          </cell>
          <cell r="X884">
            <v>30.603282499999999</v>
          </cell>
          <cell r="Y884">
            <v>24.948318499999999</v>
          </cell>
          <cell r="Z884">
            <v>3.3810000000000002</v>
          </cell>
          <cell r="AA884">
            <v>3.3264209999999999</v>
          </cell>
          <cell r="AB884">
            <v>13.305764499999999</v>
          </cell>
          <cell r="AC884">
            <v>4.9352134999999997</v>
          </cell>
          <cell r="AD884">
            <v>80.5</v>
          </cell>
          <cell r="AE884">
            <v>0</v>
          </cell>
          <cell r="AF884">
            <v>0</v>
          </cell>
          <cell r="AG884">
            <v>0</v>
          </cell>
          <cell r="AH884">
            <v>0</v>
          </cell>
          <cell r="AI884">
            <v>0</v>
          </cell>
          <cell r="AJ884">
            <v>0</v>
          </cell>
          <cell r="AK884">
            <v>0</v>
          </cell>
        </row>
        <row r="885">
          <cell r="B885">
            <v>39350</v>
          </cell>
          <cell r="C885">
            <v>0</v>
          </cell>
          <cell r="D885">
            <v>0</v>
          </cell>
          <cell r="E885">
            <v>0</v>
          </cell>
          <cell r="F885">
            <v>0</v>
          </cell>
          <cell r="G885">
            <v>0</v>
          </cell>
          <cell r="H885">
            <v>82.8</v>
          </cell>
          <cell r="I885">
            <v>0</v>
          </cell>
          <cell r="J885">
            <v>0</v>
          </cell>
          <cell r="L885">
            <v>0</v>
          </cell>
          <cell r="M885">
            <v>0</v>
          </cell>
          <cell r="N885">
            <v>0</v>
          </cell>
          <cell r="O885">
            <v>0</v>
          </cell>
          <cell r="P885">
            <v>0</v>
          </cell>
          <cell r="Q885">
            <v>0</v>
          </cell>
          <cell r="R885">
            <v>0</v>
          </cell>
          <cell r="S885">
            <v>0</v>
          </cell>
          <cell r="T885">
            <v>0</v>
          </cell>
          <cell r="U885">
            <v>0</v>
          </cell>
          <cell r="V885">
            <v>0</v>
          </cell>
          <cell r="W885">
            <v>0</v>
          </cell>
          <cell r="X885">
            <v>31.477661999999995</v>
          </cell>
          <cell r="Y885">
            <v>25.6611276</v>
          </cell>
          <cell r="Z885">
            <v>3.4776000000000002</v>
          </cell>
          <cell r="AA885">
            <v>3.4214615999999998</v>
          </cell>
          <cell r="AB885">
            <v>13.685929199999999</v>
          </cell>
          <cell r="AC885">
            <v>5.0762195999999999</v>
          </cell>
          <cell r="AD885">
            <v>82.8</v>
          </cell>
          <cell r="AE885">
            <v>0</v>
          </cell>
          <cell r="AF885">
            <v>0</v>
          </cell>
          <cell r="AG885">
            <v>0</v>
          </cell>
          <cell r="AH885">
            <v>0</v>
          </cell>
          <cell r="AI885">
            <v>0</v>
          </cell>
          <cell r="AJ885">
            <v>0</v>
          </cell>
          <cell r="AK885">
            <v>0</v>
          </cell>
        </row>
        <row r="886">
          <cell r="B886">
            <v>39351</v>
          </cell>
          <cell r="C886">
            <v>0</v>
          </cell>
          <cell r="D886">
            <v>0</v>
          </cell>
          <cell r="E886">
            <v>0</v>
          </cell>
          <cell r="F886">
            <v>0</v>
          </cell>
          <cell r="G886">
            <v>0</v>
          </cell>
          <cell r="H886">
            <v>88.3</v>
          </cell>
          <cell r="I886">
            <v>0</v>
          </cell>
          <cell r="J886">
            <v>0</v>
          </cell>
          <cell r="L886">
            <v>0</v>
          </cell>
          <cell r="M886">
            <v>0</v>
          </cell>
          <cell r="N886">
            <v>0</v>
          </cell>
          <cell r="O886">
            <v>0</v>
          </cell>
          <cell r="P886">
            <v>0</v>
          </cell>
          <cell r="Q886">
            <v>0</v>
          </cell>
          <cell r="R886">
            <v>0</v>
          </cell>
          <cell r="S886">
            <v>0</v>
          </cell>
          <cell r="T886">
            <v>0</v>
          </cell>
          <cell r="U886">
            <v>0</v>
          </cell>
          <cell r="V886">
            <v>0</v>
          </cell>
          <cell r="W886">
            <v>0</v>
          </cell>
          <cell r="X886">
            <v>33.568569499999995</v>
          </cell>
          <cell r="Y886">
            <v>27.3656711</v>
          </cell>
          <cell r="Z886">
            <v>3.7086000000000001</v>
          </cell>
          <cell r="AA886">
            <v>3.6487325999999998</v>
          </cell>
          <cell r="AB886">
            <v>14.595018699999999</v>
          </cell>
          <cell r="AC886">
            <v>5.4134080999999998</v>
          </cell>
          <cell r="AD886">
            <v>88.3</v>
          </cell>
          <cell r="AE886">
            <v>0</v>
          </cell>
          <cell r="AF886">
            <v>0</v>
          </cell>
          <cell r="AG886">
            <v>0</v>
          </cell>
          <cell r="AH886">
            <v>0</v>
          </cell>
          <cell r="AI886">
            <v>0</v>
          </cell>
          <cell r="AJ886">
            <v>0</v>
          </cell>
          <cell r="AK886">
            <v>0</v>
          </cell>
        </row>
        <row r="887">
          <cell r="B887">
            <v>39352</v>
          </cell>
          <cell r="C887">
            <v>0</v>
          </cell>
          <cell r="D887">
            <v>0</v>
          </cell>
          <cell r="E887">
            <v>0</v>
          </cell>
          <cell r="F887">
            <v>0</v>
          </cell>
          <cell r="G887">
            <v>0</v>
          </cell>
          <cell r="H887">
            <v>85.7</v>
          </cell>
          <cell r="I887">
            <v>0</v>
          </cell>
          <cell r="J887">
            <v>0</v>
          </cell>
          <cell r="L887">
            <v>0</v>
          </cell>
          <cell r="M887">
            <v>0</v>
          </cell>
          <cell r="N887">
            <v>0</v>
          </cell>
          <cell r="O887">
            <v>0</v>
          </cell>
          <cell r="P887">
            <v>0</v>
          </cell>
          <cell r="Q887">
            <v>0</v>
          </cell>
          <cell r="R887">
            <v>0</v>
          </cell>
          <cell r="S887">
            <v>0</v>
          </cell>
          <cell r="T887">
            <v>0</v>
          </cell>
          <cell r="U887">
            <v>0</v>
          </cell>
          <cell r="V887">
            <v>0</v>
          </cell>
          <cell r="W887">
            <v>0</v>
          </cell>
          <cell r="X887">
            <v>32.580140499999999</v>
          </cell>
          <cell r="Y887">
            <v>26.559886900000002</v>
          </cell>
          <cell r="Z887">
            <v>3.5994000000000002</v>
          </cell>
          <cell r="AA887">
            <v>3.5412954000000001</v>
          </cell>
          <cell r="AB887">
            <v>14.1652673</v>
          </cell>
          <cell r="AC887">
            <v>5.2540098999999998</v>
          </cell>
          <cell r="AD887">
            <v>85.7</v>
          </cell>
          <cell r="AE887">
            <v>0</v>
          </cell>
          <cell r="AF887">
            <v>0</v>
          </cell>
          <cell r="AG887">
            <v>0</v>
          </cell>
          <cell r="AH887">
            <v>0</v>
          </cell>
          <cell r="AI887">
            <v>0</v>
          </cell>
          <cell r="AJ887">
            <v>0</v>
          </cell>
          <cell r="AK887">
            <v>0</v>
          </cell>
        </row>
        <row r="888">
          <cell r="B888">
            <v>39353</v>
          </cell>
          <cell r="C888">
            <v>0</v>
          </cell>
          <cell r="D888">
            <v>0</v>
          </cell>
          <cell r="E888">
            <v>0</v>
          </cell>
          <cell r="F888">
            <v>0</v>
          </cell>
          <cell r="G888">
            <v>0</v>
          </cell>
          <cell r="H888">
            <v>89.2</v>
          </cell>
          <cell r="I888">
            <v>0</v>
          </cell>
          <cell r="J888">
            <v>0</v>
          </cell>
          <cell r="L888">
            <v>0</v>
          </cell>
          <cell r="M888">
            <v>0</v>
          </cell>
          <cell r="N888">
            <v>0</v>
          </cell>
          <cell r="O888">
            <v>0</v>
          </cell>
          <cell r="P888">
            <v>0</v>
          </cell>
          <cell r="Q888">
            <v>0</v>
          </cell>
          <cell r="R888">
            <v>0</v>
          </cell>
          <cell r="S888">
            <v>0</v>
          </cell>
          <cell r="T888">
            <v>0</v>
          </cell>
          <cell r="U888">
            <v>0</v>
          </cell>
          <cell r="V888">
            <v>0</v>
          </cell>
          <cell r="W888">
            <v>0</v>
          </cell>
          <cell r="X888">
            <v>33.910717999999996</v>
          </cell>
          <cell r="Y888">
            <v>27.644596400000001</v>
          </cell>
          <cell r="Z888">
            <v>3.7464000000000004</v>
          </cell>
          <cell r="AA888">
            <v>3.6859223999999999</v>
          </cell>
          <cell r="AB888">
            <v>14.743778799999999</v>
          </cell>
          <cell r="AC888">
            <v>5.4685844000000001</v>
          </cell>
          <cell r="AD888">
            <v>89.199999999999989</v>
          </cell>
          <cell r="AE888">
            <v>0</v>
          </cell>
          <cell r="AF888">
            <v>0</v>
          </cell>
          <cell r="AG888">
            <v>0</v>
          </cell>
          <cell r="AH888">
            <v>0</v>
          </cell>
          <cell r="AI888">
            <v>0</v>
          </cell>
          <cell r="AJ888">
            <v>0</v>
          </cell>
          <cell r="AK888">
            <v>0</v>
          </cell>
        </row>
        <row r="889">
          <cell r="B889">
            <v>39354</v>
          </cell>
          <cell r="C889">
            <v>0</v>
          </cell>
          <cell r="D889">
            <v>0</v>
          </cell>
          <cell r="E889">
            <v>0</v>
          </cell>
          <cell r="F889">
            <v>0</v>
          </cell>
          <cell r="G889">
            <v>0</v>
          </cell>
          <cell r="H889">
            <v>84.2</v>
          </cell>
          <cell r="I889">
            <v>0</v>
          </cell>
          <cell r="J889">
            <v>0</v>
          </cell>
          <cell r="L889">
            <v>0</v>
          </cell>
          <cell r="M889">
            <v>0</v>
          </cell>
          <cell r="N889">
            <v>0</v>
          </cell>
          <cell r="O889">
            <v>0</v>
          </cell>
          <cell r="P889">
            <v>0</v>
          </cell>
          <cell r="Q889">
            <v>0</v>
          </cell>
          <cell r="R889">
            <v>0</v>
          </cell>
          <cell r="S889">
            <v>0</v>
          </cell>
          <cell r="T889">
            <v>0</v>
          </cell>
          <cell r="U889">
            <v>0</v>
          </cell>
          <cell r="V889">
            <v>0</v>
          </cell>
          <cell r="W889">
            <v>0</v>
          </cell>
          <cell r="X889">
            <v>32.009892999999998</v>
          </cell>
          <cell r="Y889">
            <v>26.095011400000001</v>
          </cell>
          <cell r="Z889">
            <v>3.5364000000000004</v>
          </cell>
          <cell r="AA889">
            <v>3.4793124</v>
          </cell>
          <cell r="AB889">
            <v>13.9173338</v>
          </cell>
          <cell r="AC889">
            <v>5.1620493999999999</v>
          </cell>
          <cell r="AD889">
            <v>84.199999999999989</v>
          </cell>
          <cell r="AE889">
            <v>0</v>
          </cell>
          <cell r="AF889">
            <v>0</v>
          </cell>
          <cell r="AG889">
            <v>0</v>
          </cell>
          <cell r="AH889">
            <v>0</v>
          </cell>
          <cell r="AI889">
            <v>0</v>
          </cell>
          <cell r="AJ889">
            <v>0</v>
          </cell>
          <cell r="AK889">
            <v>0</v>
          </cell>
        </row>
        <row r="890">
          <cell r="B890">
            <v>39355</v>
          </cell>
          <cell r="C890">
            <v>0</v>
          </cell>
          <cell r="D890">
            <v>0</v>
          </cell>
          <cell r="E890">
            <v>0</v>
          </cell>
          <cell r="F890">
            <v>0</v>
          </cell>
          <cell r="G890">
            <v>0</v>
          </cell>
          <cell r="H890">
            <v>82.3</v>
          </cell>
          <cell r="I890">
            <v>0</v>
          </cell>
          <cell r="J890">
            <v>0</v>
          </cell>
          <cell r="L890">
            <v>0</v>
          </cell>
          <cell r="M890">
            <v>0</v>
          </cell>
          <cell r="N890">
            <v>0</v>
          </cell>
          <cell r="O890">
            <v>0</v>
          </cell>
          <cell r="P890">
            <v>0</v>
          </cell>
          <cell r="Q890">
            <v>0</v>
          </cell>
          <cell r="R890">
            <v>0</v>
          </cell>
          <cell r="S890">
            <v>0</v>
          </cell>
          <cell r="T890">
            <v>0</v>
          </cell>
          <cell r="U890">
            <v>0</v>
          </cell>
          <cell r="V890">
            <v>0</v>
          </cell>
          <cell r="W890">
            <v>0</v>
          </cell>
          <cell r="X890">
            <v>31.287579499999996</v>
          </cell>
          <cell r="Y890">
            <v>25.506169099999997</v>
          </cell>
          <cell r="Z890">
            <v>3.4565999999999999</v>
          </cell>
          <cell r="AA890">
            <v>3.4008005999999997</v>
          </cell>
          <cell r="AB890">
            <v>13.6032847</v>
          </cell>
          <cell r="AC890">
            <v>5.0455661000000003</v>
          </cell>
          <cell r="AD890">
            <v>82.3</v>
          </cell>
          <cell r="AE890">
            <v>0</v>
          </cell>
          <cell r="AF890">
            <v>0</v>
          </cell>
          <cell r="AG890">
            <v>0</v>
          </cell>
          <cell r="AH890">
            <v>0</v>
          </cell>
          <cell r="AI890">
            <v>0</v>
          </cell>
          <cell r="AJ890">
            <v>0</v>
          </cell>
          <cell r="AK890">
            <v>0</v>
          </cell>
        </row>
        <row r="891">
          <cell r="B891">
            <v>39356</v>
          </cell>
          <cell r="C891">
            <v>0</v>
          </cell>
          <cell r="D891">
            <v>0</v>
          </cell>
          <cell r="E891">
            <v>0</v>
          </cell>
          <cell r="F891">
            <v>0</v>
          </cell>
          <cell r="G891">
            <v>0</v>
          </cell>
          <cell r="H891">
            <v>79.599999999999994</v>
          </cell>
          <cell r="I891">
            <v>0</v>
          </cell>
          <cell r="J891">
            <v>0</v>
          </cell>
          <cell r="L891">
            <v>0</v>
          </cell>
          <cell r="M891">
            <v>0</v>
          </cell>
          <cell r="N891">
            <v>0</v>
          </cell>
          <cell r="O891">
            <v>0</v>
          </cell>
          <cell r="P891">
            <v>0</v>
          </cell>
          <cell r="Q891">
            <v>0</v>
          </cell>
          <cell r="S891">
            <v>0</v>
          </cell>
          <cell r="T891">
            <v>0</v>
          </cell>
          <cell r="U891">
            <v>0</v>
          </cell>
          <cell r="V891">
            <v>0</v>
          </cell>
          <cell r="W891">
            <v>0</v>
          </cell>
          <cell r="X891">
            <v>30.261133999999995</v>
          </cell>
          <cell r="Y891">
            <v>24.669393199999998</v>
          </cell>
          <cell r="Z891">
            <v>3.3431999999999999</v>
          </cell>
          <cell r="AA891">
            <v>3.2892311999999997</v>
          </cell>
          <cell r="AB891">
            <v>13.157004399999998</v>
          </cell>
          <cell r="AC891">
            <v>4.8800371999999994</v>
          </cell>
          <cell r="AD891">
            <v>79.599999999999994</v>
          </cell>
          <cell r="AE891">
            <v>0</v>
          </cell>
          <cell r="AF891">
            <v>0</v>
          </cell>
          <cell r="AG891">
            <v>0</v>
          </cell>
          <cell r="AH891">
            <v>0</v>
          </cell>
          <cell r="AI891">
            <v>0</v>
          </cell>
          <cell r="AJ891">
            <v>0</v>
          </cell>
          <cell r="AK891">
            <v>0</v>
          </cell>
        </row>
        <row r="892">
          <cell r="B892">
            <v>39357</v>
          </cell>
          <cell r="C892">
            <v>0</v>
          </cell>
          <cell r="D892">
            <v>0</v>
          </cell>
          <cell r="E892">
            <v>0</v>
          </cell>
          <cell r="F892">
            <v>0</v>
          </cell>
          <cell r="G892">
            <v>0</v>
          </cell>
          <cell r="H892">
            <v>83.7</v>
          </cell>
          <cell r="I892">
            <v>0</v>
          </cell>
          <cell r="J892">
            <v>0</v>
          </cell>
          <cell r="L892">
            <v>0</v>
          </cell>
          <cell r="M892">
            <v>0</v>
          </cell>
          <cell r="N892">
            <v>0</v>
          </cell>
          <cell r="O892">
            <v>0</v>
          </cell>
          <cell r="P892">
            <v>0</v>
          </cell>
          <cell r="Q892">
            <v>0</v>
          </cell>
          <cell r="S892">
            <v>0</v>
          </cell>
          <cell r="T892">
            <v>0</v>
          </cell>
          <cell r="U892">
            <v>0</v>
          </cell>
          <cell r="V892">
            <v>0</v>
          </cell>
          <cell r="W892">
            <v>0</v>
          </cell>
          <cell r="X892">
            <v>31.819810499999999</v>
          </cell>
          <cell r="Y892">
            <v>25.940052900000001</v>
          </cell>
          <cell r="Z892">
            <v>3.5154000000000005</v>
          </cell>
          <cell r="AA892">
            <v>3.4586513999999999</v>
          </cell>
          <cell r="AB892">
            <v>13.834689299999999</v>
          </cell>
          <cell r="AC892">
            <v>5.1313959000000002</v>
          </cell>
          <cell r="AD892">
            <v>83.699999999999989</v>
          </cell>
          <cell r="AE892">
            <v>0</v>
          </cell>
          <cell r="AF892">
            <v>0</v>
          </cell>
          <cell r="AG892">
            <v>0</v>
          </cell>
          <cell r="AH892">
            <v>0</v>
          </cell>
          <cell r="AI892">
            <v>0</v>
          </cell>
          <cell r="AJ892">
            <v>0</v>
          </cell>
          <cell r="AK892">
            <v>0</v>
          </cell>
        </row>
        <row r="893">
          <cell r="B893">
            <v>39358</v>
          </cell>
          <cell r="C893">
            <v>0</v>
          </cell>
          <cell r="D893">
            <v>0</v>
          </cell>
          <cell r="E893">
            <v>0</v>
          </cell>
          <cell r="F893">
            <v>0</v>
          </cell>
          <cell r="G893">
            <v>0</v>
          </cell>
          <cell r="H893">
            <v>86.9</v>
          </cell>
          <cell r="I893">
            <v>0</v>
          </cell>
          <cell r="J893">
            <v>0</v>
          </cell>
          <cell r="L893">
            <v>0</v>
          </cell>
          <cell r="M893">
            <v>0</v>
          </cell>
          <cell r="N893">
            <v>0</v>
          </cell>
          <cell r="O893">
            <v>0</v>
          </cell>
          <cell r="P893">
            <v>0</v>
          </cell>
          <cell r="Q893">
            <v>0</v>
          </cell>
          <cell r="S893">
            <v>0</v>
          </cell>
          <cell r="T893">
            <v>0</v>
          </cell>
          <cell r="U893">
            <v>0</v>
          </cell>
          <cell r="V893">
            <v>0</v>
          </cell>
          <cell r="W893">
            <v>0</v>
          </cell>
          <cell r="X893">
            <v>33.036338499999999</v>
          </cell>
          <cell r="Y893">
            <v>26.9317873</v>
          </cell>
          <cell r="Z893">
            <v>3.6498000000000004</v>
          </cell>
          <cell r="AA893">
            <v>3.5908818</v>
          </cell>
          <cell r="AB893">
            <v>14.363614099999999</v>
          </cell>
          <cell r="AC893">
            <v>5.3275783000000008</v>
          </cell>
          <cell r="AD893">
            <v>86.9</v>
          </cell>
          <cell r="AE893">
            <v>0</v>
          </cell>
          <cell r="AF893">
            <v>0</v>
          </cell>
          <cell r="AG893">
            <v>0</v>
          </cell>
          <cell r="AH893">
            <v>0</v>
          </cell>
          <cell r="AI893">
            <v>0</v>
          </cell>
          <cell r="AJ893">
            <v>0</v>
          </cell>
          <cell r="AK893">
            <v>0</v>
          </cell>
        </row>
        <row r="894">
          <cell r="B894">
            <v>39359</v>
          </cell>
          <cell r="C894">
            <v>0</v>
          </cell>
          <cell r="D894">
            <v>0</v>
          </cell>
          <cell r="E894">
            <v>0</v>
          </cell>
          <cell r="F894">
            <v>0</v>
          </cell>
          <cell r="G894">
            <v>0</v>
          </cell>
          <cell r="H894">
            <v>35.299999999999997</v>
          </cell>
          <cell r="I894">
            <v>0</v>
          </cell>
          <cell r="J894">
            <v>0</v>
          </cell>
          <cell r="L894">
            <v>0</v>
          </cell>
          <cell r="M894">
            <v>0</v>
          </cell>
          <cell r="N894">
            <v>0</v>
          </cell>
          <cell r="O894">
            <v>0</v>
          </cell>
          <cell r="P894">
            <v>0</v>
          </cell>
          <cell r="Q894">
            <v>0</v>
          </cell>
          <cell r="S894">
            <v>0</v>
          </cell>
          <cell r="T894">
            <v>0</v>
          </cell>
          <cell r="U894">
            <v>0</v>
          </cell>
          <cell r="V894">
            <v>0</v>
          </cell>
          <cell r="W894">
            <v>0</v>
          </cell>
          <cell r="X894">
            <v>13.419824499999997</v>
          </cell>
          <cell r="Y894">
            <v>10.9400701</v>
          </cell>
          <cell r="Z894">
            <v>1.4825999999999999</v>
          </cell>
          <cell r="AA894">
            <v>1.4586665999999997</v>
          </cell>
          <cell r="AB894">
            <v>5.8347016999999992</v>
          </cell>
          <cell r="AC894">
            <v>2.1641371</v>
          </cell>
          <cell r="AD894">
            <v>35.299999999999997</v>
          </cell>
          <cell r="AE894">
            <v>0</v>
          </cell>
          <cell r="AF894">
            <v>0</v>
          </cell>
          <cell r="AG894">
            <v>0</v>
          </cell>
          <cell r="AH894">
            <v>0</v>
          </cell>
          <cell r="AI894">
            <v>0</v>
          </cell>
          <cell r="AJ894">
            <v>0</v>
          </cell>
          <cell r="AK894">
            <v>0</v>
          </cell>
        </row>
        <row r="895">
          <cell r="B895">
            <v>39360</v>
          </cell>
          <cell r="C895">
            <v>0</v>
          </cell>
          <cell r="D895">
            <v>0</v>
          </cell>
          <cell r="E895">
            <v>0</v>
          </cell>
          <cell r="F895">
            <v>0</v>
          </cell>
          <cell r="G895">
            <v>0</v>
          </cell>
          <cell r="H895">
            <v>42.1</v>
          </cell>
          <cell r="I895">
            <v>0</v>
          </cell>
          <cell r="J895">
            <v>0</v>
          </cell>
          <cell r="L895">
            <v>0</v>
          </cell>
          <cell r="M895">
            <v>0</v>
          </cell>
          <cell r="N895">
            <v>0</v>
          </cell>
          <cell r="O895">
            <v>0</v>
          </cell>
          <cell r="P895">
            <v>0</v>
          </cell>
          <cell r="Q895">
            <v>0</v>
          </cell>
          <cell r="S895">
            <v>0</v>
          </cell>
          <cell r="T895">
            <v>0</v>
          </cell>
          <cell r="U895">
            <v>0</v>
          </cell>
          <cell r="V895">
            <v>0</v>
          </cell>
          <cell r="W895">
            <v>0</v>
          </cell>
          <cell r="X895">
            <v>16.004946499999999</v>
          </cell>
          <cell r="Y895">
            <v>13.0475057</v>
          </cell>
          <cell r="Z895">
            <v>1.7682000000000002</v>
          </cell>
          <cell r="AA895">
            <v>1.7396562</v>
          </cell>
          <cell r="AB895">
            <v>6.9586668999999999</v>
          </cell>
          <cell r="AC895">
            <v>2.5810246999999999</v>
          </cell>
          <cell r="AD895">
            <v>42.099999999999994</v>
          </cell>
          <cell r="AE895">
            <v>0</v>
          </cell>
          <cell r="AF895">
            <v>0</v>
          </cell>
          <cell r="AG895">
            <v>0</v>
          </cell>
          <cell r="AH895">
            <v>0</v>
          </cell>
          <cell r="AI895">
            <v>0</v>
          </cell>
          <cell r="AJ895">
            <v>0</v>
          </cell>
          <cell r="AK895">
            <v>0</v>
          </cell>
        </row>
        <row r="896">
          <cell r="B896">
            <v>39361</v>
          </cell>
          <cell r="C896">
            <v>0</v>
          </cell>
          <cell r="D896">
            <v>0</v>
          </cell>
          <cell r="E896">
            <v>0</v>
          </cell>
          <cell r="F896">
            <v>0</v>
          </cell>
          <cell r="G896">
            <v>0</v>
          </cell>
          <cell r="H896">
            <v>86.7</v>
          </cell>
          <cell r="I896">
            <v>0</v>
          </cell>
          <cell r="J896">
            <v>0</v>
          </cell>
          <cell r="L896">
            <v>0</v>
          </cell>
          <cell r="M896">
            <v>0</v>
          </cell>
          <cell r="N896">
            <v>0</v>
          </cell>
          <cell r="O896">
            <v>0</v>
          </cell>
          <cell r="P896">
            <v>0</v>
          </cell>
          <cell r="Q896">
            <v>0</v>
          </cell>
          <cell r="S896">
            <v>0</v>
          </cell>
          <cell r="T896">
            <v>0</v>
          </cell>
          <cell r="U896">
            <v>0</v>
          </cell>
          <cell r="V896">
            <v>0</v>
          </cell>
          <cell r="W896">
            <v>0</v>
          </cell>
          <cell r="X896">
            <v>32.960305499999997</v>
          </cell>
          <cell r="Y896">
            <v>26.869803900000001</v>
          </cell>
          <cell r="Z896">
            <v>3.6414000000000004</v>
          </cell>
          <cell r="AA896">
            <v>3.5826173999999997</v>
          </cell>
          <cell r="AB896">
            <v>14.3305563</v>
          </cell>
          <cell r="AC896">
            <v>5.3153169</v>
          </cell>
          <cell r="AD896">
            <v>86.699999999999989</v>
          </cell>
          <cell r="AE896">
            <v>0</v>
          </cell>
          <cell r="AF896">
            <v>0</v>
          </cell>
          <cell r="AG896">
            <v>0</v>
          </cell>
          <cell r="AH896">
            <v>0</v>
          </cell>
          <cell r="AI896">
            <v>0</v>
          </cell>
          <cell r="AJ896">
            <v>0</v>
          </cell>
          <cell r="AK896">
            <v>0</v>
          </cell>
        </row>
        <row r="897">
          <cell r="B897">
            <v>39362</v>
          </cell>
          <cell r="C897">
            <v>0</v>
          </cell>
          <cell r="D897">
            <v>0</v>
          </cell>
          <cell r="E897">
            <v>0</v>
          </cell>
          <cell r="F897">
            <v>0</v>
          </cell>
          <cell r="G897">
            <v>0</v>
          </cell>
          <cell r="H897">
            <v>85.1</v>
          </cell>
          <cell r="I897">
            <v>0</v>
          </cell>
          <cell r="J897">
            <v>0</v>
          </cell>
          <cell r="L897">
            <v>0</v>
          </cell>
          <cell r="M897">
            <v>0</v>
          </cell>
          <cell r="N897">
            <v>0</v>
          </cell>
          <cell r="O897">
            <v>0</v>
          </cell>
          <cell r="P897">
            <v>0</v>
          </cell>
          <cell r="Q897">
            <v>0</v>
          </cell>
          <cell r="S897">
            <v>0</v>
          </cell>
          <cell r="T897">
            <v>0</v>
          </cell>
          <cell r="U897">
            <v>0</v>
          </cell>
          <cell r="V897">
            <v>0</v>
          </cell>
          <cell r="W897">
            <v>0</v>
          </cell>
          <cell r="X897">
            <v>32.352041499999999</v>
          </cell>
          <cell r="Y897">
            <v>26.373936699999998</v>
          </cell>
          <cell r="Z897">
            <v>3.5741999999999998</v>
          </cell>
          <cell r="AA897">
            <v>3.5165021999999997</v>
          </cell>
          <cell r="AB897">
            <v>14.066093899999998</v>
          </cell>
          <cell r="AC897">
            <v>5.2172256999999993</v>
          </cell>
          <cell r="AD897">
            <v>85.1</v>
          </cell>
          <cell r="AE897">
            <v>0</v>
          </cell>
          <cell r="AF897">
            <v>0</v>
          </cell>
          <cell r="AG897">
            <v>0</v>
          </cell>
          <cell r="AH897">
            <v>0</v>
          </cell>
          <cell r="AI897">
            <v>0</v>
          </cell>
          <cell r="AJ897">
            <v>0</v>
          </cell>
          <cell r="AK897">
            <v>0</v>
          </cell>
        </row>
        <row r="898">
          <cell r="B898">
            <v>39363</v>
          </cell>
          <cell r="C898">
            <v>0</v>
          </cell>
          <cell r="D898">
            <v>0</v>
          </cell>
          <cell r="E898">
            <v>0</v>
          </cell>
          <cell r="F898">
            <v>0</v>
          </cell>
          <cell r="G898">
            <v>0</v>
          </cell>
          <cell r="H898">
            <v>80.7</v>
          </cell>
          <cell r="I898">
            <v>0</v>
          </cell>
          <cell r="J898">
            <v>0</v>
          </cell>
          <cell r="L898">
            <v>0</v>
          </cell>
          <cell r="M898">
            <v>0</v>
          </cell>
          <cell r="N898">
            <v>0</v>
          </cell>
          <cell r="O898">
            <v>0</v>
          </cell>
          <cell r="P898">
            <v>0</v>
          </cell>
          <cell r="Q898">
            <v>0</v>
          </cell>
          <cell r="S898">
            <v>0</v>
          </cell>
          <cell r="T898">
            <v>0</v>
          </cell>
          <cell r="U898">
            <v>0</v>
          </cell>
          <cell r="V898">
            <v>0</v>
          </cell>
          <cell r="W898">
            <v>0</v>
          </cell>
          <cell r="X898">
            <v>30.679315499999998</v>
          </cell>
          <cell r="Y898">
            <v>25.010301900000002</v>
          </cell>
          <cell r="Z898">
            <v>3.3894000000000002</v>
          </cell>
          <cell r="AA898">
            <v>3.3346854000000001</v>
          </cell>
          <cell r="AB898">
            <v>13.3388223</v>
          </cell>
          <cell r="AC898">
            <v>4.9474749000000005</v>
          </cell>
          <cell r="AD898">
            <v>80.7</v>
          </cell>
          <cell r="AE898">
            <v>0</v>
          </cell>
          <cell r="AF898">
            <v>0</v>
          </cell>
          <cell r="AG898">
            <v>0</v>
          </cell>
          <cell r="AH898">
            <v>0</v>
          </cell>
          <cell r="AI898">
            <v>0</v>
          </cell>
          <cell r="AJ898">
            <v>0</v>
          </cell>
          <cell r="AK898">
            <v>0</v>
          </cell>
        </row>
        <row r="899">
          <cell r="B899">
            <v>39364</v>
          </cell>
          <cell r="C899">
            <v>0</v>
          </cell>
          <cell r="D899">
            <v>0</v>
          </cell>
          <cell r="E899">
            <v>0</v>
          </cell>
          <cell r="F899">
            <v>0</v>
          </cell>
          <cell r="G899">
            <v>0</v>
          </cell>
          <cell r="H899">
            <v>17043</v>
          </cell>
          <cell r="I899">
            <v>0</v>
          </cell>
          <cell r="J899">
            <v>0</v>
          </cell>
          <cell r="L899">
            <v>0</v>
          </cell>
          <cell r="M899">
            <v>0</v>
          </cell>
          <cell r="N899">
            <v>0</v>
          </cell>
          <cell r="O899">
            <v>0</v>
          </cell>
          <cell r="P899">
            <v>0</v>
          </cell>
          <cell r="Q899">
            <v>0</v>
          </cell>
          <cell r="S899">
            <v>0</v>
          </cell>
          <cell r="T899">
            <v>0</v>
          </cell>
          <cell r="U899">
            <v>0</v>
          </cell>
          <cell r="V899">
            <v>0</v>
          </cell>
          <cell r="W899">
            <v>0</v>
          </cell>
          <cell r="X899">
            <v>6479.1520949999995</v>
          </cell>
          <cell r="Y899">
            <v>5281.9154310000004</v>
          </cell>
          <cell r="Z899">
            <v>715.80600000000004</v>
          </cell>
          <cell r="AA899">
            <v>704.25084599999991</v>
          </cell>
          <cell r="AB899">
            <v>2817.0204269999999</v>
          </cell>
          <cell r="AC899">
            <v>1044.8552010000001</v>
          </cell>
          <cell r="AD899">
            <v>17042.999999999996</v>
          </cell>
          <cell r="AE899">
            <v>0</v>
          </cell>
          <cell r="AF899">
            <v>0</v>
          </cell>
          <cell r="AG899">
            <v>0</v>
          </cell>
          <cell r="AH899">
            <v>0</v>
          </cell>
          <cell r="AI899">
            <v>0</v>
          </cell>
          <cell r="AJ899">
            <v>0</v>
          </cell>
          <cell r="AK899">
            <v>0</v>
          </cell>
        </row>
        <row r="900">
          <cell r="B900">
            <v>39365</v>
          </cell>
          <cell r="C900">
            <v>0</v>
          </cell>
          <cell r="D900">
            <v>0</v>
          </cell>
          <cell r="E900">
            <v>0</v>
          </cell>
          <cell r="F900">
            <v>0</v>
          </cell>
          <cell r="G900">
            <v>0</v>
          </cell>
          <cell r="H900">
            <v>32781.4</v>
          </cell>
          <cell r="I900">
            <v>0</v>
          </cell>
          <cell r="J900">
            <v>0</v>
          </cell>
          <cell r="L900">
            <v>0</v>
          </cell>
          <cell r="M900">
            <v>0</v>
          </cell>
          <cell r="N900">
            <v>0</v>
          </cell>
          <cell r="O900">
            <v>0</v>
          </cell>
          <cell r="P900">
            <v>0</v>
          </cell>
          <cell r="Q900">
            <v>0</v>
          </cell>
          <cell r="S900">
            <v>0</v>
          </cell>
          <cell r="T900">
            <v>0</v>
          </cell>
          <cell r="U900">
            <v>0</v>
          </cell>
          <cell r="V900">
            <v>0</v>
          </cell>
          <cell r="W900">
            <v>0</v>
          </cell>
          <cell r="X900">
            <v>12462.340931000001</v>
          </cell>
          <cell r="Y900">
            <v>10159.513143800001</v>
          </cell>
          <cell r="Z900">
            <v>1376.8188000000002</v>
          </cell>
          <cell r="AA900">
            <v>1354.5930108</v>
          </cell>
          <cell r="AB900">
            <v>5418.4048246000002</v>
          </cell>
          <cell r="AC900">
            <v>2009.7292898000001</v>
          </cell>
          <cell r="AD900">
            <v>32781.4</v>
          </cell>
          <cell r="AE900">
            <v>0</v>
          </cell>
          <cell r="AF900">
            <v>0</v>
          </cell>
          <cell r="AG900">
            <v>0</v>
          </cell>
          <cell r="AH900">
            <v>0</v>
          </cell>
          <cell r="AI900">
            <v>0</v>
          </cell>
          <cell r="AJ900">
            <v>0</v>
          </cell>
          <cell r="AK900">
            <v>0</v>
          </cell>
        </row>
        <row r="901">
          <cell r="B901">
            <v>39366</v>
          </cell>
          <cell r="C901">
            <v>0</v>
          </cell>
          <cell r="D901">
            <v>34076.839999999997</v>
          </cell>
          <cell r="E901">
            <v>0</v>
          </cell>
          <cell r="F901">
            <v>34076.839999999997</v>
          </cell>
          <cell r="G901">
            <v>34076.839999999997</v>
          </cell>
          <cell r="H901">
            <v>33878.1</v>
          </cell>
          <cell r="I901">
            <v>0</v>
          </cell>
          <cell r="J901">
            <v>0</v>
          </cell>
          <cell r="L901">
            <v>0</v>
          </cell>
          <cell r="M901">
            <v>0</v>
          </cell>
          <cell r="N901">
            <v>0</v>
          </cell>
          <cell r="O901">
            <v>0</v>
          </cell>
          <cell r="P901">
            <v>0</v>
          </cell>
          <cell r="Q901">
            <v>0</v>
          </cell>
          <cell r="S901">
            <v>0</v>
          </cell>
          <cell r="T901">
            <v>0</v>
          </cell>
          <cell r="U901">
            <v>0</v>
          </cell>
          <cell r="V901">
            <v>0</v>
          </cell>
          <cell r="W901">
            <v>0</v>
          </cell>
          <cell r="X901">
            <v>12476.645650103585</v>
          </cell>
          <cell r="Y901">
            <v>10347.792274874342</v>
          </cell>
          <cell r="Z901">
            <v>1510.8927149956464</v>
          </cell>
          <cell r="AA901">
            <v>1462.4853793966386</v>
          </cell>
          <cell r="AB901">
            <v>5919.2048629496394</v>
          </cell>
          <cell r="AC901">
            <v>2161.0791176801549</v>
          </cell>
          <cell r="AD901">
            <v>33878.100000000006</v>
          </cell>
          <cell r="AE901">
            <v>12543.606030258814</v>
          </cell>
          <cell r="AF901">
            <v>10411.404967630095</v>
          </cell>
          <cell r="AG901">
            <v>1520.9958624676169</v>
          </cell>
          <cell r="AH901">
            <v>1471.4513725625839</v>
          </cell>
          <cell r="AI901">
            <v>5954.2987497823542</v>
          </cell>
          <cell r="AJ901">
            <v>2175.0830172985388</v>
          </cell>
          <cell r="AK901">
            <v>34076.840000000004</v>
          </cell>
        </row>
        <row r="902">
          <cell r="B902">
            <v>39367</v>
          </cell>
          <cell r="C902">
            <v>0</v>
          </cell>
          <cell r="D902">
            <v>13623.220000000001</v>
          </cell>
          <cell r="E902">
            <v>21924</v>
          </cell>
          <cell r="F902">
            <v>35547.22</v>
          </cell>
          <cell r="G902">
            <v>35547.22</v>
          </cell>
          <cell r="H902">
            <v>35560.699999999997</v>
          </cell>
          <cell r="I902">
            <v>21924</v>
          </cell>
          <cell r="J902">
            <v>13085</v>
          </cell>
          <cell r="L902">
            <v>1500</v>
          </cell>
          <cell r="M902">
            <v>1639</v>
          </cell>
          <cell r="N902">
            <v>5700</v>
          </cell>
          <cell r="O902">
            <v>0</v>
          </cell>
          <cell r="P902">
            <v>21924</v>
          </cell>
          <cell r="Q902">
            <v>13085</v>
          </cell>
          <cell r="S902">
            <v>1500</v>
          </cell>
          <cell r="T902">
            <v>1639</v>
          </cell>
          <cell r="U902">
            <v>5700</v>
          </cell>
          <cell r="V902">
            <v>0</v>
          </cell>
          <cell r="W902">
            <v>21924</v>
          </cell>
          <cell r="X902">
            <v>13232.336422883944</v>
          </cell>
          <cell r="Y902">
            <v>11194.332324396017</v>
          </cell>
          <cell r="Z902">
            <v>1521.3025500427527</v>
          </cell>
          <cell r="AA902">
            <v>1471.1306342305174</v>
          </cell>
          <cell r="AB902">
            <v>5965.5150956274074</v>
          </cell>
          <cell r="AC902">
            <v>2176.0829728193662</v>
          </cell>
          <cell r="AD902">
            <v>35560.700000000004</v>
          </cell>
          <cell r="AE902">
            <v>13228.926014011306</v>
          </cell>
          <cell r="AF902">
            <v>11187.022081076813</v>
          </cell>
          <cell r="AG902">
            <v>1522.0987670030202</v>
          </cell>
          <cell r="AH902">
            <v>1471.0769095266407</v>
          </cell>
          <cell r="AI902">
            <v>5961.3502430380786</v>
          </cell>
          <cell r="AJ902">
            <v>2176.7459853441496</v>
          </cell>
          <cell r="AK902">
            <v>35547.22</v>
          </cell>
        </row>
        <row r="903">
          <cell r="B903">
            <v>39368</v>
          </cell>
          <cell r="C903">
            <v>0</v>
          </cell>
          <cell r="D903">
            <v>12419.449999999997</v>
          </cell>
          <cell r="E903">
            <v>21938</v>
          </cell>
          <cell r="F903">
            <v>34357.449999999997</v>
          </cell>
          <cell r="G903">
            <v>34357.449999999997</v>
          </cell>
          <cell r="H903">
            <v>34121.1</v>
          </cell>
          <cell r="I903">
            <v>21938</v>
          </cell>
          <cell r="J903">
            <v>13263</v>
          </cell>
          <cell r="L903">
            <v>1500</v>
          </cell>
          <cell r="M903">
            <v>1475</v>
          </cell>
          <cell r="N903">
            <v>5700</v>
          </cell>
          <cell r="O903">
            <v>0</v>
          </cell>
          <cell r="P903">
            <v>21938</v>
          </cell>
          <cell r="Q903">
            <v>13263</v>
          </cell>
          <cell r="S903">
            <v>1500</v>
          </cell>
          <cell r="T903">
            <v>1475</v>
          </cell>
          <cell r="U903">
            <v>5700</v>
          </cell>
          <cell r="V903">
            <v>0</v>
          </cell>
          <cell r="W903">
            <v>21938</v>
          </cell>
          <cell r="X903">
            <v>12794.989584361036</v>
          </cell>
          <cell r="Y903">
            <v>10351.057924735172</v>
          </cell>
          <cell r="Z903">
            <v>1509.9449324838715</v>
          </cell>
          <cell r="AA903">
            <v>1460.8929621501431</v>
          </cell>
          <cell r="AB903">
            <v>5844.5282998128578</v>
          </cell>
          <cell r="AC903">
            <v>2159.6862964569082</v>
          </cell>
          <cell r="AD903">
            <v>34121.099999999991</v>
          </cell>
          <cell r="AE903">
            <v>12880.835347783361</v>
          </cell>
          <cell r="AF903">
            <v>10423.289205040006</v>
          </cell>
          <cell r="AG903">
            <v>1521.9220832499384</v>
          </cell>
          <cell r="AH903">
            <v>1471.8670106613727</v>
          </cell>
          <cell r="AI903">
            <v>5883.1002178209692</v>
          </cell>
          <cell r="AJ903">
            <v>2176.4361354443517</v>
          </cell>
          <cell r="AK903">
            <v>34357.449999999997</v>
          </cell>
        </row>
        <row r="904">
          <cell r="B904">
            <v>39369</v>
          </cell>
          <cell r="C904">
            <v>0</v>
          </cell>
          <cell r="D904">
            <v>12213.57</v>
          </cell>
          <cell r="E904">
            <v>21838</v>
          </cell>
          <cell r="F904">
            <v>34051.57</v>
          </cell>
          <cell r="G904">
            <v>34051.57</v>
          </cell>
          <cell r="H904">
            <v>33914</v>
          </cell>
          <cell r="I904">
            <v>21838</v>
          </cell>
          <cell r="J904">
            <v>13263</v>
          </cell>
          <cell r="L904">
            <v>1500</v>
          </cell>
          <cell r="M904">
            <v>1475</v>
          </cell>
          <cell r="N904">
            <v>5600</v>
          </cell>
          <cell r="O904">
            <v>0</v>
          </cell>
          <cell r="P904">
            <v>21838</v>
          </cell>
          <cell r="Q904">
            <v>13263</v>
          </cell>
          <cell r="S904">
            <v>1500</v>
          </cell>
          <cell r="T904">
            <v>1475</v>
          </cell>
          <cell r="U904">
            <v>5600</v>
          </cell>
          <cell r="V904">
            <v>0</v>
          </cell>
          <cell r="W904">
            <v>21838</v>
          </cell>
          <cell r="X904">
            <v>13215.201031227631</v>
          </cell>
          <cell r="Y904">
            <v>9920.447772583746</v>
          </cell>
          <cell r="Z904">
            <v>1420.8891003230992</v>
          </cell>
          <cell r="AA904">
            <v>1279.8786271734421</v>
          </cell>
          <cell r="AB904">
            <v>5912.7387994799219</v>
          </cell>
          <cell r="AC904">
            <v>2164.8446692121711</v>
          </cell>
          <cell r="AD904">
            <v>33914.000000000007</v>
          </cell>
          <cell r="AE904">
            <v>13252.051668157872</v>
          </cell>
          <cell r="AF904">
            <v>9977.9135183863909</v>
          </cell>
          <cell r="AG904">
            <v>1429.0895692926235</v>
          </cell>
          <cell r="AH904">
            <v>1288.6491051629109</v>
          </cell>
          <cell r="AI904">
            <v>5929.435539940675</v>
          </cell>
          <cell r="AJ904">
            <v>2174.4305990595294</v>
          </cell>
          <cell r="AK904">
            <v>34051.57</v>
          </cell>
        </row>
        <row r="905">
          <cell r="B905">
            <v>39370</v>
          </cell>
          <cell r="C905">
            <v>0</v>
          </cell>
          <cell r="D905">
            <v>12397.730000000003</v>
          </cell>
          <cell r="E905">
            <v>22238</v>
          </cell>
          <cell r="F905">
            <v>34635.730000000003</v>
          </cell>
          <cell r="G905">
            <v>34635.730000000003</v>
          </cell>
          <cell r="H905">
            <v>34540.699999999997</v>
          </cell>
          <cell r="I905">
            <v>22238</v>
          </cell>
          <cell r="J905">
            <v>13263</v>
          </cell>
          <cell r="L905">
            <v>1500</v>
          </cell>
          <cell r="M905">
            <v>1475</v>
          </cell>
          <cell r="N905">
            <v>6000</v>
          </cell>
          <cell r="O905">
            <v>0</v>
          </cell>
          <cell r="P905">
            <v>22238</v>
          </cell>
          <cell r="Q905">
            <v>13263</v>
          </cell>
          <cell r="S905">
            <v>1500</v>
          </cell>
          <cell r="T905">
            <v>1475</v>
          </cell>
          <cell r="U905">
            <v>6000</v>
          </cell>
          <cell r="V905">
            <v>0</v>
          </cell>
          <cell r="W905">
            <v>22238</v>
          </cell>
          <cell r="X905">
            <v>13719.661344175463</v>
          </cell>
          <cell r="Y905">
            <v>9814.1536026053072</v>
          </cell>
          <cell r="Z905">
            <v>1515.8378659738432</v>
          </cell>
          <cell r="AA905">
            <v>1465.5270325479894</v>
          </cell>
          <cell r="AB905">
            <v>5857.9296029559864</v>
          </cell>
          <cell r="AC905">
            <v>2167.5905517414012</v>
          </cell>
          <cell r="AD905">
            <v>34540.69999999999</v>
          </cell>
          <cell r="AE905">
            <v>13737.401220569021</v>
          </cell>
          <cell r="AF905">
            <v>9867.1706682034928</v>
          </cell>
          <cell r="AG905">
            <v>1519.6599760313402</v>
          </cell>
          <cell r="AH905">
            <v>1468.719868601718</v>
          </cell>
          <cell r="AI905">
            <v>5869.5199842639049</v>
          </cell>
          <cell r="AJ905">
            <v>2173.2582823305338</v>
          </cell>
          <cell r="AK905">
            <v>34635.73000000001</v>
          </cell>
        </row>
        <row r="906">
          <cell r="B906">
            <v>39371</v>
          </cell>
          <cell r="C906">
            <v>0</v>
          </cell>
          <cell r="D906">
            <v>13753.169999999998</v>
          </cell>
          <cell r="E906">
            <v>21367</v>
          </cell>
          <cell r="F906">
            <v>35120.17</v>
          </cell>
          <cell r="G906">
            <v>35120.17</v>
          </cell>
          <cell r="H906">
            <v>34862.5</v>
          </cell>
          <cell r="I906">
            <v>21367</v>
          </cell>
          <cell r="J906">
            <v>14208</v>
          </cell>
          <cell r="L906">
            <v>1500</v>
          </cell>
          <cell r="M906">
            <v>1475</v>
          </cell>
          <cell r="N906">
            <v>3500</v>
          </cell>
          <cell r="O906">
            <v>684</v>
          </cell>
          <cell r="P906">
            <v>21367</v>
          </cell>
          <cell r="Q906">
            <v>14208</v>
          </cell>
          <cell r="S906">
            <v>1500</v>
          </cell>
          <cell r="T906">
            <v>1475</v>
          </cell>
          <cell r="U906">
            <v>3500</v>
          </cell>
          <cell r="V906">
            <v>684</v>
          </cell>
          <cell r="W906">
            <v>21367</v>
          </cell>
          <cell r="X906">
            <v>14254.637243351923</v>
          </cell>
          <cell r="Y906">
            <v>9598.7512531967495</v>
          </cell>
          <cell r="Z906">
            <v>1508.2446609165495</v>
          </cell>
          <cell r="AA906">
            <v>1458.2599398076111</v>
          </cell>
          <cell r="AB906">
            <v>5886.0765693047288</v>
          </cell>
          <cell r="AC906">
            <v>2156.5303334224382</v>
          </cell>
          <cell r="AD906">
            <v>34862.5</v>
          </cell>
          <cell r="AE906">
            <v>14330.15528367554</v>
          </cell>
          <cell r="AF906">
            <v>9710.2739068882256</v>
          </cell>
          <cell r="AG906">
            <v>1518.5448778698101</v>
          </cell>
          <cell r="AH906">
            <v>1467.642149341415</v>
          </cell>
          <cell r="AI906">
            <v>5921.8901963090611</v>
          </cell>
          <cell r="AJ906">
            <v>2171.6635859159542</v>
          </cell>
          <cell r="AK906">
            <v>35120.170000000013</v>
          </cell>
        </row>
        <row r="907">
          <cell r="B907">
            <v>39372</v>
          </cell>
          <cell r="C907">
            <v>0</v>
          </cell>
          <cell r="D907">
            <v>13716.07</v>
          </cell>
          <cell r="E907">
            <v>21367</v>
          </cell>
          <cell r="F907">
            <v>35083.07</v>
          </cell>
          <cell r="G907">
            <v>35083.07</v>
          </cell>
          <cell r="H907">
            <v>35040</v>
          </cell>
          <cell r="I907">
            <v>21366</v>
          </cell>
          <cell r="J907">
            <v>14208</v>
          </cell>
          <cell r="L907">
            <v>1500</v>
          </cell>
          <cell r="M907">
            <v>1475</v>
          </cell>
          <cell r="N907">
            <v>3500</v>
          </cell>
          <cell r="O907">
            <v>684</v>
          </cell>
          <cell r="P907">
            <v>21367</v>
          </cell>
          <cell r="Q907">
            <v>14207.173136239306</v>
          </cell>
          <cell r="S907">
            <v>1499.9127044171564</v>
          </cell>
          <cell r="T907">
            <v>1474.9141593435372</v>
          </cell>
          <cell r="U907">
            <v>3500</v>
          </cell>
          <cell r="V907">
            <v>684</v>
          </cell>
          <cell r="W907">
            <v>21366</v>
          </cell>
          <cell r="X907">
            <v>14191.942540212045</v>
          </cell>
          <cell r="Y907">
            <v>9771.2646494793116</v>
          </cell>
          <cell r="Z907">
            <v>1517.7120694438997</v>
          </cell>
          <cell r="AA907">
            <v>1467.21949064399</v>
          </cell>
          <cell r="AB907">
            <v>5921.8223687877335</v>
          </cell>
          <cell r="AC907">
            <v>2170.0388814330172</v>
          </cell>
          <cell r="AD907">
            <v>35039.999999999993</v>
          </cell>
          <cell r="AE907">
            <v>14183.089041663969</v>
          </cell>
          <cell r="AF907">
            <v>9817.2030687123897</v>
          </cell>
          <cell r="AG907">
            <v>1518.9611279104554</v>
          </cell>
          <cell r="AH907">
            <v>1468.0444463780184</v>
          </cell>
          <cell r="AI907">
            <v>5923.5134522765566</v>
          </cell>
          <cell r="AJ907">
            <v>2172.2588630586183</v>
          </cell>
          <cell r="AK907">
            <v>35083.070000000007</v>
          </cell>
        </row>
        <row r="908">
          <cell r="B908">
            <v>39373</v>
          </cell>
          <cell r="C908">
            <v>0</v>
          </cell>
          <cell r="D908">
            <v>11942.730000000003</v>
          </cell>
          <cell r="E908">
            <v>23767</v>
          </cell>
          <cell r="F908">
            <v>35709.730000000003</v>
          </cell>
          <cell r="G908">
            <v>35709.730000000003</v>
          </cell>
          <cell r="H908">
            <v>35748</v>
          </cell>
          <cell r="I908">
            <v>23767</v>
          </cell>
          <cell r="J908">
            <v>14208</v>
          </cell>
          <cell r="L908">
            <v>1500</v>
          </cell>
          <cell r="M908">
            <v>1475</v>
          </cell>
          <cell r="N908">
            <v>5900</v>
          </cell>
          <cell r="O908">
            <v>684</v>
          </cell>
          <cell r="P908">
            <v>23767</v>
          </cell>
          <cell r="Q908">
            <v>14208</v>
          </cell>
          <cell r="S908">
            <v>1500</v>
          </cell>
          <cell r="T908">
            <v>1475</v>
          </cell>
          <cell r="U908">
            <v>5900</v>
          </cell>
          <cell r="V908">
            <v>684</v>
          </cell>
          <cell r="W908">
            <v>23767</v>
          </cell>
          <cell r="X908">
            <v>14524.781423747178</v>
          </cell>
          <cell r="Y908">
            <v>10117.87885498681</v>
          </cell>
          <cell r="Z908">
            <v>1521.1668395742533</v>
          </cell>
          <cell r="AA908">
            <v>1470.983197423066</v>
          </cell>
          <cell r="AB908">
            <v>5938.0389730058514</v>
          </cell>
          <cell r="AC908">
            <v>2175.1507112628392</v>
          </cell>
          <cell r="AD908">
            <v>35747.999999999993</v>
          </cell>
          <cell r="AE908">
            <v>14485.250895007162</v>
          </cell>
          <cell r="AF908">
            <v>10139.912092053077</v>
          </cell>
          <cell r="AG908">
            <v>1519.2063379829926</v>
          </cell>
          <cell r="AH908">
            <v>1468.2814368306176</v>
          </cell>
          <cell r="AI908">
            <v>5924.4697013448294</v>
          </cell>
          <cell r="AJ908">
            <v>2172.6095367813309</v>
          </cell>
          <cell r="AK908">
            <v>35709.73000000001</v>
          </cell>
        </row>
        <row r="909">
          <cell r="B909">
            <v>39374</v>
          </cell>
          <cell r="C909">
            <v>0</v>
          </cell>
          <cell r="D909">
            <v>12906.57</v>
          </cell>
          <cell r="E909">
            <v>23767</v>
          </cell>
          <cell r="F909">
            <v>36673.57</v>
          </cell>
          <cell r="G909">
            <v>36673.57</v>
          </cell>
          <cell r="H909">
            <v>36963.1</v>
          </cell>
          <cell r="I909">
            <v>23766</v>
          </cell>
          <cell r="J909">
            <v>14208</v>
          </cell>
          <cell r="L909">
            <v>1500</v>
          </cell>
          <cell r="M909">
            <v>1475</v>
          </cell>
          <cell r="N909">
            <v>5900</v>
          </cell>
          <cell r="O909">
            <v>684</v>
          </cell>
          <cell r="P909">
            <v>23767</v>
          </cell>
          <cell r="Q909">
            <v>14207.173136239306</v>
          </cell>
          <cell r="S909">
            <v>1499.9127044171564</v>
          </cell>
          <cell r="T909">
            <v>1474.9141593435372</v>
          </cell>
          <cell r="U909">
            <v>5900</v>
          </cell>
          <cell r="V909">
            <v>684</v>
          </cell>
          <cell r="W909">
            <v>23766</v>
          </cell>
          <cell r="X909">
            <v>14524.71749666438</v>
          </cell>
          <cell r="Y909">
            <v>11256.827128704939</v>
          </cell>
          <cell r="Z909">
            <v>1532.243989821573</v>
          </cell>
          <cell r="AA909">
            <v>1481.1688641544129</v>
          </cell>
          <cell r="AB909">
            <v>5977.075908432932</v>
          </cell>
          <cell r="AC909">
            <v>2191.0666122217585</v>
          </cell>
          <cell r="AD909">
            <v>36963.1</v>
          </cell>
          <cell r="AE909">
            <v>14406.272839307971</v>
          </cell>
          <cell r="AF909">
            <v>11167.413961404949</v>
          </cell>
          <cell r="AG909">
            <v>1521.3055131104841</v>
          </cell>
          <cell r="AH909">
            <v>1470.3102460814034</v>
          </cell>
          <cell r="AI909">
            <v>5932.6558832542278</v>
          </cell>
          <cell r="AJ909">
            <v>2175.6115568409741</v>
          </cell>
          <cell r="AK909">
            <v>36673.570000000007</v>
          </cell>
        </row>
        <row r="910">
          <cell r="B910">
            <v>39375</v>
          </cell>
          <cell r="C910">
            <v>0</v>
          </cell>
          <cell r="D910">
            <v>11199.660000000003</v>
          </cell>
          <cell r="E910">
            <v>22457</v>
          </cell>
          <cell r="F910">
            <v>33656.660000000003</v>
          </cell>
          <cell r="G910">
            <v>33656.660000000003</v>
          </cell>
          <cell r="H910">
            <v>33201.800000000003</v>
          </cell>
          <cell r="I910">
            <v>21821.999999999996</v>
          </cell>
          <cell r="J910">
            <v>13598</v>
          </cell>
          <cell r="L910">
            <v>1500</v>
          </cell>
          <cell r="M910">
            <v>1475</v>
          </cell>
          <cell r="N910">
            <v>5200</v>
          </cell>
          <cell r="O910">
            <v>684</v>
          </cell>
          <cell r="P910">
            <v>22457</v>
          </cell>
          <cell r="Q910">
            <v>13207.340136586628</v>
          </cell>
          <cell r="S910">
            <v>1456.9061777378984</v>
          </cell>
          <cell r="T910">
            <v>1432.6244081089333</v>
          </cell>
          <cell r="U910">
            <v>5200</v>
          </cell>
          <cell r="V910">
            <v>525.12927756653994</v>
          </cell>
          <cell r="W910">
            <v>21821.999999999996</v>
          </cell>
          <cell r="X910">
            <v>13522.159107000145</v>
          </cell>
          <cell r="Y910">
            <v>9418.8270763006531</v>
          </cell>
          <cell r="Z910">
            <v>1498.6870184442989</v>
          </cell>
          <cell r="AA910">
            <v>1448.5377115606327</v>
          </cell>
          <cell r="AB910">
            <v>5170.5376494085376</v>
          </cell>
          <cell r="AC910">
            <v>2143.0514372857406</v>
          </cell>
          <cell r="AD910">
            <v>33201.80000000001</v>
          </cell>
          <cell r="AE910">
            <v>13686.270172846655</v>
          </cell>
          <cell r="AF910">
            <v>9563.9436455334562</v>
          </cell>
          <cell r="AG910">
            <v>1519.5423723042104</v>
          </cell>
          <cell r="AH910">
            <v>1468.6062070370381</v>
          </cell>
          <cell r="AI910">
            <v>5245.2075044617886</v>
          </cell>
          <cell r="AJ910">
            <v>2173.0900978168602</v>
          </cell>
          <cell r="AK910">
            <v>33656.660000000011</v>
          </cell>
        </row>
        <row r="911">
          <cell r="B911">
            <v>39376</v>
          </cell>
          <cell r="C911">
            <v>0</v>
          </cell>
          <cell r="D911">
            <v>11844.96</v>
          </cell>
          <cell r="E911">
            <v>23157</v>
          </cell>
          <cell r="F911">
            <v>35001.96</v>
          </cell>
          <cell r="G911">
            <v>35001.96</v>
          </cell>
          <cell r="H911">
            <v>34838.1</v>
          </cell>
          <cell r="I911">
            <v>23157</v>
          </cell>
          <cell r="J911">
            <v>13598</v>
          </cell>
          <cell r="L911">
            <v>1500</v>
          </cell>
          <cell r="M911">
            <v>1475</v>
          </cell>
          <cell r="N911">
            <v>5900</v>
          </cell>
          <cell r="O911">
            <v>684</v>
          </cell>
          <cell r="P911">
            <v>23157</v>
          </cell>
          <cell r="Q911">
            <v>13598</v>
          </cell>
          <cell r="S911">
            <v>1500</v>
          </cell>
          <cell r="T911">
            <v>1475</v>
          </cell>
          <cell r="U911">
            <v>5900</v>
          </cell>
          <cell r="V911">
            <v>684</v>
          </cell>
          <cell r="W911">
            <v>23157</v>
          </cell>
          <cell r="X911">
            <v>13300.885139452876</v>
          </cell>
          <cell r="Y911">
            <v>10772.850754570814</v>
          </cell>
          <cell r="Z911">
            <v>1417.1770207781151</v>
          </cell>
          <cell r="AA911">
            <v>1275.0441247738331</v>
          </cell>
          <cell r="AB911">
            <v>5910.2657589832506</v>
          </cell>
          <cell r="AC911">
            <v>2161.877201441102</v>
          </cell>
          <cell r="AD911">
            <v>34838.099999999991</v>
          </cell>
          <cell r="AE911">
            <v>13356.602183038111</v>
          </cell>
          <cell r="AF911">
            <v>10819.002516395136</v>
          </cell>
          <cell r="AG911">
            <v>1429.7169135448339</v>
          </cell>
          <cell r="AH911">
            <v>1289.2147986132102</v>
          </cell>
          <cell r="AI911">
            <v>5932.0384539810275</v>
          </cell>
          <cell r="AJ911">
            <v>2175.3851344276841</v>
          </cell>
          <cell r="AK911">
            <v>35001.960000000006</v>
          </cell>
        </row>
        <row r="912">
          <cell r="B912">
            <v>39377</v>
          </cell>
          <cell r="C912">
            <v>0</v>
          </cell>
          <cell r="D912">
            <v>11726.61</v>
          </cell>
          <cell r="E912">
            <v>23357</v>
          </cell>
          <cell r="F912">
            <v>35083.61</v>
          </cell>
          <cell r="G912">
            <v>35083.61</v>
          </cell>
          <cell r="H912">
            <v>34979.4</v>
          </cell>
          <cell r="I912">
            <v>23357</v>
          </cell>
          <cell r="J912">
            <v>13598</v>
          </cell>
          <cell r="L912">
            <v>1500</v>
          </cell>
          <cell r="M912">
            <v>1475</v>
          </cell>
          <cell r="N912">
            <v>6100</v>
          </cell>
          <cell r="O912">
            <v>684</v>
          </cell>
          <cell r="P912">
            <v>23357</v>
          </cell>
          <cell r="Q912">
            <v>13598</v>
          </cell>
          <cell r="S912">
            <v>1500</v>
          </cell>
          <cell r="T912">
            <v>1475</v>
          </cell>
          <cell r="U912">
            <v>6100</v>
          </cell>
          <cell r="V912">
            <v>684</v>
          </cell>
          <cell r="W912">
            <v>23357</v>
          </cell>
          <cell r="X912">
            <v>13906.994198818587</v>
          </cell>
          <cell r="Y912">
            <v>9842.4696899520695</v>
          </cell>
          <cell r="Z912">
            <v>1512.548193905948</v>
          </cell>
          <cell r="AA912">
            <v>1462.3843451511184</v>
          </cell>
          <cell r="AB912">
            <v>6092.049974912672</v>
          </cell>
          <cell r="AC912">
            <v>2162.9535972596077</v>
          </cell>
          <cell r="AD912">
            <v>34979.399999999994</v>
          </cell>
          <cell r="AE912">
            <v>13923.213554208796</v>
          </cell>
          <cell r="AF912">
            <v>9908.7576834438078</v>
          </cell>
          <cell r="AG912">
            <v>1517.2599691988835</v>
          </cell>
          <cell r="AH912">
            <v>1465.9879061923862</v>
          </cell>
          <cell r="AI912">
            <v>6098.5919006572276</v>
          </cell>
          <cell r="AJ912">
            <v>2169.798986298892</v>
          </cell>
          <cell r="AK912">
            <v>35083.609999999993</v>
          </cell>
        </row>
        <row r="913">
          <cell r="B913">
            <v>39378</v>
          </cell>
          <cell r="C913">
            <v>0</v>
          </cell>
          <cell r="D913">
            <v>11449.46</v>
          </cell>
          <cell r="E913">
            <v>23767</v>
          </cell>
          <cell r="F913">
            <v>35216.46</v>
          </cell>
          <cell r="G913">
            <v>35216.46</v>
          </cell>
          <cell r="H913">
            <v>35308.800000000003</v>
          </cell>
          <cell r="I913">
            <v>23411</v>
          </cell>
          <cell r="J913">
            <v>14208</v>
          </cell>
          <cell r="L913">
            <v>1500</v>
          </cell>
          <cell r="M913">
            <v>1475</v>
          </cell>
          <cell r="N913">
            <v>5900</v>
          </cell>
          <cell r="O913">
            <v>684</v>
          </cell>
          <cell r="P913">
            <v>23767</v>
          </cell>
          <cell r="Q913">
            <v>14207.173136239306</v>
          </cell>
          <cell r="S913">
            <v>1499.9127044171564</v>
          </cell>
          <cell r="T913">
            <v>1474.9141593435372</v>
          </cell>
          <cell r="U913">
            <v>5900</v>
          </cell>
          <cell r="V913">
            <v>329</v>
          </cell>
          <cell r="W913">
            <v>23411</v>
          </cell>
          <cell r="X913">
            <v>14701.943866185626</v>
          </cell>
          <cell r="Y913">
            <v>9411.118596387174</v>
          </cell>
          <cell r="Z913">
            <v>1517.9808685925561</v>
          </cell>
          <cell r="AA913">
            <v>1468.6163378339538</v>
          </cell>
          <cell r="AB913">
            <v>5950.044517773702</v>
          </cell>
          <cell r="AC913">
            <v>2259.0958132270016</v>
          </cell>
          <cell r="AD913">
            <v>35308.800000000017</v>
          </cell>
          <cell r="AE913">
            <v>14567.997328145711</v>
          </cell>
          <cell r="AF913">
            <v>9528.7160588948027</v>
          </cell>
          <cell r="AG913">
            <v>1510.407058589986</v>
          </cell>
          <cell r="AH913">
            <v>1459.4252842622259</v>
          </cell>
          <cell r="AI913">
            <v>5900.0629490431256</v>
          </cell>
          <cell r="AJ913">
            <v>2249.8513210641463</v>
          </cell>
          <cell r="AK913">
            <v>35216.46</v>
          </cell>
        </row>
        <row r="914">
          <cell r="B914">
            <v>39379</v>
          </cell>
          <cell r="C914">
            <v>0</v>
          </cell>
          <cell r="D914">
            <v>11568.64</v>
          </cell>
          <cell r="E914">
            <v>23134</v>
          </cell>
          <cell r="F914">
            <v>34702.639999999999</v>
          </cell>
          <cell r="G914">
            <v>34702.639999999999</v>
          </cell>
          <cell r="H914">
            <v>34644.699999999997</v>
          </cell>
          <cell r="I914">
            <v>22405</v>
          </cell>
          <cell r="J914">
            <v>13475</v>
          </cell>
          <cell r="L914">
            <v>1500</v>
          </cell>
          <cell r="M914">
            <v>1475</v>
          </cell>
          <cell r="N914">
            <v>6000</v>
          </cell>
          <cell r="O914">
            <v>684</v>
          </cell>
          <cell r="P914">
            <v>23134</v>
          </cell>
          <cell r="Q914">
            <v>12877.840425531915</v>
          </cell>
          <cell r="S914">
            <v>1433.5258358662613</v>
          </cell>
          <cell r="T914">
            <v>1409.6337386018238</v>
          </cell>
          <cell r="U914">
            <v>6000</v>
          </cell>
          <cell r="V914">
            <v>684</v>
          </cell>
          <cell r="W914">
            <v>22405</v>
          </cell>
          <cell r="X914">
            <v>13560.300362843842</v>
          </cell>
          <cell r="Y914">
            <v>9804.4019708319265</v>
          </cell>
          <cell r="Z914">
            <v>1514.3787631609489</v>
          </cell>
          <cell r="AA914">
            <v>1464.0657109531562</v>
          </cell>
          <cell r="AB914">
            <v>6046.8574469308069</v>
          </cell>
          <cell r="AC914">
            <v>2254.6957452793204</v>
          </cell>
          <cell r="AD914">
            <v>34644.700000000004</v>
          </cell>
          <cell r="AE914">
            <v>13556.60264448578</v>
          </cell>
          <cell r="AF914">
            <v>9864.9306805322121</v>
          </cell>
          <cell r="AG914">
            <v>1516.7080837772655</v>
          </cell>
          <cell r="AH914">
            <v>1465.4546703790647</v>
          </cell>
          <cell r="AI914">
            <v>6039.6946550435814</v>
          </cell>
          <cell r="AJ914">
            <v>2259.2492657820985</v>
          </cell>
          <cell r="AK914">
            <v>34702.639999999999</v>
          </cell>
        </row>
        <row r="915">
          <cell r="B915">
            <v>39380</v>
          </cell>
          <cell r="C915">
            <v>0</v>
          </cell>
          <cell r="D915">
            <v>11845.019999999997</v>
          </cell>
          <cell r="E915">
            <v>23674</v>
          </cell>
          <cell r="F915">
            <v>35519.019999999997</v>
          </cell>
          <cell r="G915">
            <v>35519.019999999997</v>
          </cell>
          <cell r="H915">
            <v>35681</v>
          </cell>
          <cell r="I915">
            <v>23674</v>
          </cell>
          <cell r="J915">
            <v>14115</v>
          </cell>
          <cell r="L915">
            <v>1500</v>
          </cell>
          <cell r="M915">
            <v>1475</v>
          </cell>
          <cell r="N915">
            <v>5900</v>
          </cell>
          <cell r="O915">
            <v>684</v>
          </cell>
          <cell r="P915">
            <v>23674</v>
          </cell>
          <cell r="Q915">
            <v>14115</v>
          </cell>
          <cell r="S915">
            <v>1500</v>
          </cell>
          <cell r="T915">
            <v>1475</v>
          </cell>
          <cell r="U915">
            <v>5900</v>
          </cell>
          <cell r="V915">
            <v>684</v>
          </cell>
          <cell r="W915">
            <v>23674</v>
          </cell>
          <cell r="X915">
            <v>14252.504489541328</v>
          </cell>
          <cell r="Y915">
            <v>10131.94908439865</v>
          </cell>
          <cell r="Z915">
            <v>1526.4491277628554</v>
          </cell>
          <cell r="AA915">
            <v>1475.5646001969935</v>
          </cell>
          <cell r="AB915">
            <v>6021.3983286363455</v>
          </cell>
          <cell r="AC915">
            <v>2273.134369463819</v>
          </cell>
          <cell r="AD915">
            <v>35680.999999999993</v>
          </cell>
          <cell r="AE915">
            <v>14158.337366336278</v>
          </cell>
          <cell r="AF915">
            <v>10129.337018110247</v>
          </cell>
          <cell r="AG915">
            <v>1518.5209694289481</v>
          </cell>
          <cell r="AH915">
            <v>1467.4422757344701</v>
          </cell>
          <cell r="AI915">
            <v>5983.4813110531904</v>
          </cell>
          <cell r="AJ915">
            <v>2261.9010593368657</v>
          </cell>
          <cell r="AK915">
            <v>35519.019999999997</v>
          </cell>
        </row>
        <row r="916">
          <cell r="B916">
            <v>39381</v>
          </cell>
          <cell r="C916">
            <v>0</v>
          </cell>
          <cell r="D916">
            <v>16532.120000000003</v>
          </cell>
          <cell r="E916">
            <v>23938</v>
          </cell>
          <cell r="F916">
            <v>40470.120000000003</v>
          </cell>
          <cell r="G916">
            <v>40470.120000000003</v>
          </cell>
          <cell r="H916">
            <v>40562</v>
          </cell>
          <cell r="I916">
            <v>23873</v>
          </cell>
          <cell r="J916">
            <v>14179</v>
          </cell>
          <cell r="L916">
            <v>1500</v>
          </cell>
          <cell r="M916">
            <v>1475</v>
          </cell>
          <cell r="N916">
            <v>6100</v>
          </cell>
          <cell r="O916">
            <v>684</v>
          </cell>
          <cell r="P916">
            <v>23938</v>
          </cell>
          <cell r="Q916">
            <v>14179</v>
          </cell>
          <cell r="S916">
            <v>1500</v>
          </cell>
          <cell r="T916">
            <v>1475</v>
          </cell>
          <cell r="U916">
            <v>6100</v>
          </cell>
          <cell r="V916">
            <v>619</v>
          </cell>
          <cell r="W916">
            <v>23873</v>
          </cell>
          <cell r="X916">
            <v>17313.854972615354</v>
          </cell>
          <cell r="Y916">
            <v>11975.96480779925</v>
          </cell>
          <cell r="Z916">
            <v>1478.7116562308399</v>
          </cell>
          <cell r="AA916">
            <v>1428.7290223806922</v>
          </cell>
          <cell r="AB916">
            <v>6156.6536040932961</v>
          </cell>
          <cell r="AC916">
            <v>2208.0859368805786</v>
          </cell>
          <cell r="AD916">
            <v>40562.000000000007</v>
          </cell>
          <cell r="AE916">
            <v>17177.078947690978</v>
          </cell>
          <cell r="AF916">
            <v>11928.738097063293</v>
          </cell>
          <cell r="AG916">
            <v>1514.230005703419</v>
          </cell>
          <cell r="AH916">
            <v>1463.4719148276356</v>
          </cell>
          <cell r="AI916">
            <v>6131.1278743252542</v>
          </cell>
          <cell r="AJ916">
            <v>2255.4731603894252</v>
          </cell>
          <cell r="AK916">
            <v>40470.120000000003</v>
          </cell>
        </row>
        <row r="917">
          <cell r="B917">
            <v>39382</v>
          </cell>
          <cell r="C917">
            <v>0</v>
          </cell>
          <cell r="D917">
            <v>12469.279999999999</v>
          </cell>
          <cell r="E917">
            <v>23967</v>
          </cell>
          <cell r="F917">
            <v>36436.28</v>
          </cell>
          <cell r="G917">
            <v>36436.28</v>
          </cell>
          <cell r="H917">
            <v>36633.1</v>
          </cell>
          <cell r="I917">
            <v>23966</v>
          </cell>
          <cell r="J917">
            <v>14208</v>
          </cell>
          <cell r="L917">
            <v>1500</v>
          </cell>
          <cell r="M917">
            <v>1475</v>
          </cell>
          <cell r="N917">
            <v>6100</v>
          </cell>
          <cell r="O917">
            <v>684</v>
          </cell>
          <cell r="P917">
            <v>23967</v>
          </cell>
          <cell r="Q917">
            <v>14207.173136239306</v>
          </cell>
          <cell r="S917">
            <v>1499.9127044171564</v>
          </cell>
          <cell r="T917">
            <v>1474.9141593435372</v>
          </cell>
          <cell r="U917">
            <v>6100</v>
          </cell>
          <cell r="V917">
            <v>684</v>
          </cell>
          <cell r="W917">
            <v>23966</v>
          </cell>
          <cell r="X917">
            <v>13851.748752500633</v>
          </cell>
          <cell r="Y917">
            <v>10967.382535612993</v>
          </cell>
          <cell r="Z917">
            <v>1528.5638199879249</v>
          </cell>
          <cell r="AA917">
            <v>1477.8406485756816</v>
          </cell>
          <cell r="AB917">
            <v>6531.5349230029751</v>
          </cell>
          <cell r="AC917">
            <v>2276.0293203197884</v>
          </cell>
          <cell r="AD917">
            <v>36633.1</v>
          </cell>
          <cell r="AE917">
            <v>13770.952195784294</v>
          </cell>
          <cell r="AF917">
            <v>10908.05060119685</v>
          </cell>
          <cell r="AG917">
            <v>1521.2008905547598</v>
          </cell>
          <cell r="AH917">
            <v>1470.2091305498241</v>
          </cell>
          <cell r="AI917">
            <v>6500.0107616322666</v>
          </cell>
          <cell r="AJ917">
            <v>2265.8564202820066</v>
          </cell>
          <cell r="AK917">
            <v>36436.28</v>
          </cell>
        </row>
        <row r="918">
          <cell r="B918">
            <v>39383</v>
          </cell>
          <cell r="C918">
            <v>0</v>
          </cell>
          <cell r="D918">
            <v>13206.79</v>
          </cell>
          <cell r="E918">
            <v>23867</v>
          </cell>
          <cell r="F918">
            <v>37073.79</v>
          </cell>
          <cell r="G918">
            <v>37073.79</v>
          </cell>
          <cell r="H918">
            <v>37118.6</v>
          </cell>
          <cell r="I918">
            <v>23866</v>
          </cell>
          <cell r="J918">
            <v>14208</v>
          </cell>
          <cell r="L918">
            <v>1500</v>
          </cell>
          <cell r="M918">
            <v>1475</v>
          </cell>
          <cell r="N918">
            <v>6000</v>
          </cell>
          <cell r="O918">
            <v>684</v>
          </cell>
          <cell r="P918">
            <v>23867</v>
          </cell>
          <cell r="Q918">
            <v>14207.173136239306</v>
          </cell>
          <cell r="S918">
            <v>1499.9127044171564</v>
          </cell>
          <cell r="T918">
            <v>1474.9141593435372</v>
          </cell>
          <cell r="U918">
            <v>6000</v>
          </cell>
          <cell r="V918">
            <v>684</v>
          </cell>
          <cell r="W918">
            <v>23866</v>
          </cell>
          <cell r="X918">
            <v>14885.412677533495</v>
          </cell>
          <cell r="Y918">
            <v>10846.29262221822</v>
          </cell>
          <cell r="Z918">
            <v>1395.0879816376932</v>
          </cell>
          <cell r="AA918">
            <v>1233.8298245422563</v>
          </cell>
          <cell r="AB918">
            <v>6510.8071854303307</v>
          </cell>
          <cell r="AC918">
            <v>2247.1697086380086</v>
          </cell>
          <cell r="AD918">
            <v>37118.600000000006</v>
          </cell>
          <cell r="AE918">
            <v>14807.766336752109</v>
          </cell>
          <cell r="AF918">
            <v>10826.489085782063</v>
          </cell>
          <cell r="AG918">
            <v>1423.2532931229216</v>
          </cell>
          <cell r="AH918">
            <v>1282.5553068186057</v>
          </cell>
          <cell r="AI918">
            <v>6477.5119403552862</v>
          </cell>
          <cell r="AJ918">
            <v>2256.2140371690143</v>
          </cell>
          <cell r="AK918">
            <v>37073.79</v>
          </cell>
        </row>
        <row r="919">
          <cell r="B919">
            <v>39384</v>
          </cell>
          <cell r="C919">
            <v>0</v>
          </cell>
          <cell r="D919">
            <v>11678.370000000003</v>
          </cell>
          <cell r="E919">
            <v>23867</v>
          </cell>
          <cell r="F919">
            <v>35545.370000000003</v>
          </cell>
          <cell r="G919">
            <v>35545.370000000003</v>
          </cell>
          <cell r="H919">
            <v>35493.4</v>
          </cell>
          <cell r="I919">
            <v>22898</v>
          </cell>
          <cell r="J919">
            <v>14208</v>
          </cell>
          <cell r="L919">
            <v>1500</v>
          </cell>
          <cell r="M919">
            <v>1475</v>
          </cell>
          <cell r="N919">
            <v>6000</v>
          </cell>
          <cell r="O919">
            <v>684</v>
          </cell>
          <cell r="P919">
            <v>23867</v>
          </cell>
          <cell r="Q919">
            <v>13406.769015887796</v>
          </cell>
          <cell r="S919">
            <v>1415.4105802246406</v>
          </cell>
          <cell r="T919">
            <v>1391.8204038875633</v>
          </cell>
          <cell r="U919">
            <v>6000</v>
          </cell>
          <cell r="V919">
            <v>684</v>
          </cell>
          <cell r="W919">
            <v>22898</v>
          </cell>
          <cell r="X919">
            <v>14367.884226912767</v>
          </cell>
          <cell r="Y919">
            <v>9788.8748093800805</v>
          </cell>
          <cell r="Z919">
            <v>1516.0372064513253</v>
          </cell>
          <cell r="AA919">
            <v>1465.7691918828693</v>
          </cell>
          <cell r="AB919">
            <v>6097.5185810822277</v>
          </cell>
          <cell r="AC919">
            <v>2257.3159842907376</v>
          </cell>
          <cell r="AD919">
            <v>35493.400000000009</v>
          </cell>
          <cell r="AE919">
            <v>14355.888055384943</v>
          </cell>
          <cell r="AF919">
            <v>9849.5948398354758</v>
          </cell>
          <cell r="AG919">
            <v>1518.088819305884</v>
          </cell>
          <cell r="AH919">
            <v>1467.0835882308543</v>
          </cell>
          <cell r="AI919">
            <v>6093.4694880537745</v>
          </cell>
          <cell r="AJ919">
            <v>2261.2452091890718</v>
          </cell>
          <cell r="AK919">
            <v>35545.370000000003</v>
          </cell>
        </row>
        <row r="920">
          <cell r="B920">
            <v>39385</v>
          </cell>
          <cell r="C920">
            <v>0</v>
          </cell>
          <cell r="D920">
            <v>13425.89</v>
          </cell>
          <cell r="E920">
            <v>23967</v>
          </cell>
          <cell r="F920">
            <v>37392.89</v>
          </cell>
          <cell r="G920">
            <v>37392.89</v>
          </cell>
          <cell r="H920">
            <v>37529.699999999997</v>
          </cell>
          <cell r="I920">
            <v>23966</v>
          </cell>
          <cell r="J920">
            <v>14208</v>
          </cell>
          <cell r="L920">
            <v>1500</v>
          </cell>
          <cell r="M920">
            <v>1475</v>
          </cell>
          <cell r="N920">
            <v>6100</v>
          </cell>
          <cell r="O920">
            <v>684</v>
          </cell>
          <cell r="P920">
            <v>23967</v>
          </cell>
          <cell r="Q920">
            <v>14207.173136239306</v>
          </cell>
          <cell r="S920">
            <v>1499.9127044171564</v>
          </cell>
          <cell r="T920">
            <v>1474.9141593435372</v>
          </cell>
          <cell r="U920">
            <v>6100</v>
          </cell>
          <cell r="V920">
            <v>684</v>
          </cell>
          <cell r="W920">
            <v>23966</v>
          </cell>
          <cell r="X920">
            <v>14909.859140950017</v>
          </cell>
          <cell r="Y920">
            <v>11084.925641293114</v>
          </cell>
          <cell r="Z920">
            <v>1526.0975157701384</v>
          </cell>
          <cell r="AA920">
            <v>1474.1914901243908</v>
          </cell>
          <cell r="AB920">
            <v>6260.4286445078287</v>
          </cell>
          <cell r="AC920">
            <v>2274.1975673545007</v>
          </cell>
          <cell r="AD920">
            <v>37529.69999999999</v>
          </cell>
          <cell r="AE920">
            <v>14843.463814515901</v>
          </cell>
          <cell r="AF920">
            <v>11056.873647954246</v>
          </cell>
          <cell r="AG920">
            <v>1520.7163753602749</v>
          </cell>
          <cell r="AH920">
            <v>1469.7408566569775</v>
          </cell>
          <cell r="AI920">
            <v>6236.9605794334921</v>
          </cell>
          <cell r="AJ920">
            <v>2265.1347260791149</v>
          </cell>
          <cell r="AK920">
            <v>37392.890000000007</v>
          </cell>
        </row>
        <row r="921">
          <cell r="B921">
            <v>39386</v>
          </cell>
          <cell r="C921">
            <v>0</v>
          </cell>
          <cell r="D921">
            <v>15074.550000000003</v>
          </cell>
          <cell r="E921">
            <v>21867</v>
          </cell>
          <cell r="F921">
            <v>36941.550000000003</v>
          </cell>
          <cell r="G921">
            <v>36941.550000000003</v>
          </cell>
          <cell r="H921">
            <v>37168.9</v>
          </cell>
          <cell r="I921">
            <v>20691</v>
          </cell>
          <cell r="J921">
            <v>14208</v>
          </cell>
          <cell r="L921">
            <v>1500</v>
          </cell>
          <cell r="M921">
            <v>1475</v>
          </cell>
          <cell r="N921">
            <v>4000</v>
          </cell>
          <cell r="O921">
            <v>684</v>
          </cell>
          <cell r="P921">
            <v>21867</v>
          </cell>
          <cell r="Q921">
            <v>13235.608217424198</v>
          </cell>
          <cell r="S921">
            <v>1397.3403945760344</v>
          </cell>
          <cell r="T921">
            <v>1374.0513879997673</v>
          </cell>
          <cell r="U921">
            <v>4000</v>
          </cell>
          <cell r="V921">
            <v>684</v>
          </cell>
          <cell r="W921">
            <v>20691</v>
          </cell>
          <cell r="X921">
            <v>14944.868883795858</v>
          </cell>
          <cell r="Y921">
            <v>10859.643615946741</v>
          </cell>
          <cell r="Z921">
            <v>1529.3243966447783</v>
          </cell>
          <cell r="AA921">
            <v>1477.3020243216874</v>
          </cell>
          <cell r="AB921">
            <v>6078.6941860763291</v>
          </cell>
          <cell r="AC921">
            <v>2279.0668932146091</v>
          </cell>
          <cell r="AD921">
            <v>37168.9</v>
          </cell>
          <cell r="AE921">
            <v>14837.510514572827</v>
          </cell>
          <cell r="AF921">
            <v>10809.104606206181</v>
          </cell>
          <cell r="AG921">
            <v>1520.1064583743212</v>
          </cell>
          <cell r="AH921">
            <v>1469.1513845318991</v>
          </cell>
          <cell r="AI921">
            <v>6041.450792689915</v>
          </cell>
          <cell r="AJ921">
            <v>2264.2262436248625</v>
          </cell>
          <cell r="AK921">
            <v>36941.55000000001</v>
          </cell>
        </row>
        <row r="922">
          <cell r="B922">
            <v>39387</v>
          </cell>
          <cell r="C922">
            <v>0</v>
          </cell>
          <cell r="D922">
            <v>12375.919999999998</v>
          </cell>
          <cell r="E922">
            <v>23820</v>
          </cell>
          <cell r="F922">
            <v>36195.919999999998</v>
          </cell>
          <cell r="G922">
            <v>36195.919999999998</v>
          </cell>
          <cell r="H922">
            <v>36191.1</v>
          </cell>
          <cell r="I922">
            <v>23473</v>
          </cell>
          <cell r="J922">
            <v>14103</v>
          </cell>
          <cell r="L922">
            <v>1500</v>
          </cell>
          <cell r="M922">
            <v>1475</v>
          </cell>
          <cell r="N922">
            <v>6100</v>
          </cell>
          <cell r="O922">
            <v>642</v>
          </cell>
          <cell r="P922">
            <v>23820</v>
          </cell>
          <cell r="Q922">
            <v>13816.447651949877</v>
          </cell>
          <cell r="S922">
            <v>1469.5221922941796</v>
          </cell>
          <cell r="T922">
            <v>1445.0301557559433</v>
          </cell>
          <cell r="U922">
            <v>6100</v>
          </cell>
          <cell r="V922">
            <v>642</v>
          </cell>
          <cell r="W922">
            <v>23473</v>
          </cell>
          <cell r="X922">
            <v>14850.20689183936</v>
          </cell>
          <cell r="Y922">
            <v>9771.5955759874032</v>
          </cell>
          <cell r="Z922">
            <v>1517.6322237959437</v>
          </cell>
          <cell r="AA922">
            <v>1465.8875055604051</v>
          </cell>
          <cell r="AB922">
            <v>6323.7706137698824</v>
          </cell>
          <cell r="AC922">
            <v>2262.0071890469962</v>
          </cell>
          <cell r="AD922">
            <v>36191.099999999991</v>
          </cell>
          <cell r="AE922">
            <v>14814.521223148715</v>
          </cell>
          <cell r="AF922">
            <v>9822.9494813991096</v>
          </cell>
          <cell r="AG922">
            <v>1517.7512000354698</v>
          </cell>
          <cell r="AH922">
            <v>1466.8750761652111</v>
          </cell>
          <cell r="AI922">
            <v>6313.1049758003501</v>
          </cell>
          <cell r="AJ922">
            <v>2260.7180434511411</v>
          </cell>
          <cell r="AK922">
            <v>36195.919999999998</v>
          </cell>
        </row>
        <row r="923">
          <cell r="B923">
            <v>39388</v>
          </cell>
          <cell r="C923">
            <v>0</v>
          </cell>
          <cell r="D923">
            <v>13285.86</v>
          </cell>
          <cell r="E923">
            <v>25220</v>
          </cell>
          <cell r="F923">
            <v>38505.86</v>
          </cell>
          <cell r="G923">
            <v>38505.86</v>
          </cell>
          <cell r="H923">
            <v>38825.699999999997</v>
          </cell>
          <cell r="I923">
            <v>25188</v>
          </cell>
          <cell r="J923">
            <v>14103</v>
          </cell>
          <cell r="L923">
            <v>1500</v>
          </cell>
          <cell r="M923">
            <v>1475</v>
          </cell>
          <cell r="N923">
            <v>6000</v>
          </cell>
          <cell r="O923">
            <v>2142</v>
          </cell>
          <cell r="P923">
            <v>25220</v>
          </cell>
          <cell r="Q923">
            <v>14103</v>
          </cell>
          <cell r="S923">
            <v>1500</v>
          </cell>
          <cell r="T923">
            <v>1475</v>
          </cell>
          <cell r="U923">
            <v>6000</v>
          </cell>
          <cell r="V923">
            <v>2110</v>
          </cell>
          <cell r="W923">
            <v>25188</v>
          </cell>
          <cell r="X923">
            <v>14982.842565943563</v>
          </cell>
          <cell r="Y923">
            <v>11986.81628225201</v>
          </cell>
          <cell r="Z923">
            <v>1532.4978337548139</v>
          </cell>
          <cell r="AA923">
            <v>1479.4666858776197</v>
          </cell>
          <cell r="AB923">
            <v>6558.980757555958</v>
          </cell>
          <cell r="AC923">
            <v>2285.0958746160336</v>
          </cell>
          <cell r="AD923">
            <v>38825.699999999997</v>
          </cell>
          <cell r="AE923">
            <v>14853.94234608799</v>
          </cell>
          <cell r="AF923">
            <v>11890.0880033545</v>
          </cell>
          <cell r="AG923">
            <v>1521.7899033959498</v>
          </cell>
          <cell r="AH923">
            <v>1470.778399252272</v>
          </cell>
          <cell r="AI923">
            <v>6502.5275822772237</v>
          </cell>
          <cell r="AJ923">
            <v>2266.7337656320692</v>
          </cell>
          <cell r="AK923">
            <v>38505.86</v>
          </cell>
        </row>
        <row r="924">
          <cell r="B924">
            <v>39389</v>
          </cell>
          <cell r="C924">
            <v>0</v>
          </cell>
          <cell r="D924">
            <v>11559.440000000002</v>
          </cell>
          <cell r="E924">
            <v>24420</v>
          </cell>
          <cell r="F924">
            <v>35979.440000000002</v>
          </cell>
          <cell r="G924">
            <v>34654.82</v>
          </cell>
          <cell r="H924">
            <v>34536.800000000003</v>
          </cell>
          <cell r="I924">
            <v>22919</v>
          </cell>
          <cell r="J924">
            <v>14103</v>
          </cell>
          <cell r="L924">
            <v>1500</v>
          </cell>
          <cell r="M924">
            <v>1475</v>
          </cell>
          <cell r="N924">
            <v>5200</v>
          </cell>
          <cell r="O924">
            <v>2142</v>
          </cell>
          <cell r="P924">
            <v>24420</v>
          </cell>
          <cell r="Q924">
            <v>14102.17420072608</v>
          </cell>
          <cell r="S924">
            <v>1499.912167701136</v>
          </cell>
          <cell r="T924">
            <v>1474.9136315727837</v>
          </cell>
          <cell r="U924">
            <v>5200</v>
          </cell>
          <cell r="V924">
            <v>642</v>
          </cell>
          <cell r="W924">
            <v>22919</v>
          </cell>
          <cell r="X924">
            <v>13145.165089706437</v>
          </cell>
          <cell r="Y924">
            <v>10795.170674260444</v>
          </cell>
          <cell r="Z924">
            <v>1515.02111641537</v>
          </cell>
          <cell r="AA924">
            <v>1463.5764748800868</v>
          </cell>
          <cell r="AB924">
            <v>5360.3162924238104</v>
          </cell>
          <cell r="AC924">
            <v>2257.5503523138505</v>
          </cell>
          <cell r="AD924">
            <v>34536.800000000003</v>
          </cell>
          <cell r="AE924">
            <v>13186.096081658292</v>
          </cell>
          <cell r="AF924">
            <v>10834.817658646914</v>
          </cell>
          <cell r="AG924">
            <v>1520.3048032027154</v>
          </cell>
          <cell r="AH924">
            <v>1469.3430806974175</v>
          </cell>
          <cell r="AI924">
            <v>5379.7366939369977</v>
          </cell>
          <cell r="AJ924">
            <v>2264.5216818576673</v>
          </cell>
          <cell r="AK924">
            <v>34654.820000000007</v>
          </cell>
        </row>
        <row r="925">
          <cell r="B925">
            <v>39390</v>
          </cell>
          <cell r="C925">
            <v>0</v>
          </cell>
          <cell r="D925">
            <v>10659.440000000002</v>
          </cell>
          <cell r="E925">
            <v>25320</v>
          </cell>
          <cell r="F925">
            <v>35979.440000000002</v>
          </cell>
          <cell r="G925">
            <v>30069.15</v>
          </cell>
          <cell r="H925">
            <v>36028.9</v>
          </cell>
          <cell r="I925">
            <v>23474</v>
          </cell>
          <cell r="J925">
            <v>14103</v>
          </cell>
          <cell r="L925">
            <v>1500</v>
          </cell>
          <cell r="M925">
            <v>1475</v>
          </cell>
          <cell r="N925">
            <v>6100</v>
          </cell>
          <cell r="O925">
            <v>2142</v>
          </cell>
          <cell r="P925">
            <v>25320</v>
          </cell>
          <cell r="Q925">
            <v>14102.17420072608</v>
          </cell>
          <cell r="S925">
            <v>1499.912167701136</v>
          </cell>
          <cell r="T925">
            <v>1474.9136315727837</v>
          </cell>
          <cell r="U925">
            <v>6100</v>
          </cell>
          <cell r="V925">
            <v>297</v>
          </cell>
          <cell r="W925">
            <v>23474</v>
          </cell>
          <cell r="X925">
            <v>15061.706606566848</v>
          </cell>
          <cell r="Y925">
            <v>10859.659520103405</v>
          </cell>
          <cell r="Z925">
            <v>1434.2128148651373</v>
          </cell>
          <cell r="AA925">
            <v>1281.7152698636726</v>
          </cell>
          <cell r="AB925">
            <v>5101.1320088654984</v>
          </cell>
          <cell r="AC925">
            <v>2290.4737797354369</v>
          </cell>
          <cell r="AD925">
            <v>36028.9</v>
          </cell>
          <cell r="AE925">
            <v>12347.339776899908</v>
          </cell>
          <cell r="AF925">
            <v>9304.4201765670314</v>
          </cell>
          <cell r="AG925">
            <v>1188.9543501865796</v>
          </cell>
          <cell r="AH925">
            <v>1072.1126179696864</v>
          </cell>
          <cell r="AI925">
            <v>4272.1006049132411</v>
          </cell>
          <cell r="AJ925">
            <v>1884.2224734635552</v>
          </cell>
          <cell r="AK925">
            <v>30069.150000000005</v>
          </cell>
        </row>
        <row r="926">
          <cell r="B926">
            <v>39391</v>
          </cell>
          <cell r="C926">
            <v>0</v>
          </cell>
          <cell r="D926">
            <v>10759.440000000002</v>
          </cell>
          <cell r="E926">
            <v>25220</v>
          </cell>
          <cell r="F926">
            <v>35979.440000000002</v>
          </cell>
          <cell r="G926">
            <v>35979.440000000002</v>
          </cell>
          <cell r="H926">
            <v>36018</v>
          </cell>
          <cell r="I926">
            <v>23719</v>
          </cell>
          <cell r="J926">
            <v>14103</v>
          </cell>
          <cell r="L926">
            <v>1500</v>
          </cell>
          <cell r="M926">
            <v>1475</v>
          </cell>
          <cell r="N926">
            <v>6000</v>
          </cell>
          <cell r="O926">
            <v>2142</v>
          </cell>
          <cell r="P926">
            <v>25220</v>
          </cell>
          <cell r="Q926">
            <v>14102.17420072608</v>
          </cell>
          <cell r="S926">
            <v>1499.912167701136</v>
          </cell>
          <cell r="T926">
            <v>1474.9136315727837</v>
          </cell>
          <cell r="U926">
            <v>6000</v>
          </cell>
          <cell r="V926">
            <v>642</v>
          </cell>
          <cell r="W926">
            <v>23719</v>
          </cell>
          <cell r="X926">
            <v>14859.274460016746</v>
          </cell>
          <cell r="Y926">
            <v>10751.350389301515</v>
          </cell>
          <cell r="Z926">
            <v>1519.1998090226175</v>
          </cell>
          <cell r="AA926">
            <v>1467.8487208691772</v>
          </cell>
          <cell r="AB926">
            <v>5156.6621914435618</v>
          </cell>
          <cell r="AC926">
            <v>2263.6644293463833</v>
          </cell>
          <cell r="AD926">
            <v>36018</v>
          </cell>
          <cell r="AE926">
            <v>14818.336186115188</v>
          </cell>
          <cell r="AF926">
            <v>10730.697056412953</v>
          </cell>
          <cell r="AG926">
            <v>1518.1420438928742</v>
          </cell>
          <cell r="AH926">
            <v>1467.2528186523102</v>
          </cell>
          <cell r="AI926">
            <v>5183.7116824345385</v>
          </cell>
          <cell r="AJ926">
            <v>2261.3002124921445</v>
          </cell>
          <cell r="AK926">
            <v>35979.44000000001</v>
          </cell>
        </row>
        <row r="927">
          <cell r="B927">
            <v>39392</v>
          </cell>
          <cell r="C927">
            <v>0</v>
          </cell>
          <cell r="D927">
            <v>11010.43</v>
          </cell>
          <cell r="E927">
            <v>25320</v>
          </cell>
          <cell r="F927">
            <v>36330.43</v>
          </cell>
          <cell r="G927">
            <v>36330.43</v>
          </cell>
          <cell r="H927">
            <v>36589.599999999999</v>
          </cell>
          <cell r="I927">
            <v>23820</v>
          </cell>
          <cell r="J927">
            <v>14103</v>
          </cell>
          <cell r="L927">
            <v>1500</v>
          </cell>
          <cell r="M927">
            <v>1475</v>
          </cell>
          <cell r="N927">
            <v>6100</v>
          </cell>
          <cell r="O927">
            <v>2142</v>
          </cell>
          <cell r="P927">
            <v>25320</v>
          </cell>
          <cell r="Q927">
            <v>14103</v>
          </cell>
          <cell r="S927">
            <v>1500</v>
          </cell>
          <cell r="T927">
            <v>1475</v>
          </cell>
          <cell r="U927">
            <v>6100</v>
          </cell>
          <cell r="V927">
            <v>642</v>
          </cell>
          <cell r="W927">
            <v>23820</v>
          </cell>
          <cell r="X927">
            <v>13834.457068622158</v>
          </cell>
          <cell r="Y927">
            <v>10913.510441485543</v>
          </cell>
          <cell r="Z927">
            <v>1531.4962474944537</v>
          </cell>
          <cell r="AA927">
            <v>1480.0482955994912</v>
          </cell>
          <cell r="AB927">
            <v>6548.7255902209708</v>
          </cell>
          <cell r="AC927">
            <v>2281.3623565773823</v>
          </cell>
          <cell r="AD927">
            <v>36589.599999999999</v>
          </cell>
          <cell r="AE927">
            <v>13732.395185571866</v>
          </cell>
          <cell r="AF927">
            <v>10845.052939568846</v>
          </cell>
          <cell r="AG927">
            <v>1520.6451447890752</v>
          </cell>
          <cell r="AH927">
            <v>1469.6720137863203</v>
          </cell>
          <cell r="AI927">
            <v>6497.6360894373511</v>
          </cell>
          <cell r="AJ927">
            <v>2265.0286268465443</v>
          </cell>
          <cell r="AK927">
            <v>36330.43</v>
          </cell>
        </row>
        <row r="928">
          <cell r="B928">
            <v>39393</v>
          </cell>
          <cell r="C928">
            <v>0</v>
          </cell>
          <cell r="D928">
            <v>9280.93</v>
          </cell>
          <cell r="E928">
            <v>25720</v>
          </cell>
          <cell r="F928">
            <v>35000.93</v>
          </cell>
          <cell r="G928">
            <v>35000.93</v>
          </cell>
          <cell r="H928">
            <v>34848.300000000003</v>
          </cell>
          <cell r="I928">
            <v>24220</v>
          </cell>
          <cell r="J928">
            <v>14103</v>
          </cell>
          <cell r="L928">
            <v>1500</v>
          </cell>
          <cell r="M928">
            <v>1475</v>
          </cell>
          <cell r="N928">
            <v>6500</v>
          </cell>
          <cell r="O928">
            <v>2142</v>
          </cell>
          <cell r="P928">
            <v>25720</v>
          </cell>
          <cell r="Q928">
            <v>14103</v>
          </cell>
          <cell r="S928">
            <v>1500</v>
          </cell>
          <cell r="T928">
            <v>1475</v>
          </cell>
          <cell r="U928">
            <v>6500</v>
          </cell>
          <cell r="V928">
            <v>642</v>
          </cell>
          <cell r="W928">
            <v>24220</v>
          </cell>
          <cell r="X928">
            <v>13635.916514025655</v>
          </cell>
          <cell r="Y928">
            <v>9513.6602686660954</v>
          </cell>
          <cell r="Z928">
            <v>1512.5351190142974</v>
          </cell>
          <cell r="AA928">
            <v>1461.9692719725447</v>
          </cell>
          <cell r="AB928">
            <v>6471.348713798272</v>
          </cell>
          <cell r="AC928">
            <v>2252.8701125231478</v>
          </cell>
          <cell r="AD928">
            <v>34848.30000000001</v>
          </cell>
          <cell r="AE928">
            <v>13669.196403958051</v>
          </cell>
          <cell r="AF928">
            <v>9598.2815923205653</v>
          </cell>
          <cell r="AG928">
            <v>1518.11829636538</v>
          </cell>
          <cell r="AH928">
            <v>1467.2298671592057</v>
          </cell>
          <cell r="AI928">
            <v>6486.8390000791915</v>
          </cell>
          <cell r="AJ928">
            <v>2261.2648401176129</v>
          </cell>
          <cell r="AK928">
            <v>35000.930000000008</v>
          </cell>
        </row>
        <row r="929">
          <cell r="B929">
            <v>39394</v>
          </cell>
          <cell r="C929">
            <v>0</v>
          </cell>
          <cell r="D929">
            <v>11738.419999999998</v>
          </cell>
          <cell r="E929">
            <v>24220</v>
          </cell>
          <cell r="F929">
            <v>35958.42</v>
          </cell>
          <cell r="G929">
            <v>35958.42</v>
          </cell>
          <cell r="H929">
            <v>35687.4</v>
          </cell>
          <cell r="I929">
            <v>24220</v>
          </cell>
          <cell r="J929">
            <v>14103</v>
          </cell>
          <cell r="L929">
            <v>1500</v>
          </cell>
          <cell r="M929">
            <v>1475</v>
          </cell>
          <cell r="N929">
            <v>6500</v>
          </cell>
          <cell r="O929">
            <v>642</v>
          </cell>
          <cell r="P929">
            <v>24220</v>
          </cell>
          <cell r="Q929">
            <v>14103</v>
          </cell>
          <cell r="S929">
            <v>1500</v>
          </cell>
          <cell r="T929">
            <v>1475</v>
          </cell>
          <cell r="U929">
            <v>6500</v>
          </cell>
          <cell r="V929">
            <v>642</v>
          </cell>
          <cell r="W929">
            <v>24220</v>
          </cell>
          <cell r="X929">
            <v>14138.385203479946</v>
          </cell>
          <cell r="Y929">
            <v>9886.2565821165826</v>
          </cell>
          <cell r="Z929">
            <v>1508.0227132629193</v>
          </cell>
          <cell r="AA929">
            <v>1457.5702334736916</v>
          </cell>
          <cell r="AB929">
            <v>6451.0058847618393</v>
          </cell>
          <cell r="AC929">
            <v>2246.159382905023</v>
          </cell>
          <cell r="AD929">
            <v>35687.4</v>
          </cell>
          <cell r="AE929">
            <v>14226.608243937839</v>
          </cell>
          <cell r="AF929">
            <v>9992.1875054263146</v>
          </cell>
          <cell r="AG929">
            <v>1518.9168849621158</v>
          </cell>
          <cell r="AH929">
            <v>1468.0016864854786</v>
          </cell>
          <cell r="AI929">
            <v>6490.2513268173161</v>
          </cell>
          <cell r="AJ929">
            <v>2262.4543523709335</v>
          </cell>
          <cell r="AK929">
            <v>35958.42</v>
          </cell>
        </row>
        <row r="930">
          <cell r="B930">
            <v>39395</v>
          </cell>
          <cell r="C930">
            <v>0</v>
          </cell>
          <cell r="D930">
            <v>16441.21</v>
          </cell>
          <cell r="E930">
            <v>23220</v>
          </cell>
          <cell r="F930">
            <v>39661.21</v>
          </cell>
          <cell r="G930">
            <v>39661.21</v>
          </cell>
          <cell r="H930">
            <v>39680.6</v>
          </cell>
          <cell r="I930">
            <v>23143</v>
          </cell>
          <cell r="J930">
            <v>14103</v>
          </cell>
          <cell r="L930">
            <v>1500</v>
          </cell>
          <cell r="M930">
            <v>1475</v>
          </cell>
          <cell r="N930">
            <v>5500</v>
          </cell>
          <cell r="O930">
            <v>642</v>
          </cell>
          <cell r="P930">
            <v>23220</v>
          </cell>
          <cell r="Q930">
            <v>14039.413455908187</v>
          </cell>
          <cell r="S930">
            <v>1493.2369129874692</v>
          </cell>
          <cell r="T930">
            <v>1468.3496311043448</v>
          </cell>
          <cell r="U930">
            <v>5500</v>
          </cell>
          <cell r="V930">
            <v>642</v>
          </cell>
          <cell r="W930">
            <v>23143</v>
          </cell>
          <cell r="X930">
            <v>17306.078112637275</v>
          </cell>
          <cell r="Y930">
            <v>10758.283375900915</v>
          </cell>
          <cell r="Z930">
            <v>1480.3712491203844</v>
          </cell>
          <cell r="AA930">
            <v>1433.2151093942925</v>
          </cell>
          <cell r="AB930">
            <v>6496.4202332236209</v>
          </cell>
          <cell r="AC930">
            <v>2206.2319197235133</v>
          </cell>
          <cell r="AD930">
            <v>39680.6</v>
          </cell>
          <cell r="AE930">
            <v>17108.741152523206</v>
          </cell>
          <cell r="AF930">
            <v>10908.539999857803</v>
          </cell>
          <cell r="AG930">
            <v>1506.5354526136596</v>
          </cell>
          <cell r="AH930">
            <v>1456.0352887526014</v>
          </cell>
          <cell r="AI930">
            <v>6437.3461227715588</v>
          </cell>
          <cell r="AJ930">
            <v>2244.0119834811771</v>
          </cell>
          <cell r="AK930">
            <v>39661.210000000006</v>
          </cell>
        </row>
        <row r="931">
          <cell r="B931">
            <v>39396</v>
          </cell>
          <cell r="C931">
            <v>0</v>
          </cell>
          <cell r="D931">
            <v>10345.400000000001</v>
          </cell>
          <cell r="E931">
            <v>23220</v>
          </cell>
          <cell r="F931">
            <v>33565.4</v>
          </cell>
          <cell r="G931">
            <v>33490.51</v>
          </cell>
          <cell r="H931">
            <v>33355.199999999997</v>
          </cell>
          <cell r="I931">
            <v>23048</v>
          </cell>
          <cell r="J931">
            <v>14103</v>
          </cell>
          <cell r="L931">
            <v>1500</v>
          </cell>
          <cell r="M931">
            <v>1475</v>
          </cell>
          <cell r="N931">
            <v>5500</v>
          </cell>
          <cell r="O931">
            <v>642</v>
          </cell>
          <cell r="P931">
            <v>23220</v>
          </cell>
          <cell r="Q931">
            <v>14103</v>
          </cell>
          <cell r="S931">
            <v>1500</v>
          </cell>
          <cell r="T931">
            <v>1475</v>
          </cell>
          <cell r="U931">
            <v>5500</v>
          </cell>
          <cell r="V931">
            <v>470</v>
          </cell>
          <cell r="W931">
            <v>23048</v>
          </cell>
          <cell r="X931">
            <v>13279.957489018212</v>
          </cell>
          <cell r="Y931">
            <v>9737.1871535892678</v>
          </cell>
          <cell r="Z931">
            <v>1514.2960832385634</v>
          </cell>
          <cell r="AA931">
            <v>1464.3383009605902</v>
          </cell>
          <cell r="AB931">
            <v>5105.0661108850654</v>
          </cell>
          <cell r="AC931">
            <v>2254.3548623082957</v>
          </cell>
          <cell r="AD931">
            <v>33355.19999999999</v>
          </cell>
          <cell r="AE931">
            <v>13316.75132206212</v>
          </cell>
          <cell r="AF931">
            <v>9784.3584347353208</v>
          </cell>
          <cell r="AG931">
            <v>1520.4331582462514</v>
          </cell>
          <cell r="AH931">
            <v>1469.4671331865597</v>
          </cell>
          <cell r="AI931">
            <v>5134.7870827380093</v>
          </cell>
          <cell r="AJ931">
            <v>2264.7128690317463</v>
          </cell>
          <cell r="AK931">
            <v>33490.510000000009</v>
          </cell>
        </row>
        <row r="932">
          <cell r="B932">
            <v>39397</v>
          </cell>
          <cell r="C932">
            <v>0</v>
          </cell>
          <cell r="D932">
            <v>10345.400000000001</v>
          </cell>
          <cell r="E932">
            <v>23220</v>
          </cell>
          <cell r="F932">
            <v>33565.4</v>
          </cell>
          <cell r="G932">
            <v>31979.22</v>
          </cell>
          <cell r="H932">
            <v>31298</v>
          </cell>
          <cell r="I932">
            <v>21791</v>
          </cell>
          <cell r="J932">
            <v>14103</v>
          </cell>
          <cell r="L932">
            <v>1500</v>
          </cell>
          <cell r="M932">
            <v>1475</v>
          </cell>
          <cell r="N932">
            <v>5500</v>
          </cell>
          <cell r="O932">
            <v>642</v>
          </cell>
          <cell r="P932">
            <v>23220</v>
          </cell>
          <cell r="Q932">
            <v>13064.970312682985</v>
          </cell>
          <cell r="S932">
            <v>1389.5948003279073</v>
          </cell>
          <cell r="T932">
            <v>1366.4348869891089</v>
          </cell>
          <cell r="U932">
            <v>5500</v>
          </cell>
          <cell r="V932">
            <v>470</v>
          </cell>
          <cell r="W932">
            <v>21791</v>
          </cell>
          <cell r="X932">
            <v>11846.24661408152</v>
          </cell>
          <cell r="Y932">
            <v>9542.4090562094443</v>
          </cell>
          <cell r="Z932">
            <v>1398.6703416879045</v>
          </cell>
          <cell r="AA932">
            <v>1262.9110355071027</v>
          </cell>
          <cell r="AB932">
            <v>5033.4669315288183</v>
          </cell>
          <cell r="AC932">
            <v>2214.2960209852067</v>
          </cell>
          <cell r="AD932">
            <v>31297.999999999996</v>
          </cell>
          <cell r="AE932">
            <v>12104.35862984893</v>
          </cell>
          <cell r="AF932">
            <v>9745.06448408303</v>
          </cell>
          <cell r="AG932">
            <v>1430.8314106410778</v>
          </cell>
          <cell r="AH932">
            <v>1290.2197710912419</v>
          </cell>
          <cell r="AI932">
            <v>5141.2030528921232</v>
          </cell>
          <cell r="AJ932">
            <v>2267.5426514435999</v>
          </cell>
          <cell r="AK932">
            <v>31979.22</v>
          </cell>
        </row>
        <row r="933">
          <cell r="B933">
            <v>39398</v>
          </cell>
          <cell r="C933">
            <v>0</v>
          </cell>
          <cell r="D933">
            <v>10345.400000000001</v>
          </cell>
          <cell r="E933">
            <v>23220</v>
          </cell>
          <cell r="F933">
            <v>33565.4</v>
          </cell>
          <cell r="G933">
            <v>33565.4</v>
          </cell>
          <cell r="H933">
            <v>33247.1</v>
          </cell>
          <cell r="I933">
            <v>23129</v>
          </cell>
          <cell r="J933">
            <v>14103</v>
          </cell>
          <cell r="L933">
            <v>1500</v>
          </cell>
          <cell r="M933">
            <v>1475</v>
          </cell>
          <cell r="N933">
            <v>5500</v>
          </cell>
          <cell r="O933">
            <v>642</v>
          </cell>
          <cell r="P933">
            <v>23220</v>
          </cell>
          <cell r="Q933">
            <v>14027.852266073311</v>
          </cell>
          <cell r="S933">
            <v>1492.0072608033727</v>
          </cell>
          <cell r="T933">
            <v>1467.1404731233165</v>
          </cell>
          <cell r="U933">
            <v>5500</v>
          </cell>
          <cell r="V933">
            <v>642</v>
          </cell>
          <cell r="W933">
            <v>23129</v>
          </cell>
          <cell r="X933">
            <v>11961.592671448052</v>
          </cell>
          <cell r="Y933">
            <v>10146.717521438821</v>
          </cell>
          <cell r="Z933">
            <v>1506.0939030714762</v>
          </cell>
          <cell r="AA933">
            <v>1456.1106593354164</v>
          </cell>
          <cell r="AB933">
            <v>5934.0371773863062</v>
          </cell>
          <cell r="AC933">
            <v>2242.548067319929</v>
          </cell>
          <cell r="AD933">
            <v>33247.1</v>
          </cell>
          <cell r="AE933">
            <v>12086.30771413386</v>
          </cell>
          <cell r="AF933">
            <v>10241.21605957473</v>
          </cell>
          <cell r="AG933">
            <v>1520.0627397701114</v>
          </cell>
          <cell r="AH933">
            <v>1469.1091314070927</v>
          </cell>
          <cell r="AI933">
            <v>5984.5432311462246</v>
          </cell>
          <cell r="AJ933">
            <v>2264.1611239679846</v>
          </cell>
          <cell r="AK933">
            <v>33565.400000000009</v>
          </cell>
        </row>
        <row r="934">
          <cell r="B934">
            <v>39399</v>
          </cell>
          <cell r="C934">
            <v>0</v>
          </cell>
          <cell r="D934">
            <v>10877.349999999999</v>
          </cell>
          <cell r="E934">
            <v>23820</v>
          </cell>
          <cell r="F934">
            <v>34697.35</v>
          </cell>
          <cell r="G934">
            <v>34697.35</v>
          </cell>
          <cell r="H934">
            <v>34670.5</v>
          </cell>
          <cell r="I934">
            <v>23289</v>
          </cell>
          <cell r="J934">
            <v>14103</v>
          </cell>
          <cell r="L934">
            <v>1500</v>
          </cell>
          <cell r="M934">
            <v>1475</v>
          </cell>
          <cell r="N934">
            <v>6100</v>
          </cell>
          <cell r="O934">
            <v>642</v>
          </cell>
          <cell r="P934">
            <v>23820</v>
          </cell>
          <cell r="Q934">
            <v>13700.835753601124</v>
          </cell>
          <cell r="S934">
            <v>1457.2256704532147</v>
          </cell>
          <cell r="T934">
            <v>1432.9385759456611</v>
          </cell>
          <cell r="U934">
            <v>6100</v>
          </cell>
          <cell r="V934">
            <v>598</v>
          </cell>
          <cell r="W934">
            <v>23289</v>
          </cell>
          <cell r="X934">
            <v>13538.794358662386</v>
          </cell>
          <cell r="Y934">
            <v>9840.7070295679405</v>
          </cell>
          <cell r="Z934">
            <v>1518.0479013117663</v>
          </cell>
          <cell r="AA934">
            <v>1468.2662308124143</v>
          </cell>
          <cell r="AB934">
            <v>6045.0580003420819</v>
          </cell>
          <cell r="AC934">
            <v>2259.6264793034097</v>
          </cell>
          <cell r="AD934">
            <v>34670.5</v>
          </cell>
          <cell r="AE934">
            <v>13520.774965105546</v>
          </cell>
          <cell r="AF934">
            <v>9888.4998073400548</v>
          </cell>
          <cell r="AG934">
            <v>1519.1832657298216</v>
          </cell>
          <cell r="AH934">
            <v>1468.2591379761502</v>
          </cell>
          <cell r="AI934">
            <v>6037.7816924744729</v>
          </cell>
          <cell r="AJ934">
            <v>2262.8511313739527</v>
          </cell>
          <cell r="AK934">
            <v>34697.35</v>
          </cell>
        </row>
        <row r="935">
          <cell r="B935">
            <v>39400</v>
          </cell>
          <cell r="C935">
            <v>0</v>
          </cell>
          <cell r="D935">
            <v>11689.220000000001</v>
          </cell>
          <cell r="E935">
            <v>23820</v>
          </cell>
          <cell r="F935">
            <v>35509.22</v>
          </cell>
          <cell r="G935">
            <v>35509.22</v>
          </cell>
          <cell r="H935">
            <v>35484</v>
          </cell>
          <cell r="I935">
            <v>23820</v>
          </cell>
          <cell r="J935">
            <v>14103</v>
          </cell>
          <cell r="L935">
            <v>1500</v>
          </cell>
          <cell r="M935">
            <v>1475</v>
          </cell>
          <cell r="N935">
            <v>6100</v>
          </cell>
          <cell r="O935">
            <v>642</v>
          </cell>
          <cell r="P935">
            <v>23820</v>
          </cell>
          <cell r="Q935">
            <v>14103</v>
          </cell>
          <cell r="S935">
            <v>1500</v>
          </cell>
          <cell r="T935">
            <v>1475</v>
          </cell>
          <cell r="U935">
            <v>6100</v>
          </cell>
          <cell r="V935">
            <v>642</v>
          </cell>
          <cell r="W935">
            <v>23820</v>
          </cell>
          <cell r="X935">
            <v>14102.424911833745</v>
          </cell>
          <cell r="Y935">
            <v>10034.87256066267</v>
          </cell>
          <cell r="Z935">
            <v>1517.7722657847219</v>
          </cell>
          <cell r="AA935">
            <v>1467.3118295827157</v>
          </cell>
          <cell r="AB935">
            <v>6101.4570301594285</v>
          </cell>
          <cell r="AC935">
            <v>2260.1614019767221</v>
          </cell>
          <cell r="AD935">
            <v>35484.000000000007</v>
          </cell>
          <cell r="AE935">
            <v>14093.086069210603</v>
          </cell>
          <cell r="AF935">
            <v>10072.342320178901</v>
          </cell>
          <cell r="AG935">
            <v>1518.6115217448112</v>
          </cell>
          <cell r="AH935">
            <v>1467.5887287469598</v>
          </cell>
          <cell r="AI935">
            <v>6095.5675677724494</v>
          </cell>
          <cell r="AJ935">
            <v>2262.0237923462787</v>
          </cell>
          <cell r="AK935">
            <v>35509.22</v>
          </cell>
        </row>
        <row r="936">
          <cell r="B936">
            <v>39401</v>
          </cell>
          <cell r="C936">
            <v>0</v>
          </cell>
          <cell r="D936">
            <v>12381.550000000003</v>
          </cell>
          <cell r="E936">
            <v>23820</v>
          </cell>
          <cell r="F936">
            <v>36201.550000000003</v>
          </cell>
          <cell r="G936">
            <v>36201.550000000003</v>
          </cell>
          <cell r="H936">
            <v>36240</v>
          </cell>
          <cell r="I936">
            <v>23820</v>
          </cell>
          <cell r="J936">
            <v>14103</v>
          </cell>
          <cell r="L936">
            <v>1500</v>
          </cell>
          <cell r="M936">
            <v>1475</v>
          </cell>
          <cell r="N936">
            <v>6100</v>
          </cell>
          <cell r="O936">
            <v>642</v>
          </cell>
          <cell r="P936">
            <v>23820</v>
          </cell>
          <cell r="Q936">
            <v>14103</v>
          </cell>
          <cell r="S936">
            <v>1500</v>
          </cell>
          <cell r="T936">
            <v>1475</v>
          </cell>
          <cell r="U936">
            <v>6100</v>
          </cell>
          <cell r="V936">
            <v>642</v>
          </cell>
          <cell r="W936">
            <v>23820</v>
          </cell>
          <cell r="X936">
            <v>14356.928446734948</v>
          </cell>
          <cell r="Y936">
            <v>10453.881840841093</v>
          </cell>
          <cell r="Z936">
            <v>1521.7644908033465</v>
          </cell>
          <cell r="AA936">
            <v>1470.8933412971876</v>
          </cell>
          <cell r="AB936">
            <v>6170.0049864148605</v>
          </cell>
          <cell r="AC936">
            <v>2266.5268939085722</v>
          </cell>
          <cell r="AD936">
            <v>36240.000000000007</v>
          </cell>
          <cell r="AE936">
            <v>14331.319773710822</v>
          </cell>
          <cell r="AF936">
            <v>10458.385781314482</v>
          </cell>
          <cell r="AG936">
            <v>1520.564644136321</v>
          </cell>
          <cell r="AH936">
            <v>1469.5942115739833</v>
          </cell>
          <cell r="AI936">
            <v>6156.776869605661</v>
          </cell>
          <cell r="AJ936">
            <v>2264.9087196587348</v>
          </cell>
          <cell r="AK936">
            <v>36201.550000000003</v>
          </cell>
        </row>
        <row r="937">
          <cell r="B937">
            <v>39402</v>
          </cell>
          <cell r="C937">
            <v>0</v>
          </cell>
          <cell r="D937">
            <v>12896.46</v>
          </cell>
          <cell r="E937">
            <v>23820</v>
          </cell>
          <cell r="F937">
            <v>36716.46</v>
          </cell>
          <cell r="G937">
            <v>36716.46</v>
          </cell>
          <cell r="H937">
            <v>36584.800000000003</v>
          </cell>
          <cell r="I937">
            <v>23820</v>
          </cell>
          <cell r="J937">
            <v>14103</v>
          </cell>
          <cell r="L937">
            <v>1500</v>
          </cell>
          <cell r="M937">
            <v>1475</v>
          </cell>
          <cell r="N937">
            <v>6100</v>
          </cell>
          <cell r="O937">
            <v>642</v>
          </cell>
          <cell r="P937">
            <v>23820</v>
          </cell>
          <cell r="Q937">
            <v>14103</v>
          </cell>
          <cell r="S937">
            <v>1500</v>
          </cell>
          <cell r="T937">
            <v>1475</v>
          </cell>
          <cell r="U937">
            <v>6100</v>
          </cell>
          <cell r="V937">
            <v>642</v>
          </cell>
          <cell r="W937">
            <v>23820</v>
          </cell>
          <cell r="X937">
            <v>14250.237631509892</v>
          </cell>
          <cell r="Y937">
            <v>10801.994789998544</v>
          </cell>
          <cell r="Z937">
            <v>1515.1820581212867</v>
          </cell>
          <cell r="AA937">
            <v>1464.4196145988278</v>
          </cell>
          <cell r="AB937">
            <v>6296.1498371710913</v>
          </cell>
          <cell r="AC937">
            <v>2256.8160686003657</v>
          </cell>
          <cell r="AD937">
            <v>36584.80000000001</v>
          </cell>
          <cell r="AE937">
            <v>14289.699398941426</v>
          </cell>
          <cell r="AF937">
            <v>10852.99061707291</v>
          </cell>
          <cell r="AG937">
            <v>1520.8030142534944</v>
          </cell>
          <cell r="AH937">
            <v>1469.8245913514963</v>
          </cell>
          <cell r="AI937">
            <v>6317.8786020928264</v>
          </cell>
          <cell r="AJ937">
            <v>2265.2637762878458</v>
          </cell>
          <cell r="AK937">
            <v>36716.459999999992</v>
          </cell>
        </row>
        <row r="938">
          <cell r="B938">
            <v>39403</v>
          </cell>
          <cell r="C938">
            <v>0</v>
          </cell>
          <cell r="D938">
            <v>11952.419999999998</v>
          </cell>
          <cell r="E938">
            <v>23820</v>
          </cell>
          <cell r="F938">
            <v>35772.42</v>
          </cell>
          <cell r="G938">
            <v>33920.089999999997</v>
          </cell>
          <cell r="H938">
            <v>33309.5</v>
          </cell>
          <cell r="I938">
            <v>23820</v>
          </cell>
          <cell r="J938">
            <v>14103</v>
          </cell>
          <cell r="L938">
            <v>1500</v>
          </cell>
          <cell r="M938">
            <v>1475</v>
          </cell>
          <cell r="N938">
            <v>6100</v>
          </cell>
          <cell r="O938">
            <v>642</v>
          </cell>
          <cell r="P938">
            <v>23820</v>
          </cell>
          <cell r="Q938">
            <v>14103</v>
          </cell>
          <cell r="S938">
            <v>1500</v>
          </cell>
          <cell r="T938">
            <v>1475</v>
          </cell>
          <cell r="U938">
            <v>6100</v>
          </cell>
          <cell r="V938">
            <v>642</v>
          </cell>
          <cell r="W938">
            <v>23820</v>
          </cell>
          <cell r="X938">
            <v>12405.163776699384</v>
          </cell>
          <cell r="Y938">
            <v>9757.89459250242</v>
          </cell>
          <cell r="Z938">
            <v>1491.9642813389084</v>
          </cell>
          <cell r="AA938">
            <v>1442.0527566657343</v>
          </cell>
          <cell r="AB938">
            <v>5990.3599606772286</v>
          </cell>
          <cell r="AC938">
            <v>2222.0646321163226</v>
          </cell>
          <cell r="AD938">
            <v>33309.5</v>
          </cell>
          <cell r="AE938">
            <v>12634.872452374571</v>
          </cell>
          <cell r="AF938">
            <v>9938.2714162756529</v>
          </cell>
          <cell r="AG938">
            <v>1519.4738406220279</v>
          </cell>
          <cell r="AH938">
            <v>1468.5399725866757</v>
          </cell>
          <cell r="AI938">
            <v>6095.6483701751977</v>
          </cell>
          <cell r="AJ938">
            <v>2263.2839479658742</v>
          </cell>
          <cell r="AK938">
            <v>33920.089999999997</v>
          </cell>
        </row>
        <row r="939">
          <cell r="B939">
            <v>39404</v>
          </cell>
          <cell r="C939">
            <v>0</v>
          </cell>
          <cell r="D939">
            <v>12552.419999999998</v>
          </cell>
          <cell r="E939">
            <v>23220</v>
          </cell>
          <cell r="F939">
            <v>35772.42</v>
          </cell>
          <cell r="G939">
            <v>34857.71</v>
          </cell>
          <cell r="H939">
            <v>34721.5</v>
          </cell>
          <cell r="I939">
            <v>23220</v>
          </cell>
          <cell r="J939">
            <v>14103</v>
          </cell>
          <cell r="L939">
            <v>1500</v>
          </cell>
          <cell r="M939">
            <v>1475</v>
          </cell>
          <cell r="N939">
            <v>5500</v>
          </cell>
          <cell r="O939">
            <v>642</v>
          </cell>
          <cell r="P939">
            <v>23220</v>
          </cell>
          <cell r="Q939">
            <v>14103</v>
          </cell>
          <cell r="S939">
            <v>1500</v>
          </cell>
          <cell r="T939">
            <v>1475</v>
          </cell>
          <cell r="U939">
            <v>5500</v>
          </cell>
          <cell r="V939">
            <v>642</v>
          </cell>
          <cell r="W939">
            <v>23220</v>
          </cell>
          <cell r="X939">
            <v>13885.3117843083</v>
          </cell>
          <cell r="Y939">
            <v>10381.927491518729</v>
          </cell>
          <cell r="Z939">
            <v>1420.5786045327127</v>
          </cell>
          <cell r="AA939">
            <v>1279.5095674473041</v>
          </cell>
          <cell r="AB939">
            <v>5500.379273844781</v>
          </cell>
          <cell r="AC939">
            <v>2253.7932783481692</v>
          </cell>
          <cell r="AD939">
            <v>34721.499999999993</v>
          </cell>
          <cell r="AE939">
            <v>13918.179959563458</v>
          </cell>
          <cell r="AF939">
            <v>10427.59107697119</v>
          </cell>
          <cell r="AG939">
            <v>1428.7128337024046</v>
          </cell>
          <cell r="AH939">
            <v>1288.309392389373</v>
          </cell>
          <cell r="AI939">
            <v>5530.731548963754</v>
          </cell>
          <cell r="AJ939">
            <v>2264.1851884098146</v>
          </cell>
          <cell r="AK939">
            <v>34857.71</v>
          </cell>
        </row>
        <row r="940">
          <cell r="B940">
            <v>39405</v>
          </cell>
          <cell r="C940">
            <v>0</v>
          </cell>
          <cell r="D940">
            <v>12052.419999999998</v>
          </cell>
          <cell r="E940">
            <v>23720</v>
          </cell>
          <cell r="F940">
            <v>35772.42</v>
          </cell>
          <cell r="G940">
            <v>35772.42</v>
          </cell>
          <cell r="H940">
            <v>35676</v>
          </cell>
          <cell r="I940">
            <v>23720</v>
          </cell>
          <cell r="J940">
            <v>14103</v>
          </cell>
          <cell r="L940">
            <v>1500</v>
          </cell>
          <cell r="M940">
            <v>1475</v>
          </cell>
          <cell r="N940">
            <v>6000</v>
          </cell>
          <cell r="O940">
            <v>642</v>
          </cell>
          <cell r="P940">
            <v>23720</v>
          </cell>
          <cell r="Q940">
            <v>14103</v>
          </cell>
          <cell r="S940">
            <v>1500</v>
          </cell>
          <cell r="T940">
            <v>1475</v>
          </cell>
          <cell r="U940">
            <v>6000</v>
          </cell>
          <cell r="V940">
            <v>642</v>
          </cell>
          <cell r="W940">
            <v>23720</v>
          </cell>
          <cell r="X940">
            <v>13487.389574266459</v>
          </cell>
          <cell r="Y940">
            <v>10711.246540208691</v>
          </cell>
          <cell r="Z940">
            <v>1516.6690836370835</v>
          </cell>
          <cell r="AA940">
            <v>1466.57371835034</v>
          </cell>
          <cell r="AB940">
            <v>6236.1906028416461</v>
          </cell>
          <cell r="AC940">
            <v>2257.9304806957748</v>
          </cell>
          <cell r="AD940">
            <v>35675.999999999993</v>
          </cell>
          <cell r="AE940">
            <v>13522.412960627471</v>
          </cell>
          <cell r="AF940">
            <v>10740.111740039141</v>
          </cell>
          <cell r="AG940">
            <v>1521.3229135229933</v>
          </cell>
          <cell r="AH940">
            <v>1470.3270632194324</v>
          </cell>
          <cell r="AI940">
            <v>6252.2071468763152</v>
          </cell>
          <cell r="AJ940">
            <v>2266.0381757146461</v>
          </cell>
          <cell r="AK940">
            <v>35772.42</v>
          </cell>
        </row>
        <row r="941">
          <cell r="B941">
            <v>39406</v>
          </cell>
          <cell r="C941">
            <v>0</v>
          </cell>
          <cell r="D941">
            <v>11690.82</v>
          </cell>
          <cell r="E941">
            <v>23720</v>
          </cell>
          <cell r="F941">
            <v>35410.82</v>
          </cell>
          <cell r="G941">
            <v>35410.82</v>
          </cell>
          <cell r="H941">
            <v>35290.5</v>
          </cell>
          <cell r="I941">
            <v>23720</v>
          </cell>
          <cell r="J941">
            <v>14103</v>
          </cell>
          <cell r="L941">
            <v>1500</v>
          </cell>
          <cell r="M941">
            <v>1475</v>
          </cell>
          <cell r="N941">
            <v>6000</v>
          </cell>
          <cell r="O941">
            <v>642</v>
          </cell>
          <cell r="P941">
            <v>23720</v>
          </cell>
          <cell r="Q941">
            <v>14103</v>
          </cell>
          <cell r="S941">
            <v>1500</v>
          </cell>
          <cell r="T941">
            <v>1475</v>
          </cell>
          <cell r="U941">
            <v>6000</v>
          </cell>
          <cell r="V941">
            <v>642</v>
          </cell>
          <cell r="W941">
            <v>23720</v>
          </cell>
          <cell r="X941">
            <v>13617.632287757619</v>
          </cell>
          <cell r="Y941">
            <v>10197.986562564776</v>
          </cell>
          <cell r="Z941">
            <v>1514.2589706031047</v>
          </cell>
          <cell r="AA941">
            <v>1464.2539362169357</v>
          </cell>
          <cell r="AB941">
            <v>6241.9928375107547</v>
          </cell>
          <cell r="AC941">
            <v>2254.3754053468078</v>
          </cell>
          <cell r="AD941">
            <v>35290.5</v>
          </cell>
          <cell r="AE941">
            <v>13650.454286348138</v>
          </cell>
          <cell r="AF941">
            <v>10246.729691878567</v>
          </cell>
          <cell r="AG941">
            <v>1519.9002940071291</v>
          </cell>
          <cell r="AH941">
            <v>1468.9521309442093</v>
          </cell>
          <cell r="AI941">
            <v>6260.8644387752938</v>
          </cell>
          <cell r="AJ941">
            <v>2263.9191580466613</v>
          </cell>
          <cell r="AK941">
            <v>35410.819999999992</v>
          </cell>
        </row>
        <row r="942">
          <cell r="B942">
            <v>39407</v>
          </cell>
          <cell r="C942">
            <v>0</v>
          </cell>
          <cell r="D942">
            <v>12094.199999999997</v>
          </cell>
          <cell r="E942">
            <v>23720</v>
          </cell>
          <cell r="F942">
            <v>35814.199999999997</v>
          </cell>
          <cell r="G942">
            <v>35814.199999999997</v>
          </cell>
          <cell r="H942">
            <v>35968.9</v>
          </cell>
          <cell r="I942">
            <v>23720</v>
          </cell>
          <cell r="J942">
            <v>14103</v>
          </cell>
          <cell r="L942">
            <v>1500</v>
          </cell>
          <cell r="M942">
            <v>1475</v>
          </cell>
          <cell r="N942">
            <v>6000</v>
          </cell>
          <cell r="O942">
            <v>642</v>
          </cell>
          <cell r="P942">
            <v>23720</v>
          </cell>
          <cell r="Q942">
            <v>14103</v>
          </cell>
          <cell r="S942">
            <v>1500</v>
          </cell>
          <cell r="T942">
            <v>1475</v>
          </cell>
          <cell r="U942">
            <v>6000</v>
          </cell>
          <cell r="V942">
            <v>642</v>
          </cell>
          <cell r="W942">
            <v>23720</v>
          </cell>
          <cell r="X942">
            <v>13646.771918762857</v>
          </cell>
          <cell r="Y942">
            <v>10910.579083876599</v>
          </cell>
          <cell r="Z942">
            <v>1527.0769115727655</v>
          </cell>
          <cell r="AA942">
            <v>1476.6364769114798</v>
          </cell>
          <cell r="AB942">
            <v>6134.3429085325415</v>
          </cell>
          <cell r="AC942">
            <v>2273.492700343771</v>
          </cell>
          <cell r="AD942">
            <v>35968.900000000016</v>
          </cell>
          <cell r="AE942">
            <v>13583.876251782962</v>
          </cell>
          <cell r="AF942">
            <v>10869.906489238629</v>
          </cell>
          <cell r="AG942">
            <v>1521.277764408961</v>
          </cell>
          <cell r="AH942">
            <v>1470.2834275365331</v>
          </cell>
          <cell r="AI942">
            <v>6102.8851417455708</v>
          </cell>
          <cell r="AJ942">
            <v>2265.9709252873449</v>
          </cell>
          <cell r="AK942">
            <v>35814.200000000004</v>
          </cell>
        </row>
        <row r="943">
          <cell r="B943">
            <v>39408</v>
          </cell>
          <cell r="C943">
            <v>0</v>
          </cell>
          <cell r="D943">
            <v>10150.599999999999</v>
          </cell>
          <cell r="E943">
            <v>23620</v>
          </cell>
          <cell r="F943">
            <v>33770.6</v>
          </cell>
          <cell r="G943">
            <v>33770.6</v>
          </cell>
          <cell r="H943">
            <v>33552.800000000003</v>
          </cell>
          <cell r="I943">
            <v>23620</v>
          </cell>
          <cell r="J943">
            <v>14103</v>
          </cell>
          <cell r="L943">
            <v>1500</v>
          </cell>
          <cell r="M943">
            <v>1475</v>
          </cell>
          <cell r="N943">
            <v>5900</v>
          </cell>
          <cell r="O943">
            <v>642</v>
          </cell>
          <cell r="P943">
            <v>23620</v>
          </cell>
          <cell r="Q943">
            <v>14103</v>
          </cell>
          <cell r="S943">
            <v>1500</v>
          </cell>
          <cell r="T943">
            <v>1475</v>
          </cell>
          <cell r="U943">
            <v>5900</v>
          </cell>
          <cell r="V943">
            <v>642</v>
          </cell>
          <cell r="W943">
            <v>23620</v>
          </cell>
          <cell r="X943">
            <v>11999.18959154742</v>
          </cell>
          <cell r="Y943">
            <v>10396.264314761636</v>
          </cell>
          <cell r="Z943">
            <v>1418.8633099932897</v>
          </cell>
          <cell r="AA943">
            <v>1278.8462824229769</v>
          </cell>
          <cell r="AB943">
            <v>6209.9039866252142</v>
          </cell>
          <cell r="AC943">
            <v>2249.7325146494709</v>
          </cell>
          <cell r="AD943">
            <v>33552.800000000003</v>
          </cell>
          <cell r="AE943">
            <v>12082.867307562699</v>
          </cell>
          <cell r="AF943">
            <v>10459.499232804765</v>
          </cell>
          <cell r="AG943">
            <v>1428.6190093207983</v>
          </cell>
          <cell r="AH943">
            <v>1288.2247883813404</v>
          </cell>
          <cell r="AI943">
            <v>6247.3531638452814</v>
          </cell>
          <cell r="AJ943">
            <v>2264.0364980851155</v>
          </cell>
          <cell r="AK943">
            <v>33770.6</v>
          </cell>
        </row>
        <row r="944">
          <cell r="B944">
            <v>39409</v>
          </cell>
          <cell r="C944">
            <v>0</v>
          </cell>
          <cell r="D944">
            <v>11302.25</v>
          </cell>
          <cell r="E944">
            <v>23620</v>
          </cell>
          <cell r="F944">
            <v>34922.25</v>
          </cell>
          <cell r="G944">
            <v>34922.25</v>
          </cell>
          <cell r="H944">
            <v>34700.400000000001</v>
          </cell>
          <cell r="I944">
            <v>23620</v>
          </cell>
          <cell r="J944">
            <v>14103</v>
          </cell>
          <cell r="L944">
            <v>1500</v>
          </cell>
          <cell r="M944">
            <v>1475</v>
          </cell>
          <cell r="N944">
            <v>5900</v>
          </cell>
          <cell r="O944">
            <v>642</v>
          </cell>
          <cell r="P944">
            <v>23620</v>
          </cell>
          <cell r="Q944">
            <v>14103</v>
          </cell>
          <cell r="S944">
            <v>1500</v>
          </cell>
          <cell r="T944">
            <v>1475</v>
          </cell>
          <cell r="U944">
            <v>5900</v>
          </cell>
          <cell r="V944">
            <v>642</v>
          </cell>
          <cell r="W944">
            <v>23620</v>
          </cell>
          <cell r="X944">
            <v>13337.444775682277</v>
          </cell>
          <cell r="Y944">
            <v>10246.892383915098</v>
          </cell>
          <cell r="Z944">
            <v>1509.7606396221931</v>
          </cell>
          <cell r="AA944">
            <v>1459.709968681452</v>
          </cell>
          <cell r="AB944">
            <v>5898.6360469868569</v>
          </cell>
          <cell r="AC944">
            <v>2247.9561851121211</v>
          </cell>
          <cell r="AD944">
            <v>34700.399999999994</v>
          </cell>
          <cell r="AE944">
            <v>13413.551453024196</v>
          </cell>
          <cell r="AF944">
            <v>10326.146209800425</v>
          </cell>
          <cell r="AG944">
            <v>1520.2544165388447</v>
          </cell>
          <cell r="AH944">
            <v>1469.2943830311588</v>
          </cell>
          <cell r="AI944">
            <v>5928.5569076008405</v>
          </cell>
          <cell r="AJ944">
            <v>2264.4466300045315</v>
          </cell>
          <cell r="AK944">
            <v>34922.25</v>
          </cell>
        </row>
        <row r="945">
          <cell r="B945">
            <v>39410</v>
          </cell>
          <cell r="C945">
            <v>0</v>
          </cell>
          <cell r="D945">
            <v>12483.54</v>
          </cell>
          <cell r="E945">
            <v>23520</v>
          </cell>
          <cell r="F945">
            <v>36003.54</v>
          </cell>
          <cell r="G945">
            <v>34963.22</v>
          </cell>
          <cell r="H945">
            <v>34871.5</v>
          </cell>
          <cell r="I945">
            <v>23520</v>
          </cell>
          <cell r="J945">
            <v>14103</v>
          </cell>
          <cell r="L945">
            <v>1500</v>
          </cell>
          <cell r="M945">
            <v>1475</v>
          </cell>
          <cell r="N945">
            <v>5800</v>
          </cell>
          <cell r="O945">
            <v>642</v>
          </cell>
          <cell r="P945">
            <v>23520</v>
          </cell>
          <cell r="Q945">
            <v>14103</v>
          </cell>
          <cell r="S945">
            <v>1500</v>
          </cell>
          <cell r="T945">
            <v>1475</v>
          </cell>
          <cell r="U945">
            <v>5800</v>
          </cell>
          <cell r="V945">
            <v>642</v>
          </cell>
          <cell r="W945">
            <v>23520</v>
          </cell>
          <cell r="X945">
            <v>13025.276894352226</v>
          </cell>
          <cell r="Y945">
            <v>10796.717414789113</v>
          </cell>
          <cell r="Z945">
            <v>1517.2238617749431</v>
          </cell>
          <cell r="AA945">
            <v>1466.8128852167501</v>
          </cell>
          <cell r="AB945">
            <v>5806.2857142199682</v>
          </cell>
          <cell r="AC945">
            <v>2259.1832296470011</v>
          </cell>
          <cell r="AD945">
            <v>34871.5</v>
          </cell>
          <cell r="AE945">
            <v>13057.184161890184</v>
          </cell>
          <cell r="AF945">
            <v>10828.907246192839</v>
          </cell>
          <cell r="AG945">
            <v>1521.3611474194124</v>
          </cell>
          <cell r="AH945">
            <v>1470.3640154878415</v>
          </cell>
          <cell r="AI945">
            <v>5819.3083032103068</v>
          </cell>
          <cell r="AJ945">
            <v>2266.0951257994188</v>
          </cell>
          <cell r="AK945">
            <v>34963.22</v>
          </cell>
        </row>
        <row r="946">
          <cell r="B946">
            <v>39411</v>
          </cell>
          <cell r="C946">
            <v>0</v>
          </cell>
          <cell r="D946">
            <v>11783.54</v>
          </cell>
          <cell r="E946">
            <v>24220</v>
          </cell>
          <cell r="F946">
            <v>36003.54</v>
          </cell>
          <cell r="G946">
            <v>34718.43</v>
          </cell>
          <cell r="H946">
            <v>34540.1</v>
          </cell>
          <cell r="I946">
            <v>24220</v>
          </cell>
          <cell r="J946">
            <v>14103</v>
          </cell>
          <cell r="L946">
            <v>1500</v>
          </cell>
          <cell r="M946">
            <v>1475</v>
          </cell>
          <cell r="N946">
            <v>6500</v>
          </cell>
          <cell r="O946">
            <v>642</v>
          </cell>
          <cell r="P946">
            <v>24220</v>
          </cell>
          <cell r="Q946">
            <v>14103</v>
          </cell>
          <cell r="S946">
            <v>1500</v>
          </cell>
          <cell r="T946">
            <v>1475</v>
          </cell>
          <cell r="U946">
            <v>6500</v>
          </cell>
          <cell r="V946">
            <v>642</v>
          </cell>
          <cell r="W946">
            <v>24220</v>
          </cell>
          <cell r="X946">
            <v>12950.786549332268</v>
          </cell>
          <cell r="Y946">
            <v>10179.20919281613</v>
          </cell>
          <cell r="Z946">
            <v>1418.8596266069142</v>
          </cell>
          <cell r="AA946">
            <v>1277.945883303124</v>
          </cell>
          <cell r="AB946">
            <v>6462.2138861309095</v>
          </cell>
          <cell r="AC946">
            <v>2251.0848618106529</v>
          </cell>
          <cell r="AD946">
            <v>34540.1</v>
          </cell>
          <cell r="AE946">
            <v>13007.647566151303</v>
          </cell>
          <cell r="AF946">
            <v>10237.032408139365</v>
          </cell>
          <cell r="AG946">
            <v>1428.3799537214716</v>
          </cell>
          <cell r="AH946">
            <v>1288.0092254167957</v>
          </cell>
          <cell r="AI946">
            <v>6493.7031972891791</v>
          </cell>
          <cell r="AJ946">
            <v>2263.6576492818895</v>
          </cell>
          <cell r="AK946">
            <v>34718.430000000008</v>
          </cell>
        </row>
        <row r="947">
          <cell r="B947">
            <v>39412</v>
          </cell>
          <cell r="C947">
            <v>0</v>
          </cell>
          <cell r="D947">
            <v>12083.54</v>
          </cell>
          <cell r="E947">
            <v>23920</v>
          </cell>
          <cell r="F947">
            <v>36003.54</v>
          </cell>
          <cell r="G947">
            <v>36003.54</v>
          </cell>
          <cell r="H947">
            <v>35975.5</v>
          </cell>
          <cell r="I947">
            <v>23326</v>
          </cell>
          <cell r="J947">
            <v>14103</v>
          </cell>
          <cell r="L947">
            <v>1500</v>
          </cell>
          <cell r="M947">
            <v>1475</v>
          </cell>
          <cell r="N947">
            <v>6200</v>
          </cell>
          <cell r="O947">
            <v>642</v>
          </cell>
          <cell r="P947">
            <v>23920</v>
          </cell>
          <cell r="Q947">
            <v>13612.475231291719</v>
          </cell>
          <cell r="S947">
            <v>1447.8276144747629</v>
          </cell>
          <cell r="T947">
            <v>1423.6971542335168</v>
          </cell>
          <cell r="U947">
            <v>6200</v>
          </cell>
          <cell r="V947">
            <v>642</v>
          </cell>
          <cell r="W947">
            <v>23326</v>
          </cell>
          <cell r="X947">
            <v>13333.022200393971</v>
          </cell>
          <cell r="Y947">
            <v>11289.328027095748</v>
          </cell>
          <cell r="Z947">
            <v>1520.2591482915423</v>
          </cell>
          <cell r="AA947">
            <v>1469.7264487453335</v>
          </cell>
          <cell r="AB947">
            <v>6110.5136573166346</v>
          </cell>
          <cell r="AC947">
            <v>2252.6505181567718</v>
          </cell>
          <cell r="AD947">
            <v>35975.499999999993</v>
          </cell>
          <cell r="AE947">
            <v>13345.960518541046</v>
          </cell>
          <cell r="AF947">
            <v>11296.026481566061</v>
          </cell>
          <cell r="AG947">
            <v>1521.1663037835733</v>
          </cell>
          <cell r="AH947">
            <v>1470.175703152358</v>
          </cell>
          <cell r="AI947">
            <v>6115.9349212423849</v>
          </cell>
          <cell r="AJ947">
            <v>2254.2760717145757</v>
          </cell>
          <cell r="AK947">
            <v>36003.539999999994</v>
          </cell>
        </row>
        <row r="948">
          <cell r="B948">
            <v>39413</v>
          </cell>
          <cell r="C948">
            <v>0</v>
          </cell>
          <cell r="D948">
            <v>11944.629999999997</v>
          </cell>
          <cell r="E948">
            <v>24220</v>
          </cell>
          <cell r="F948">
            <v>36164.629999999997</v>
          </cell>
          <cell r="G948">
            <v>36164.629999999997</v>
          </cell>
          <cell r="H948">
            <v>36124.5</v>
          </cell>
          <cell r="I948">
            <v>24220</v>
          </cell>
          <cell r="J948">
            <v>14103</v>
          </cell>
          <cell r="L948">
            <v>1500</v>
          </cell>
          <cell r="M948">
            <v>1475</v>
          </cell>
          <cell r="N948">
            <v>6500</v>
          </cell>
          <cell r="O948">
            <v>642</v>
          </cell>
          <cell r="P948">
            <v>24220</v>
          </cell>
          <cell r="Q948">
            <v>14103</v>
          </cell>
          <cell r="S948">
            <v>1500</v>
          </cell>
          <cell r="T948">
            <v>1475</v>
          </cell>
          <cell r="U948">
            <v>6500</v>
          </cell>
          <cell r="V948">
            <v>642</v>
          </cell>
          <cell r="W948">
            <v>24220</v>
          </cell>
          <cell r="X948">
            <v>13828.693991873844</v>
          </cell>
          <cell r="Y948">
            <v>10833.907560374186</v>
          </cell>
          <cell r="Z948">
            <v>1520.3331092687279</v>
          </cell>
          <cell r="AA948">
            <v>1472.994091029529</v>
          </cell>
          <cell r="AB948">
            <v>6223.8261370718137</v>
          </cell>
          <cell r="AC948">
            <v>2244.7451103818994</v>
          </cell>
          <cell r="AD948">
            <v>36124.5</v>
          </cell>
          <cell r="AE948">
            <v>13834.663806843701</v>
          </cell>
          <cell r="AF948">
            <v>10842.030795596926</v>
          </cell>
          <cell r="AG948">
            <v>1522.0617242623146</v>
          </cell>
          <cell r="AH948">
            <v>1471.0411084855396</v>
          </cell>
          <cell r="AI948">
            <v>6244.9973429731617</v>
          </cell>
          <cell r="AJ948">
            <v>2249.835221838352</v>
          </cell>
          <cell r="AK948">
            <v>36164.629999999997</v>
          </cell>
        </row>
        <row r="949">
          <cell r="B949">
            <v>39414</v>
          </cell>
          <cell r="C949">
            <v>0</v>
          </cell>
          <cell r="D949">
            <v>12674.050000000003</v>
          </cell>
          <cell r="E949">
            <v>23720</v>
          </cell>
          <cell r="F949">
            <v>36394.050000000003</v>
          </cell>
          <cell r="G949">
            <v>36394.050000000003</v>
          </cell>
          <cell r="H949">
            <v>36586.9</v>
          </cell>
          <cell r="I949">
            <v>23238</v>
          </cell>
          <cell r="J949">
            <v>14103</v>
          </cell>
          <cell r="L949">
            <v>1500</v>
          </cell>
          <cell r="M949">
            <v>1475</v>
          </cell>
          <cell r="N949">
            <v>6000</v>
          </cell>
          <cell r="O949">
            <v>642</v>
          </cell>
          <cell r="P949">
            <v>23720</v>
          </cell>
          <cell r="Q949">
            <v>13847.002225084905</v>
          </cell>
          <cell r="S949">
            <v>1472.7719873521489</v>
          </cell>
          <cell r="T949">
            <v>1448.2257875629466</v>
          </cell>
          <cell r="U949">
            <v>6000</v>
          </cell>
          <cell r="V949">
            <v>470</v>
          </cell>
          <cell r="W949">
            <v>23238</v>
          </cell>
          <cell r="X949">
            <v>13937.659845614253</v>
          </cell>
          <cell r="Y949">
            <v>11107.320023183689</v>
          </cell>
          <cell r="Z949">
            <v>1530.0652029891203</v>
          </cell>
          <cell r="AA949">
            <v>1479.1543926299732</v>
          </cell>
          <cell r="AB949">
            <v>6300.2517542513096</v>
          </cell>
          <cell r="AC949">
            <v>2232.4487813316578</v>
          </cell>
          <cell r="AD949">
            <v>36586.900000000009</v>
          </cell>
          <cell r="AE949">
            <v>13863.194609633108</v>
          </cell>
          <cell r="AF949">
            <v>11047.941139311441</v>
          </cell>
          <cell r="AG949">
            <v>1522.2309381183245</v>
          </cell>
          <cell r="AH949">
            <v>1471.2046501700509</v>
          </cell>
          <cell r="AI949">
            <v>6268.2355668620585</v>
          </cell>
          <cell r="AJ949">
            <v>2221.2430959050189</v>
          </cell>
          <cell r="AK949">
            <v>36394.050000000003</v>
          </cell>
        </row>
        <row r="950">
          <cell r="B950">
            <v>39415</v>
          </cell>
          <cell r="C950">
            <v>0</v>
          </cell>
          <cell r="D950">
            <v>11966.989999999998</v>
          </cell>
          <cell r="E950">
            <v>23720</v>
          </cell>
          <cell r="F950">
            <v>35686.99</v>
          </cell>
          <cell r="G950">
            <v>35686.99</v>
          </cell>
          <cell r="H950">
            <v>35678.5</v>
          </cell>
          <cell r="I950">
            <v>23410</v>
          </cell>
          <cell r="J950">
            <v>14103</v>
          </cell>
          <cell r="L950">
            <v>1500</v>
          </cell>
          <cell r="M950">
            <v>1475</v>
          </cell>
          <cell r="N950">
            <v>6000</v>
          </cell>
          <cell r="O950">
            <v>642</v>
          </cell>
          <cell r="P950">
            <v>23720</v>
          </cell>
          <cell r="Q950">
            <v>13847.002225084905</v>
          </cell>
          <cell r="S950">
            <v>1472.7719873521489</v>
          </cell>
          <cell r="T950">
            <v>1448.2257875629466</v>
          </cell>
          <cell r="U950">
            <v>6000</v>
          </cell>
          <cell r="V950">
            <v>642</v>
          </cell>
          <cell r="W950">
            <v>23410</v>
          </cell>
          <cell r="X950">
            <v>13860.611117621051</v>
          </cell>
          <cell r="Y950">
            <v>10345.935090318793</v>
          </cell>
          <cell r="Z950">
            <v>1520.1329904175752</v>
          </cell>
          <cell r="AA950">
            <v>1470.6284189117439</v>
          </cell>
          <cell r="AB950">
            <v>6263.8730504911746</v>
          </cell>
          <cell r="AC950">
            <v>2217.3193322396655</v>
          </cell>
          <cell r="AD950">
            <v>35678.5</v>
          </cell>
          <cell r="AE950">
            <v>13846.011496381738</v>
          </cell>
          <cell r="AF950">
            <v>10372.297062646472</v>
          </cell>
          <cell r="AG950">
            <v>1520.344167619824</v>
          </cell>
          <cell r="AH950">
            <v>1469.3811255906405</v>
          </cell>
          <cell r="AI950">
            <v>6260.4662319674298</v>
          </cell>
          <cell r="AJ950">
            <v>2218.4899157939039</v>
          </cell>
          <cell r="AK950">
            <v>35686.990000000013</v>
          </cell>
        </row>
        <row r="951">
          <cell r="B951">
            <v>39416</v>
          </cell>
          <cell r="C951">
            <v>0</v>
          </cell>
          <cell r="D951">
            <v>11624.300000000003</v>
          </cell>
          <cell r="E951">
            <v>23720</v>
          </cell>
          <cell r="F951">
            <v>35344.300000000003</v>
          </cell>
          <cell r="G951">
            <v>35344.300000000003</v>
          </cell>
          <cell r="H951">
            <v>35235.599999999999</v>
          </cell>
          <cell r="I951">
            <v>23720</v>
          </cell>
          <cell r="J951">
            <v>14103</v>
          </cell>
          <cell r="L951">
            <v>1500</v>
          </cell>
          <cell r="M951">
            <v>1475</v>
          </cell>
          <cell r="N951">
            <v>6000</v>
          </cell>
          <cell r="O951">
            <v>642</v>
          </cell>
          <cell r="P951">
            <v>23720</v>
          </cell>
          <cell r="Q951">
            <v>14103</v>
          </cell>
          <cell r="S951">
            <v>1500</v>
          </cell>
          <cell r="T951">
            <v>1475</v>
          </cell>
          <cell r="U951">
            <v>6000</v>
          </cell>
          <cell r="V951">
            <v>642</v>
          </cell>
          <cell r="W951">
            <v>23720</v>
          </cell>
          <cell r="X951">
            <v>13302.003467288407</v>
          </cell>
          <cell r="Y951">
            <v>10494.944455250903</v>
          </cell>
          <cell r="Z951">
            <v>1515.7866950860939</v>
          </cell>
          <cell r="AA951">
            <v>1466.2266921196392</v>
          </cell>
          <cell r="AB951">
            <v>6245.5802796763965</v>
          </cell>
          <cell r="AC951">
            <v>2211.0584105785542</v>
          </cell>
          <cell r="AD951">
            <v>35235.599999999991</v>
          </cell>
          <cell r="AE951">
            <v>13336.197675352119</v>
          </cell>
          <cell r="AF951">
            <v>10540.23971935187</v>
          </cell>
          <cell r="AG951">
            <v>1520.2356187818152</v>
          </cell>
          <cell r="AH951">
            <v>1469.2762153886138</v>
          </cell>
          <cell r="AI951">
            <v>6260.0192500607354</v>
          </cell>
          <cell r="AJ951">
            <v>2218.3315210648534</v>
          </cell>
          <cell r="AK951">
            <v>35344.300000000003</v>
          </cell>
        </row>
        <row r="952">
          <cell r="B952">
            <v>39417</v>
          </cell>
          <cell r="C952">
            <v>0</v>
          </cell>
          <cell r="D952">
            <v>17141.47</v>
          </cell>
          <cell r="E952">
            <v>16487</v>
          </cell>
          <cell r="F952">
            <v>33628.47</v>
          </cell>
          <cell r="G952">
            <v>33628.47</v>
          </cell>
          <cell r="H952">
            <v>34209</v>
          </cell>
          <cell r="I952">
            <v>16487</v>
          </cell>
          <cell r="J952">
            <v>12797</v>
          </cell>
          <cell r="L952">
            <v>1500</v>
          </cell>
          <cell r="M952">
            <v>1475</v>
          </cell>
          <cell r="N952">
            <v>0</v>
          </cell>
          <cell r="O952">
            <v>715</v>
          </cell>
          <cell r="P952">
            <v>16487</v>
          </cell>
          <cell r="Q952">
            <v>12797</v>
          </cell>
          <cell r="S952">
            <v>1500</v>
          </cell>
          <cell r="T952">
            <v>1475</v>
          </cell>
          <cell r="U952">
            <v>0</v>
          </cell>
          <cell r="V952">
            <v>715</v>
          </cell>
          <cell r="W952">
            <v>16487</v>
          </cell>
          <cell r="X952">
            <v>12836.030058314222</v>
          </cell>
          <cell r="Y952">
            <v>10225.311431779424</v>
          </cell>
          <cell r="Z952">
            <v>1516.0263722451211</v>
          </cell>
          <cell r="AA952">
            <v>1372.8159578080631</v>
          </cell>
          <cell r="AB952">
            <v>6046.9847086649943</v>
          </cell>
          <cell r="AC952">
            <v>2211.8314711881776</v>
          </cell>
          <cell r="AD952">
            <v>34209</v>
          </cell>
          <cell r="AE952">
            <v>12871.39129388995</v>
          </cell>
          <cell r="AF952">
            <v>9572.4267962251633</v>
          </cell>
          <cell r="AG952">
            <v>1520.8901956921818</v>
          </cell>
          <cell r="AH952">
            <v>1376.8958630784418</v>
          </cell>
          <cell r="AI952">
            <v>6067.5791698260264</v>
          </cell>
          <cell r="AJ952">
            <v>2219.2866812882344</v>
          </cell>
          <cell r="AK952">
            <v>33628.469999999994</v>
          </cell>
        </row>
        <row r="953">
          <cell r="B953">
            <v>39418</v>
          </cell>
          <cell r="C953">
            <v>0</v>
          </cell>
          <cell r="D953">
            <v>10638</v>
          </cell>
          <cell r="E953">
            <v>22187</v>
          </cell>
          <cell r="F953">
            <v>32825</v>
          </cell>
          <cell r="G953">
            <v>32825</v>
          </cell>
          <cell r="H953">
            <v>33364.1</v>
          </cell>
          <cell r="I953">
            <v>21800</v>
          </cell>
          <cell r="J953">
            <v>12797</v>
          </cell>
          <cell r="L953">
            <v>1500</v>
          </cell>
          <cell r="M953">
            <v>1475</v>
          </cell>
          <cell r="N953">
            <v>5700</v>
          </cell>
          <cell r="O953">
            <v>715</v>
          </cell>
          <cell r="P953">
            <v>22187</v>
          </cell>
          <cell r="Q953">
            <v>12797</v>
          </cell>
          <cell r="S953">
            <v>1500</v>
          </cell>
          <cell r="T953">
            <v>1475</v>
          </cell>
          <cell r="U953">
            <v>5700</v>
          </cell>
          <cell r="V953">
            <v>328</v>
          </cell>
          <cell r="W953">
            <v>21800</v>
          </cell>
          <cell r="X953">
            <v>12553.088454116165</v>
          </cell>
          <cell r="Y953">
            <v>10099.871848108529</v>
          </cell>
          <cell r="Z953">
            <v>1429.3176142705693</v>
          </cell>
          <cell r="AA953">
            <v>1288.7509174362021</v>
          </cell>
          <cell r="AB953">
            <v>5773.7755302705482</v>
          </cell>
          <cell r="AC953">
            <v>2219.295635797982</v>
          </cell>
          <cell r="AD953">
            <v>33364.1</v>
          </cell>
          <cell r="AE953">
            <v>12540.271886298413</v>
          </cell>
          <cell r="AF953">
            <v>9574.4474572701401</v>
          </cell>
          <cell r="AG953">
            <v>1429.7771202249339</v>
          </cell>
          <cell r="AH953">
            <v>1289.2690886214104</v>
          </cell>
          <cell r="AI953">
            <v>5771.4792930204467</v>
          </cell>
          <cell r="AJ953">
            <v>2219.7551545646543</v>
          </cell>
          <cell r="AK953">
            <v>32825</v>
          </cell>
        </row>
        <row r="954">
          <cell r="B954">
            <v>39419</v>
          </cell>
          <cell r="C954">
            <v>0</v>
          </cell>
          <cell r="D954">
            <v>11745.410000000003</v>
          </cell>
          <cell r="E954">
            <v>22487</v>
          </cell>
          <cell r="F954">
            <v>34232.410000000003</v>
          </cell>
          <cell r="G954">
            <v>34232.410000000003</v>
          </cell>
          <cell r="H954">
            <v>35459.9</v>
          </cell>
          <cell r="I954">
            <v>22487</v>
          </cell>
          <cell r="J954">
            <v>12797</v>
          </cell>
          <cell r="L954">
            <v>1500</v>
          </cell>
          <cell r="M954">
            <v>1475</v>
          </cell>
          <cell r="N954">
            <v>6000</v>
          </cell>
          <cell r="O954">
            <v>715</v>
          </cell>
          <cell r="P954">
            <v>22487</v>
          </cell>
          <cell r="Q954">
            <v>12797</v>
          </cell>
          <cell r="S954">
            <v>1500</v>
          </cell>
          <cell r="T954">
            <v>1475</v>
          </cell>
          <cell r="U954">
            <v>6000</v>
          </cell>
          <cell r="V954">
            <v>715</v>
          </cell>
          <cell r="W954">
            <v>22487</v>
          </cell>
          <cell r="X954">
            <v>13216.92503029261</v>
          </cell>
          <cell r="Y954">
            <v>11070.319839858497</v>
          </cell>
          <cell r="Z954">
            <v>1502.8882996616546</v>
          </cell>
          <cell r="AA954">
            <v>1452.2882601988367</v>
          </cell>
          <cell r="AB954">
            <v>6024.4383539729324</v>
          </cell>
          <cell r="AC954">
            <v>2193.0402160154672</v>
          </cell>
          <cell r="AD954">
            <v>35459.9</v>
          </cell>
          <cell r="AE954">
            <v>13374.934398775222</v>
          </cell>
          <cell r="AF954">
            <v>9561.3607608186903</v>
          </cell>
          <cell r="AG954">
            <v>1519.1319973676436</v>
          </cell>
          <cell r="AH954">
            <v>1468.2095881667526</v>
          </cell>
          <cell r="AI954">
            <v>6092.0521408648892</v>
          </cell>
          <cell r="AJ954">
            <v>2216.7211140068075</v>
          </cell>
          <cell r="AK954">
            <v>34232.410000000003</v>
          </cell>
        </row>
        <row r="955">
          <cell r="B955">
            <v>39420</v>
          </cell>
          <cell r="C955">
            <v>0</v>
          </cell>
          <cell r="D955">
            <v>11175.720000000001</v>
          </cell>
          <cell r="E955">
            <v>23319</v>
          </cell>
          <cell r="F955">
            <v>34494.720000000001</v>
          </cell>
          <cell r="G955">
            <v>34494.720000000001</v>
          </cell>
          <cell r="H955">
            <v>36580.699999999997</v>
          </cell>
          <cell r="I955">
            <v>23319</v>
          </cell>
          <cell r="J955">
            <v>13429</v>
          </cell>
          <cell r="L955">
            <v>1500</v>
          </cell>
          <cell r="M955">
            <v>1475</v>
          </cell>
          <cell r="N955">
            <v>6200</v>
          </cell>
          <cell r="O955">
            <v>715</v>
          </cell>
          <cell r="P955">
            <v>23319</v>
          </cell>
          <cell r="Q955">
            <v>13429</v>
          </cell>
          <cell r="S955">
            <v>1500</v>
          </cell>
          <cell r="T955">
            <v>1475</v>
          </cell>
          <cell r="U955">
            <v>6200</v>
          </cell>
          <cell r="V955">
            <v>715</v>
          </cell>
          <cell r="W955">
            <v>23319</v>
          </cell>
          <cell r="X955">
            <v>13580.469130052243</v>
          </cell>
          <cell r="Y955">
            <v>11501.561590136829</v>
          </cell>
          <cell r="Z955">
            <v>1528.2045706399458</v>
          </cell>
          <cell r="AA955">
            <v>1477.5828008437923</v>
          </cell>
          <cell r="AB955">
            <v>6263.2544166728949</v>
          </cell>
          <cell r="AC955">
            <v>2229.6274916542889</v>
          </cell>
          <cell r="AD955">
            <v>36580.699999999997</v>
          </cell>
          <cell r="AE955">
            <v>13503.031333870927</v>
          </cell>
          <cell r="AF955">
            <v>9561.4757301969494</v>
          </cell>
          <cell r="AG955">
            <v>1519.1502639790183</v>
          </cell>
          <cell r="AH955">
            <v>1468.2272424680311</v>
          </cell>
          <cell r="AI955">
            <v>6226.0876607944265</v>
          </cell>
          <cell r="AJ955">
            <v>2216.7477686906568</v>
          </cell>
          <cell r="AK955">
            <v>34494.720000000008</v>
          </cell>
        </row>
        <row r="956">
          <cell r="B956">
            <v>39421</v>
          </cell>
          <cell r="C956">
            <v>0</v>
          </cell>
          <cell r="D956">
            <v>11931.230000000003</v>
          </cell>
          <cell r="E956">
            <v>22385</v>
          </cell>
          <cell r="F956">
            <v>34316.230000000003</v>
          </cell>
          <cell r="G956">
            <v>34316.230000000003</v>
          </cell>
          <cell r="H956">
            <v>36019.1</v>
          </cell>
          <cell r="I956">
            <v>22385</v>
          </cell>
          <cell r="J956">
            <v>13210</v>
          </cell>
          <cell r="L956">
            <v>1500</v>
          </cell>
          <cell r="M956">
            <v>1475</v>
          </cell>
          <cell r="N956">
            <v>6200</v>
          </cell>
          <cell r="O956">
            <v>0</v>
          </cell>
          <cell r="P956">
            <v>22385</v>
          </cell>
          <cell r="Q956">
            <v>13210</v>
          </cell>
          <cell r="S956">
            <v>1500</v>
          </cell>
          <cell r="T956">
            <v>1475</v>
          </cell>
          <cell r="U956">
            <v>6200</v>
          </cell>
          <cell r="V956">
            <v>0</v>
          </cell>
          <cell r="W956">
            <v>22385</v>
          </cell>
          <cell r="X956">
            <v>13232.17657564175</v>
          </cell>
          <cell r="Y956">
            <v>11290.792285116115</v>
          </cell>
          <cell r="Z956">
            <v>1523.7666209269339</v>
          </cell>
          <cell r="AA956">
            <v>1473.3768527044006</v>
          </cell>
          <cell r="AB956">
            <v>6275.9384712721612</v>
          </cell>
          <cell r="AC956">
            <v>2223.0491943386401</v>
          </cell>
          <cell r="AD956">
            <v>36019.1</v>
          </cell>
          <cell r="AE956">
            <v>13296.594612957791</v>
          </cell>
          <cell r="AF956">
            <v>9560.7863594664068</v>
          </cell>
          <cell r="AG956">
            <v>1519.0407350990802</v>
          </cell>
          <cell r="AH956">
            <v>1468.1213850757936</v>
          </cell>
          <cell r="AI956">
            <v>6255.0989635189044</v>
          </cell>
          <cell r="AJ956">
            <v>2216.5879438820343</v>
          </cell>
          <cell r="AK956">
            <v>34316.23000000001</v>
          </cell>
        </row>
        <row r="957">
          <cell r="B957">
            <v>39422</v>
          </cell>
          <cell r="C957">
            <v>0</v>
          </cell>
          <cell r="D957">
            <v>11394.54</v>
          </cell>
          <cell r="E957">
            <v>22975</v>
          </cell>
          <cell r="F957">
            <v>34369.54</v>
          </cell>
          <cell r="G957">
            <v>34369.54</v>
          </cell>
          <cell r="H957">
            <v>36021</v>
          </cell>
          <cell r="I957">
            <v>22975</v>
          </cell>
          <cell r="J957">
            <v>13285</v>
          </cell>
          <cell r="L957">
            <v>1500</v>
          </cell>
          <cell r="M957">
            <v>1475</v>
          </cell>
          <cell r="N957">
            <v>6000</v>
          </cell>
          <cell r="O957">
            <v>715</v>
          </cell>
          <cell r="P957">
            <v>22975</v>
          </cell>
          <cell r="Q957">
            <v>13285</v>
          </cell>
          <cell r="S957">
            <v>1500</v>
          </cell>
          <cell r="T957">
            <v>1475</v>
          </cell>
          <cell r="U957">
            <v>6000</v>
          </cell>
          <cell r="V957">
            <v>715</v>
          </cell>
          <cell r="W957">
            <v>22975</v>
          </cell>
          <cell r="X957">
            <v>13526.000530003252</v>
          </cell>
          <cell r="Y957">
            <v>11123.295399155759</v>
          </cell>
          <cell r="Z957">
            <v>1518.9385200446586</v>
          </cell>
          <cell r="AA957">
            <v>1468.6738526283837</v>
          </cell>
          <cell r="AB957">
            <v>6167.9892796899003</v>
          </cell>
          <cell r="AC957">
            <v>2216.1024184780508</v>
          </cell>
          <cell r="AD957">
            <v>36021</v>
          </cell>
          <cell r="AE957">
            <v>13375.174394819433</v>
          </cell>
          <cell r="AF957">
            <v>9562.6950455259393</v>
          </cell>
          <cell r="AG957">
            <v>1519.3439917315304</v>
          </cell>
          <cell r="AH957">
            <v>1468.4144763254085</v>
          </cell>
          <cell r="AI957">
            <v>6226.8816348982855</v>
          </cell>
          <cell r="AJ957">
            <v>2217.0304566994059</v>
          </cell>
          <cell r="AK957">
            <v>34369.54</v>
          </cell>
        </row>
        <row r="958">
          <cell r="B958">
            <v>39423</v>
          </cell>
          <cell r="C958">
            <v>0</v>
          </cell>
          <cell r="D958">
            <v>11179.519999999997</v>
          </cell>
          <cell r="E958">
            <v>23423</v>
          </cell>
          <cell r="F958">
            <v>34602.519999999997</v>
          </cell>
          <cell r="G958">
            <v>34602.519999999997</v>
          </cell>
          <cell r="H958">
            <v>35966.5</v>
          </cell>
          <cell r="I958">
            <v>23423</v>
          </cell>
          <cell r="J958">
            <v>13533</v>
          </cell>
          <cell r="L958">
            <v>1500</v>
          </cell>
          <cell r="M958">
            <v>1475</v>
          </cell>
          <cell r="N958">
            <v>6200</v>
          </cell>
          <cell r="O958">
            <v>715</v>
          </cell>
          <cell r="P958">
            <v>23423</v>
          </cell>
          <cell r="Q958">
            <v>13533</v>
          </cell>
          <cell r="S958">
            <v>1500</v>
          </cell>
          <cell r="T958">
            <v>1475</v>
          </cell>
          <cell r="U958">
            <v>6200</v>
          </cell>
          <cell r="V958">
            <v>715</v>
          </cell>
          <cell r="W958">
            <v>23423</v>
          </cell>
          <cell r="X958">
            <v>13633.71294431187</v>
          </cell>
          <cell r="Y958">
            <v>10847.671734561221</v>
          </cell>
          <cell r="Z958">
            <v>1522.1851586345574</v>
          </cell>
          <cell r="AA958">
            <v>1471.8053104138482</v>
          </cell>
          <cell r="AB958">
            <v>6270.3826155124725</v>
          </cell>
          <cell r="AC958">
            <v>2220.7422365660341</v>
          </cell>
          <cell r="AD958">
            <v>35966.5</v>
          </cell>
          <cell r="AE958">
            <v>13584.188486132705</v>
          </cell>
          <cell r="AF958">
            <v>9560.1932924299999</v>
          </cell>
          <cell r="AG958">
            <v>1518.9465071817233</v>
          </cell>
          <cell r="AH958">
            <v>1468.0303157467449</v>
          </cell>
          <cell r="AI958">
            <v>6254.7109522335086</v>
          </cell>
          <cell r="AJ958">
            <v>2216.4504462753112</v>
          </cell>
          <cell r="AK958">
            <v>34602.519999999997</v>
          </cell>
        </row>
        <row r="959">
          <cell r="B959">
            <v>39424</v>
          </cell>
          <cell r="C959">
            <v>0</v>
          </cell>
          <cell r="D959">
            <v>11446.599999999999</v>
          </cell>
          <cell r="E959">
            <v>22638</v>
          </cell>
          <cell r="F959">
            <v>34084.6</v>
          </cell>
          <cell r="G959">
            <v>34084.6</v>
          </cell>
          <cell r="H959">
            <v>34865</v>
          </cell>
          <cell r="I959">
            <v>22638</v>
          </cell>
          <cell r="J959">
            <v>12948</v>
          </cell>
          <cell r="L959">
            <v>1500</v>
          </cell>
          <cell r="M959">
            <v>1475</v>
          </cell>
          <cell r="N959">
            <v>6000</v>
          </cell>
          <cell r="O959">
            <v>715</v>
          </cell>
          <cell r="P959">
            <v>22638</v>
          </cell>
          <cell r="Q959">
            <v>12948</v>
          </cell>
          <cell r="S959">
            <v>1500</v>
          </cell>
          <cell r="T959">
            <v>1475</v>
          </cell>
          <cell r="U959">
            <v>6000</v>
          </cell>
          <cell r="V959">
            <v>715</v>
          </cell>
          <cell r="W959">
            <v>22638</v>
          </cell>
          <cell r="X959">
            <v>13467.233971711057</v>
          </cell>
          <cell r="Y959">
            <v>10238.844945354082</v>
          </cell>
          <cell r="Z959">
            <v>1527.147498982079</v>
          </cell>
          <cell r="AA959">
            <v>1381.8020992112301</v>
          </cell>
          <cell r="AB959">
            <v>6021.9711960617306</v>
          </cell>
          <cell r="AC959">
            <v>2228.0002886798252</v>
          </cell>
          <cell r="AD959">
            <v>34865</v>
          </cell>
          <cell r="AE959">
            <v>13402.409987695266</v>
          </cell>
          <cell r="AF959">
            <v>9569.7947752920918</v>
          </cell>
          <cell r="AG959">
            <v>1520.4720138750545</v>
          </cell>
          <cell r="AH959">
            <v>1376.5172737393507</v>
          </cell>
          <cell r="AI959">
            <v>5996.7294800370319</v>
          </cell>
          <cell r="AJ959">
            <v>2218.6764693612085</v>
          </cell>
          <cell r="AK959">
            <v>34084.600000000006</v>
          </cell>
        </row>
        <row r="960">
          <cell r="B960">
            <v>39425</v>
          </cell>
          <cell r="C960">
            <v>0</v>
          </cell>
          <cell r="D960">
            <v>10478.269999999997</v>
          </cell>
          <cell r="E960">
            <v>22638</v>
          </cell>
          <cell r="F960">
            <v>33116.269999999997</v>
          </cell>
          <cell r="G960">
            <v>33116.269999999997</v>
          </cell>
          <cell r="H960">
            <v>33205.300000000003</v>
          </cell>
          <cell r="I960">
            <v>22638</v>
          </cell>
          <cell r="J960">
            <v>12948</v>
          </cell>
          <cell r="L960">
            <v>1500</v>
          </cell>
          <cell r="M960">
            <v>1475</v>
          </cell>
          <cell r="N960">
            <v>6000</v>
          </cell>
          <cell r="O960">
            <v>715</v>
          </cell>
          <cell r="P960">
            <v>22638</v>
          </cell>
          <cell r="Q960">
            <v>12948</v>
          </cell>
          <cell r="S960">
            <v>1500</v>
          </cell>
          <cell r="T960">
            <v>1475</v>
          </cell>
          <cell r="U960">
            <v>6000</v>
          </cell>
          <cell r="V960">
            <v>715</v>
          </cell>
          <cell r="W960">
            <v>22638</v>
          </cell>
          <cell r="X960">
            <v>12485.716896623677</v>
          </cell>
          <cell r="Y960">
            <v>9772.7004426274943</v>
          </cell>
          <cell r="Z960">
            <v>1421.6404260292225</v>
          </cell>
          <cell r="AA960">
            <v>1281.6331103498255</v>
          </cell>
          <cell r="AB960">
            <v>6035.8864767392688</v>
          </cell>
          <cell r="AC960">
            <v>2207.7226476305086</v>
          </cell>
          <cell r="AD960">
            <v>33205.300000000003</v>
          </cell>
          <cell r="AE960">
            <v>12537.95835230318</v>
          </cell>
          <cell r="AF960">
            <v>9572.6810833127965</v>
          </cell>
          <cell r="AG960">
            <v>1429.51334301155</v>
          </cell>
          <cell r="AH960">
            <v>1289.031233502114</v>
          </cell>
          <cell r="AI960">
            <v>6067.74035225854</v>
          </cell>
          <cell r="AJ960">
            <v>2219.3456356118163</v>
          </cell>
          <cell r="AK960">
            <v>33116.269999999997</v>
          </cell>
        </row>
        <row r="961">
          <cell r="B961">
            <v>39426</v>
          </cell>
          <cell r="C961">
            <v>0</v>
          </cell>
          <cell r="D961">
            <v>12396.470000000001</v>
          </cell>
          <cell r="E961">
            <v>21923</v>
          </cell>
          <cell r="F961">
            <v>34319.47</v>
          </cell>
          <cell r="G961">
            <v>34319.47</v>
          </cell>
          <cell r="H961">
            <v>36646.5</v>
          </cell>
          <cell r="I961">
            <v>21923</v>
          </cell>
          <cell r="J961">
            <v>12948</v>
          </cell>
          <cell r="L961">
            <v>1500</v>
          </cell>
          <cell r="M961">
            <v>1475</v>
          </cell>
          <cell r="N961">
            <v>6000</v>
          </cell>
          <cell r="O961">
            <v>0</v>
          </cell>
          <cell r="P961">
            <v>21923</v>
          </cell>
          <cell r="Q961">
            <v>12948</v>
          </cell>
          <cell r="S961">
            <v>1500</v>
          </cell>
          <cell r="T961">
            <v>1475</v>
          </cell>
          <cell r="U961">
            <v>6000</v>
          </cell>
          <cell r="V961">
            <v>0</v>
          </cell>
          <cell r="W961">
            <v>21923</v>
          </cell>
          <cell r="X961">
            <v>13894.481527629559</v>
          </cell>
          <cell r="Y961">
            <v>11316.780858277483</v>
          </cell>
          <cell r="Z961">
            <v>1508.2569375631397</v>
          </cell>
          <cell r="AA961">
            <v>1461.9908288152233</v>
          </cell>
          <cell r="AB961">
            <v>6268.3072900058269</v>
          </cell>
          <cell r="AC961">
            <v>2196.6825577087602</v>
          </cell>
          <cell r="AD961">
            <v>36646.5</v>
          </cell>
          <cell r="AE961">
            <v>13297.232756975778</v>
          </cell>
          <cell r="AF961">
            <v>9561.9698143039441</v>
          </cell>
          <cell r="AG961">
            <v>1519.2287652504485</v>
          </cell>
          <cell r="AH961">
            <v>1468.3031123197602</v>
          </cell>
          <cell r="AI961">
            <v>6255.8732332127693</v>
          </cell>
          <cell r="AJ961">
            <v>2216.8623179373039</v>
          </cell>
          <cell r="AK961">
            <v>34319.470000000008</v>
          </cell>
        </row>
        <row r="962">
          <cell r="B962">
            <v>39427</v>
          </cell>
          <cell r="C962">
            <v>0</v>
          </cell>
          <cell r="D962">
            <v>11883.830000000002</v>
          </cell>
          <cell r="E962">
            <v>23078</v>
          </cell>
          <cell r="F962">
            <v>34961.83</v>
          </cell>
          <cell r="G962">
            <v>34961.83</v>
          </cell>
          <cell r="H962">
            <v>37201.599999999999</v>
          </cell>
          <cell r="I962">
            <v>22123</v>
          </cell>
          <cell r="J962">
            <v>13903</v>
          </cell>
          <cell r="L962">
            <v>1500</v>
          </cell>
          <cell r="M962">
            <v>1475</v>
          </cell>
          <cell r="N962">
            <v>6200</v>
          </cell>
          <cell r="O962">
            <v>0</v>
          </cell>
          <cell r="P962">
            <v>23078</v>
          </cell>
          <cell r="Q962">
            <v>13116.333037089702</v>
          </cell>
          <cell r="S962">
            <v>1415.1261997867045</v>
          </cell>
          <cell r="T962">
            <v>1391.5407631235928</v>
          </cell>
          <cell r="U962">
            <v>6200</v>
          </cell>
          <cell r="V962">
            <v>0</v>
          </cell>
          <cell r="W962">
            <v>22123</v>
          </cell>
          <cell r="X962">
            <v>14075.459625850304</v>
          </cell>
          <cell r="Y962">
            <v>11569.251774382359</v>
          </cell>
          <cell r="Z962">
            <v>1532.1428717573949</v>
          </cell>
          <cell r="AA962">
            <v>1481.683037714479</v>
          </cell>
          <cell r="AB962">
            <v>6307.7452649866455</v>
          </cell>
          <cell r="AC962">
            <v>2235.3174253088096</v>
          </cell>
          <cell r="AD962">
            <v>37201.599999999999</v>
          </cell>
          <cell r="AE962">
            <v>13947.123952219063</v>
          </cell>
          <cell r="AF962">
            <v>9558.5442482830967</v>
          </cell>
          <cell r="AG962">
            <v>1518.6845030809159</v>
          </cell>
          <cell r="AH962">
            <v>1467.777094213915</v>
          </cell>
          <cell r="AI962">
            <v>6253.6320729503341</v>
          </cell>
          <cell r="AJ962">
            <v>2216.068129252681</v>
          </cell>
          <cell r="AK962">
            <v>34961.83</v>
          </cell>
        </row>
        <row r="963">
          <cell r="B963">
            <v>39428</v>
          </cell>
          <cell r="C963">
            <v>0</v>
          </cell>
          <cell r="D963">
            <v>11883.769999999997</v>
          </cell>
          <cell r="E963">
            <v>23089</v>
          </cell>
          <cell r="F963">
            <v>34972.769999999997</v>
          </cell>
          <cell r="G963">
            <v>34972.769999999997</v>
          </cell>
          <cell r="H963">
            <v>37210.800000000003</v>
          </cell>
          <cell r="I963">
            <v>23089</v>
          </cell>
          <cell r="J963">
            <v>13914</v>
          </cell>
          <cell r="L963">
            <v>1500</v>
          </cell>
          <cell r="M963">
            <v>1475</v>
          </cell>
          <cell r="N963">
            <v>6200</v>
          </cell>
          <cell r="O963">
            <v>0</v>
          </cell>
          <cell r="P963">
            <v>23089</v>
          </cell>
          <cell r="Q963">
            <v>13914</v>
          </cell>
          <cell r="S963">
            <v>1500</v>
          </cell>
          <cell r="T963">
            <v>1475</v>
          </cell>
          <cell r="U963">
            <v>6200</v>
          </cell>
          <cell r="V963">
            <v>0</v>
          </cell>
          <cell r="W963">
            <v>23089</v>
          </cell>
          <cell r="X963">
            <v>13996.837313082853</v>
          </cell>
          <cell r="Y963">
            <v>11727.776336000235</v>
          </cell>
          <cell r="Z963">
            <v>1522.8578768096356</v>
          </cell>
          <cell r="AA963">
            <v>1472.3077495535626</v>
          </cell>
          <cell r="AB963">
            <v>6269.084502907227</v>
          </cell>
          <cell r="AC963">
            <v>2221.9362216464888</v>
          </cell>
          <cell r="AD963">
            <v>37210.800000000003</v>
          </cell>
          <cell r="AE963">
            <v>13958.196705939523</v>
          </cell>
          <cell r="AF963">
            <v>9558.4838652204762</v>
          </cell>
          <cell r="AG963">
            <v>1518.6749092746763</v>
          </cell>
          <cell r="AH963">
            <v>1467.7678219990369</v>
          </cell>
          <cell r="AI963">
            <v>6253.5925676190554</v>
          </cell>
          <cell r="AJ963">
            <v>2216.0541299472279</v>
          </cell>
          <cell r="AK963">
            <v>34972.769999999997</v>
          </cell>
        </row>
        <row r="964">
          <cell r="B964">
            <v>39429</v>
          </cell>
          <cell r="C964">
            <v>0</v>
          </cell>
          <cell r="D964">
            <v>11178.010000000002</v>
          </cell>
          <cell r="E964">
            <v>23660</v>
          </cell>
          <cell r="F964">
            <v>34838.01</v>
          </cell>
          <cell r="G964">
            <v>34838.01</v>
          </cell>
          <cell r="H964">
            <v>37020.400000000001</v>
          </cell>
          <cell r="I964">
            <v>23660</v>
          </cell>
          <cell r="J964">
            <v>13770</v>
          </cell>
          <cell r="L964">
            <v>1500</v>
          </cell>
          <cell r="M964">
            <v>1475</v>
          </cell>
          <cell r="N964">
            <v>6200</v>
          </cell>
          <cell r="O964">
            <v>715</v>
          </cell>
          <cell r="P964">
            <v>23660</v>
          </cell>
          <cell r="Q964">
            <v>13770</v>
          </cell>
          <cell r="S964">
            <v>1500</v>
          </cell>
          <cell r="T964">
            <v>1475</v>
          </cell>
          <cell r="U964">
            <v>6200</v>
          </cell>
          <cell r="V964">
            <v>715</v>
          </cell>
          <cell r="W964">
            <v>23660</v>
          </cell>
          <cell r="X964">
            <v>13977.617507808349</v>
          </cell>
          <cell r="Y964">
            <v>11506.216322906146</v>
          </cell>
          <cell r="Z964">
            <v>1529.4631132977429</v>
          </cell>
          <cell r="AA964">
            <v>1478.8921294526829</v>
          </cell>
          <cell r="AB964">
            <v>6296.7325191050959</v>
          </cell>
          <cell r="AC964">
            <v>2231.4784074299846</v>
          </cell>
          <cell r="AD964">
            <v>37020.400000000001</v>
          </cell>
          <cell r="AE964">
            <v>13821.88547598249</v>
          </cell>
          <cell r="AF964">
            <v>9559.1894425504615</v>
          </cell>
          <cell r="AG964">
            <v>1518.7870130981189</v>
          </cell>
          <cell r="AH964">
            <v>1467.8761680208004</v>
          </cell>
          <cell r="AI964">
            <v>6254.0541882284433</v>
          </cell>
          <cell r="AJ964">
            <v>2216.2177121196896</v>
          </cell>
          <cell r="AK964">
            <v>34838.01</v>
          </cell>
        </row>
        <row r="965">
          <cell r="B965">
            <v>39430</v>
          </cell>
          <cell r="C965">
            <v>0</v>
          </cell>
          <cell r="D965">
            <v>7768.32</v>
          </cell>
          <cell r="E965">
            <v>16625</v>
          </cell>
          <cell r="F965">
            <v>24393.32</v>
          </cell>
          <cell r="G965">
            <v>24393.32</v>
          </cell>
          <cell r="H965">
            <v>24839.3</v>
          </cell>
          <cell r="I965">
            <v>16625</v>
          </cell>
          <cell r="J965">
            <v>9525</v>
          </cell>
          <cell r="L965">
            <v>1000</v>
          </cell>
          <cell r="M965">
            <v>985</v>
          </cell>
          <cell r="N965">
            <v>4400</v>
          </cell>
          <cell r="O965">
            <v>715</v>
          </cell>
          <cell r="P965">
            <v>16625</v>
          </cell>
          <cell r="Q965">
            <v>9525</v>
          </cell>
          <cell r="S965">
            <v>1000</v>
          </cell>
          <cell r="T965">
            <v>985</v>
          </cell>
          <cell r="U965">
            <v>4400</v>
          </cell>
          <cell r="V965">
            <v>715</v>
          </cell>
          <cell r="W965">
            <v>16625</v>
          </cell>
          <cell r="X965">
            <v>9855.9851109318515</v>
          </cell>
          <cell r="Y965">
            <v>6800.8147180401811</v>
          </cell>
          <cell r="Z965">
            <v>1084.4670602778851</v>
          </cell>
          <cell r="AA965">
            <v>1046.7236975916994</v>
          </cell>
          <cell r="AB965">
            <v>4468.4655232886007</v>
          </cell>
          <cell r="AC965">
            <v>1582.8438898697827</v>
          </cell>
          <cell r="AD965">
            <v>24839.3</v>
          </cell>
          <cell r="AE965">
            <v>9522.0126669022338</v>
          </cell>
          <cell r="AF965">
            <v>6772.1345800656309</v>
          </cell>
          <cell r="AG965">
            <v>1074.0708977303584</v>
          </cell>
          <cell r="AH965">
            <v>1036.1412696021173</v>
          </cell>
          <cell r="AI965">
            <v>4420.8168754887229</v>
          </cell>
          <cell r="AJ965">
            <v>1568.1437102109321</v>
          </cell>
          <cell r="AK965">
            <v>24393.319999999992</v>
          </cell>
        </row>
        <row r="966">
          <cell r="B966">
            <v>39431</v>
          </cell>
          <cell r="C966">
            <v>0</v>
          </cell>
          <cell r="D966">
            <v>0</v>
          </cell>
          <cell r="E966">
            <v>0</v>
          </cell>
          <cell r="F966">
            <v>0</v>
          </cell>
          <cell r="G966">
            <v>0</v>
          </cell>
          <cell r="H966">
            <v>97.1</v>
          </cell>
          <cell r="I966">
            <v>0</v>
          </cell>
          <cell r="J966">
            <v>0</v>
          </cell>
          <cell r="L966">
            <v>0</v>
          </cell>
          <cell r="M966">
            <v>0</v>
          </cell>
          <cell r="N966">
            <v>0</v>
          </cell>
          <cell r="O966">
            <v>0</v>
          </cell>
          <cell r="P966">
            <v>0</v>
          </cell>
          <cell r="Q966">
            <v>0</v>
          </cell>
          <cell r="S966">
            <v>0</v>
          </cell>
          <cell r="T966">
            <v>0</v>
          </cell>
          <cell r="U966">
            <v>0</v>
          </cell>
          <cell r="V966">
            <v>0</v>
          </cell>
          <cell r="W966">
            <v>0</v>
          </cell>
          <cell r="X966">
            <v>36.914021499999997</v>
          </cell>
          <cell r="Y966">
            <v>30.0929407</v>
          </cell>
          <cell r="Z966">
            <v>4.0781999999999998</v>
          </cell>
          <cell r="AA966">
            <v>4.0123661999999998</v>
          </cell>
          <cell r="AB966">
            <v>16.049561899999997</v>
          </cell>
          <cell r="AC966">
            <v>5.9529096999999993</v>
          </cell>
          <cell r="AD966">
            <v>97.1</v>
          </cell>
          <cell r="AK966">
            <v>0</v>
          </cell>
        </row>
        <row r="967">
          <cell r="B967">
            <v>39432</v>
          </cell>
          <cell r="C967">
            <v>0</v>
          </cell>
          <cell r="D967">
            <v>0</v>
          </cell>
          <cell r="E967">
            <v>0</v>
          </cell>
          <cell r="F967">
            <v>0</v>
          </cell>
          <cell r="G967">
            <v>0</v>
          </cell>
          <cell r="H967">
            <v>123.5</v>
          </cell>
          <cell r="I967">
            <v>0</v>
          </cell>
          <cell r="J967">
            <v>0</v>
          </cell>
          <cell r="L967">
            <v>0</v>
          </cell>
          <cell r="M967">
            <v>0</v>
          </cell>
          <cell r="N967">
            <v>0</v>
          </cell>
          <cell r="O967">
            <v>0</v>
          </cell>
          <cell r="P967">
            <v>0</v>
          </cell>
          <cell r="Q967">
            <v>0</v>
          </cell>
          <cell r="S967">
            <v>0</v>
          </cell>
          <cell r="T967">
            <v>0</v>
          </cell>
          <cell r="U967">
            <v>0</v>
          </cell>
          <cell r="V967">
            <v>0</v>
          </cell>
          <cell r="W967">
            <v>0</v>
          </cell>
          <cell r="X967">
            <v>46.950377499999995</v>
          </cell>
          <cell r="Y967">
            <v>38.274749499999999</v>
          </cell>
          <cell r="Z967">
            <v>5.1870000000000003</v>
          </cell>
          <cell r="AA967">
            <v>5.1032669999999998</v>
          </cell>
          <cell r="AB967">
            <v>20.4131915</v>
          </cell>
          <cell r="AC967">
            <v>7.5714145000000004</v>
          </cell>
          <cell r="AD967">
            <v>123.5</v>
          </cell>
          <cell r="AK967">
            <v>0</v>
          </cell>
        </row>
        <row r="968">
          <cell r="B968">
            <v>39433</v>
          </cell>
          <cell r="C968">
            <v>0</v>
          </cell>
          <cell r="D968">
            <v>0</v>
          </cell>
          <cell r="E968">
            <v>1400</v>
          </cell>
          <cell r="F968">
            <v>1400</v>
          </cell>
          <cell r="G968">
            <v>16369.09</v>
          </cell>
          <cell r="H968">
            <v>21363.4</v>
          </cell>
          <cell r="I968">
            <v>1400</v>
          </cell>
          <cell r="J968">
            <v>0</v>
          </cell>
          <cell r="L968">
            <v>0</v>
          </cell>
          <cell r="M968">
            <v>0</v>
          </cell>
          <cell r="N968">
            <v>1400</v>
          </cell>
          <cell r="O968">
            <v>0</v>
          </cell>
          <cell r="P968">
            <v>1400</v>
          </cell>
          <cell r="Q968">
            <v>0</v>
          </cell>
          <cell r="S968">
            <v>0</v>
          </cell>
          <cell r="T968">
            <v>0</v>
          </cell>
          <cell r="U968">
            <v>1400</v>
          </cell>
          <cell r="V968">
            <v>0</v>
          </cell>
          <cell r="W968">
            <v>1400</v>
          </cell>
          <cell r="X968">
            <v>8374.7376045756282</v>
          </cell>
          <cell r="Y968">
            <v>5840.4908428245726</v>
          </cell>
          <cell r="Z968">
            <v>944.45748775674292</v>
          </cell>
          <cell r="AA968">
            <v>926.04794716210768</v>
          </cell>
          <cell r="AB968">
            <v>3905.6550126114512</v>
          </cell>
          <cell r="AC968">
            <v>1372.0111050695018</v>
          </cell>
          <cell r="AD968">
            <v>21363.4</v>
          </cell>
          <cell r="AE968">
            <v>6587.6600281040137</v>
          </cell>
          <cell r="AF968">
            <v>4377.5383785944341</v>
          </cell>
          <cell r="AG968">
            <v>705.01488349254475</v>
          </cell>
          <cell r="AH968">
            <v>691.00248719915737</v>
          </cell>
          <cell r="AI968">
            <v>2971.8937142900627</v>
          </cell>
          <cell r="AJ968">
            <v>1035.9805083197866</v>
          </cell>
          <cell r="AK968">
            <v>16369.089999999998</v>
          </cell>
        </row>
        <row r="969">
          <cell r="B969">
            <v>39434</v>
          </cell>
          <cell r="C969">
            <v>0</v>
          </cell>
          <cell r="D969">
            <v>11883.769999999997</v>
          </cell>
          <cell r="E969">
            <v>23089</v>
          </cell>
          <cell r="F969">
            <v>34972.769999999997</v>
          </cell>
          <cell r="G969">
            <v>34972.769999999997</v>
          </cell>
          <cell r="H969">
            <v>34736.5</v>
          </cell>
          <cell r="I969">
            <v>22386</v>
          </cell>
          <cell r="J969">
            <v>13914</v>
          </cell>
          <cell r="L969">
            <v>1500</v>
          </cell>
          <cell r="M969">
            <v>1475</v>
          </cell>
          <cell r="N969">
            <v>6200</v>
          </cell>
          <cell r="O969">
            <v>0</v>
          </cell>
          <cell r="P969">
            <v>23089</v>
          </cell>
          <cell r="Q969">
            <v>13334.833560305524</v>
          </cell>
          <cell r="S969">
            <v>1437.5629107703239</v>
          </cell>
          <cell r="T969">
            <v>1413.6035289241518</v>
          </cell>
          <cell r="U969">
            <v>6200</v>
          </cell>
          <cell r="V969">
            <v>0</v>
          </cell>
          <cell r="W969">
            <v>22386</v>
          </cell>
          <cell r="X969">
            <v>13705.255654007413</v>
          </cell>
          <cell r="Y969">
            <v>9740.9724962969212</v>
          </cell>
          <cell r="Z969">
            <v>1496.2465048955144</v>
          </cell>
          <cell r="AA969">
            <v>1446.4799030022339</v>
          </cell>
          <cell r="AB969">
            <v>6164.6700252709434</v>
          </cell>
          <cell r="AC969">
            <v>2182.8754165269838</v>
          </cell>
          <cell r="AD969">
            <v>34736.5</v>
          </cell>
          <cell r="AE969">
            <v>14000.935863606959</v>
          </cell>
          <cell r="AF969">
            <v>9509.3641950903948</v>
          </cell>
          <cell r="AG969">
            <v>1510.870657927888</v>
          </cell>
          <cell r="AH969">
            <v>1460.2251748323174</v>
          </cell>
          <cell r="AI969">
            <v>6286.7079611862046</v>
          </cell>
          <cell r="AJ969">
            <v>2204.6661473562358</v>
          </cell>
          <cell r="AK969">
            <v>34972.769999999997</v>
          </cell>
        </row>
        <row r="970">
          <cell r="B970">
            <v>39435</v>
          </cell>
          <cell r="C970">
            <v>0</v>
          </cell>
          <cell r="D970">
            <v>11736.43</v>
          </cell>
          <cell r="E970">
            <v>22351</v>
          </cell>
          <cell r="F970">
            <v>34087.43</v>
          </cell>
          <cell r="G970">
            <v>34087.43</v>
          </cell>
          <cell r="H970">
            <v>33548.199999999997</v>
          </cell>
          <cell r="I970">
            <v>22351</v>
          </cell>
          <cell r="J970">
            <v>13176</v>
          </cell>
          <cell r="L970">
            <v>1500</v>
          </cell>
          <cell r="M970">
            <v>1475</v>
          </cell>
          <cell r="N970">
            <v>6200</v>
          </cell>
          <cell r="O970">
            <v>0</v>
          </cell>
          <cell r="P970">
            <v>22351</v>
          </cell>
          <cell r="Q970">
            <v>13176</v>
          </cell>
          <cell r="S970">
            <v>1500</v>
          </cell>
          <cell r="T970">
            <v>1475</v>
          </cell>
          <cell r="U970">
            <v>6200</v>
          </cell>
          <cell r="V970">
            <v>0</v>
          </cell>
          <cell r="W970">
            <v>22351</v>
          </cell>
          <cell r="X970">
            <v>13076.74969442687</v>
          </cell>
          <cell r="Y970">
            <v>9397.2328973576095</v>
          </cell>
          <cell r="Z970">
            <v>1404.3316025772074</v>
          </cell>
          <cell r="AA970">
            <v>1353.1885723884423</v>
          </cell>
          <cell r="AB970">
            <v>6134.564149578463</v>
          </cell>
          <cell r="AC970">
            <v>2182.1330836714023</v>
          </cell>
          <cell r="AD970">
            <v>33548.199999999997</v>
          </cell>
          <cell r="AE970">
            <v>13272.046317147007</v>
          </cell>
          <cell r="AF970">
            <v>9564.0887259547271</v>
          </cell>
          <cell r="AG970">
            <v>1428.2302239580285</v>
          </cell>
          <cell r="AH970">
            <v>1375.6965167991946</v>
          </cell>
          <cell r="AI970">
            <v>6230.0146463503188</v>
          </cell>
          <cell r="AJ970">
            <v>2217.3535697907278</v>
          </cell>
          <cell r="AK970">
            <v>34087.43</v>
          </cell>
        </row>
        <row r="971">
          <cell r="B971">
            <v>39436</v>
          </cell>
          <cell r="C971">
            <v>0</v>
          </cell>
          <cell r="D971">
            <v>15050.169999999998</v>
          </cell>
          <cell r="E971">
            <v>19270</v>
          </cell>
          <cell r="F971">
            <v>34320.17</v>
          </cell>
          <cell r="G971">
            <v>34320.17</v>
          </cell>
          <cell r="H971">
            <v>33602.9</v>
          </cell>
          <cell r="I971">
            <v>19270</v>
          </cell>
          <cell r="J971">
            <v>13395</v>
          </cell>
          <cell r="L971">
            <v>1500</v>
          </cell>
          <cell r="M971">
            <v>1475</v>
          </cell>
          <cell r="N971">
            <v>2900</v>
          </cell>
          <cell r="O971">
            <v>0</v>
          </cell>
          <cell r="P971">
            <v>19270</v>
          </cell>
          <cell r="Q971">
            <v>13395</v>
          </cell>
          <cell r="S971">
            <v>1500</v>
          </cell>
          <cell r="T971">
            <v>1475</v>
          </cell>
          <cell r="U971">
            <v>2900</v>
          </cell>
          <cell r="V971">
            <v>0</v>
          </cell>
          <cell r="W971">
            <v>19270</v>
          </cell>
          <cell r="X971">
            <v>13177.730945479252</v>
          </cell>
          <cell r="Y971">
            <v>9362.667359877114</v>
          </cell>
          <cell r="Z971">
            <v>1399.1960308436985</v>
          </cell>
          <cell r="AA971">
            <v>1348.4678173596694</v>
          </cell>
          <cell r="AB971">
            <v>6140.4167776278018</v>
          </cell>
          <cell r="AC971">
            <v>2174.4210688124667</v>
          </cell>
          <cell r="AD971">
            <v>33602.9</v>
          </cell>
          <cell r="AE971">
            <v>13480.370870144687</v>
          </cell>
          <cell r="AF971">
            <v>9562.7903821449381</v>
          </cell>
          <cell r="AG971">
            <v>1428.0363389028639</v>
          </cell>
          <cell r="AH971">
            <v>1375.5097632978507</v>
          </cell>
          <cell r="AI971">
            <v>6256.4100858165948</v>
          </cell>
          <cell r="AJ971">
            <v>2217.0525596930652</v>
          </cell>
          <cell r="AK971">
            <v>34320.17</v>
          </cell>
        </row>
        <row r="972">
          <cell r="B972">
            <v>39437</v>
          </cell>
          <cell r="C972">
            <v>0</v>
          </cell>
          <cell r="D972">
            <v>10984.129999999997</v>
          </cell>
          <cell r="E972">
            <v>23804</v>
          </cell>
          <cell r="F972">
            <v>34788.129999999997</v>
          </cell>
          <cell r="G972">
            <v>34788.129999999997</v>
          </cell>
          <cell r="H972">
            <v>34136</v>
          </cell>
          <cell r="I972">
            <v>23804</v>
          </cell>
          <cell r="J972">
            <v>13914</v>
          </cell>
          <cell r="L972">
            <v>1500</v>
          </cell>
          <cell r="M972">
            <v>1475</v>
          </cell>
          <cell r="N972">
            <v>6200</v>
          </cell>
          <cell r="O972">
            <v>715</v>
          </cell>
          <cell r="P972">
            <v>23804</v>
          </cell>
          <cell r="Q972">
            <v>13914</v>
          </cell>
          <cell r="S972">
            <v>1500</v>
          </cell>
          <cell r="T972">
            <v>1475</v>
          </cell>
          <cell r="U972">
            <v>6200</v>
          </cell>
          <cell r="V972">
            <v>715</v>
          </cell>
          <cell r="W972">
            <v>23804</v>
          </cell>
          <cell r="X972">
            <v>13723.760742524673</v>
          </cell>
          <cell r="Y972">
            <v>9345.9048252316024</v>
          </cell>
          <cell r="Z972">
            <v>1398.3614513070252</v>
          </cell>
          <cell r="AA972">
            <v>1347.8451989904979</v>
          </cell>
          <cell r="AB972">
            <v>6145.1420193468648</v>
          </cell>
          <cell r="AC972">
            <v>2174.98576259934</v>
          </cell>
          <cell r="AD972">
            <v>34136</v>
          </cell>
          <cell r="AE972">
            <v>13958.003787423189</v>
          </cell>
          <cell r="AF972">
            <v>9558.351755853877</v>
          </cell>
          <cell r="AG972">
            <v>1427.3735073040159</v>
          </cell>
          <cell r="AH972">
            <v>1374.8713122229024</v>
          </cell>
          <cell r="AI972">
            <v>6253.5061356948381</v>
          </cell>
          <cell r="AJ972">
            <v>2216.0235015011708</v>
          </cell>
          <cell r="AK972">
            <v>34788.12999999999</v>
          </cell>
        </row>
        <row r="973">
          <cell r="B973">
            <v>39438</v>
          </cell>
          <cell r="C973">
            <v>0</v>
          </cell>
          <cell r="D973">
            <v>11089.650000000001</v>
          </cell>
          <cell r="E973">
            <v>22342</v>
          </cell>
          <cell r="F973">
            <v>33431.65</v>
          </cell>
          <cell r="G973">
            <v>33431.65</v>
          </cell>
          <cell r="H973">
            <v>32474.400000000001</v>
          </cell>
          <cell r="I973">
            <v>22342</v>
          </cell>
          <cell r="J973">
            <v>12652</v>
          </cell>
          <cell r="L973">
            <v>1500</v>
          </cell>
          <cell r="M973">
            <v>1475</v>
          </cell>
          <cell r="N973">
            <v>6000</v>
          </cell>
          <cell r="O973">
            <v>715</v>
          </cell>
          <cell r="P973">
            <v>22342</v>
          </cell>
          <cell r="Q973">
            <v>12652</v>
          </cell>
          <cell r="S973">
            <v>1500</v>
          </cell>
          <cell r="T973">
            <v>1475</v>
          </cell>
          <cell r="U973">
            <v>6000</v>
          </cell>
          <cell r="V973">
            <v>715</v>
          </cell>
          <cell r="W973">
            <v>22342</v>
          </cell>
          <cell r="X973">
            <v>12219.198256043153</v>
          </cell>
          <cell r="Y973">
            <v>9395.370715705465</v>
          </cell>
          <cell r="Z973">
            <v>1399.6207414250266</v>
          </cell>
          <cell r="AA973">
            <v>1348.4153590958545</v>
          </cell>
          <cell r="AB973">
            <v>5939.2718371010033</v>
          </cell>
          <cell r="AC973">
            <v>2172.5230906295028</v>
          </cell>
          <cell r="AD973">
            <v>32474.400000000001</v>
          </cell>
          <cell r="AE973">
            <v>12764.588423711115</v>
          </cell>
          <cell r="AF973">
            <v>9573.0742152842213</v>
          </cell>
          <cell r="AG973">
            <v>1429.5720504304877</v>
          </cell>
          <cell r="AH973">
            <v>1376.9889877001362</v>
          </cell>
          <cell r="AI973">
            <v>6067.9895429195485</v>
          </cell>
          <cell r="AJ973">
            <v>2219.4367799544939</v>
          </cell>
          <cell r="AK973">
            <v>33431.650000000009</v>
          </cell>
        </row>
        <row r="974">
          <cell r="B974">
            <v>39439</v>
          </cell>
          <cell r="C974">
            <v>0</v>
          </cell>
          <cell r="D974">
            <v>11011.309999999998</v>
          </cell>
          <cell r="E974">
            <v>22342</v>
          </cell>
          <cell r="F974">
            <v>33353.31</v>
          </cell>
          <cell r="G974">
            <v>33353.31</v>
          </cell>
          <cell r="H974">
            <v>32371.1</v>
          </cell>
          <cell r="I974">
            <v>22342</v>
          </cell>
          <cell r="J974">
            <v>12652</v>
          </cell>
          <cell r="L974">
            <v>1500</v>
          </cell>
          <cell r="M974">
            <v>1475</v>
          </cell>
          <cell r="N974">
            <v>6000</v>
          </cell>
          <cell r="O974">
            <v>715</v>
          </cell>
          <cell r="P974">
            <v>22342</v>
          </cell>
          <cell r="Q974">
            <v>12652</v>
          </cell>
          <cell r="S974">
            <v>1500</v>
          </cell>
          <cell r="T974">
            <v>1475</v>
          </cell>
          <cell r="U974">
            <v>6000</v>
          </cell>
          <cell r="V974">
            <v>715</v>
          </cell>
          <cell r="W974">
            <v>22342</v>
          </cell>
          <cell r="X974">
            <v>12051.848500641076</v>
          </cell>
          <cell r="Y974">
            <v>9543.3096365940673</v>
          </cell>
          <cell r="Z974">
            <v>1399.9263556476703</v>
          </cell>
          <cell r="AA974">
            <v>1263.4025813440076</v>
          </cell>
          <cell r="AB974">
            <v>5939.8487884883507</v>
          </cell>
          <cell r="AC974">
            <v>2172.7641372848339</v>
          </cell>
          <cell r="AD974">
            <v>32371.1</v>
          </cell>
          <cell r="AE974">
            <v>12774.489031715211</v>
          </cell>
          <cell r="AF974">
            <v>9572.9180106001895</v>
          </cell>
          <cell r="AG974">
            <v>1429.5487239790868</v>
          </cell>
          <cell r="AH974">
            <v>1289.0631374870954</v>
          </cell>
          <cell r="AI974">
            <v>6067.8905310067657</v>
          </cell>
          <cell r="AJ974">
            <v>2219.4005652116489</v>
          </cell>
          <cell r="AK974">
            <v>33353.30999999999</v>
          </cell>
        </row>
        <row r="975">
          <cell r="B975">
            <v>39440</v>
          </cell>
          <cell r="C975">
            <v>0</v>
          </cell>
          <cell r="D975">
            <v>10359.559999999998</v>
          </cell>
          <cell r="E975">
            <v>22542</v>
          </cell>
          <cell r="F975">
            <v>32901.56</v>
          </cell>
          <cell r="G975">
            <v>32901.56</v>
          </cell>
          <cell r="H975">
            <v>32266.2</v>
          </cell>
          <cell r="I975">
            <v>22542</v>
          </cell>
          <cell r="J975">
            <v>12652</v>
          </cell>
          <cell r="L975">
            <v>1500</v>
          </cell>
          <cell r="M975">
            <v>1475</v>
          </cell>
          <cell r="N975">
            <v>6200</v>
          </cell>
          <cell r="O975">
            <v>715</v>
          </cell>
          <cell r="P975">
            <v>22542</v>
          </cell>
          <cell r="Q975">
            <v>12652</v>
          </cell>
          <cell r="S975">
            <v>1500</v>
          </cell>
          <cell r="T975">
            <v>1475</v>
          </cell>
          <cell r="U975">
            <v>6200</v>
          </cell>
          <cell r="V975">
            <v>715</v>
          </cell>
          <cell r="W975">
            <v>22542</v>
          </cell>
          <cell r="X975">
            <v>11871.833702873477</v>
          </cell>
          <cell r="Y975">
            <v>9361.1478379527925</v>
          </cell>
          <cell r="Z975">
            <v>1397.0867385831468</v>
          </cell>
          <cell r="AA975">
            <v>1346.1020133152495</v>
          </cell>
          <cell r="AB975">
            <v>6121.1088841962937</v>
          </cell>
          <cell r="AC975">
            <v>2168.9208230790418</v>
          </cell>
          <cell r="AD975">
            <v>32266.2</v>
          </cell>
          <cell r="AE975">
            <v>12051.75938871474</v>
          </cell>
          <cell r="AF975">
            <v>9567.3797771688332</v>
          </cell>
          <cell r="AG975">
            <v>1428.7216851883938</v>
          </cell>
          <cell r="AH975">
            <v>1376.1699009157144</v>
          </cell>
          <cell r="AI975">
            <v>6259.4126756641053</v>
          </cell>
          <cell r="AJ975">
            <v>2218.1165723482177</v>
          </cell>
          <cell r="AK975">
            <v>32901.56</v>
          </cell>
        </row>
        <row r="976">
          <cell r="B976">
            <v>39441</v>
          </cell>
          <cell r="C976">
            <v>0</v>
          </cell>
          <cell r="D976">
            <v>11308.32</v>
          </cell>
          <cell r="E976">
            <v>22342</v>
          </cell>
          <cell r="F976">
            <v>33650.32</v>
          </cell>
          <cell r="G976">
            <v>33650.32</v>
          </cell>
          <cell r="H976">
            <v>32536.2</v>
          </cell>
          <cell r="I976">
            <v>22342</v>
          </cell>
          <cell r="J976">
            <v>12652</v>
          </cell>
          <cell r="L976">
            <v>1500</v>
          </cell>
          <cell r="M976">
            <v>1475</v>
          </cell>
          <cell r="N976">
            <v>6000</v>
          </cell>
          <cell r="O976">
            <v>715</v>
          </cell>
          <cell r="P976">
            <v>22342</v>
          </cell>
          <cell r="Q976">
            <v>12652</v>
          </cell>
          <cell r="S976">
            <v>1500</v>
          </cell>
          <cell r="T976">
            <v>1475</v>
          </cell>
          <cell r="U976">
            <v>6000</v>
          </cell>
          <cell r="V976">
            <v>715</v>
          </cell>
          <cell r="W976">
            <v>22342</v>
          </cell>
          <cell r="X976">
            <v>12260.035111515112</v>
          </cell>
          <cell r="Y976">
            <v>9341.5113441082794</v>
          </cell>
          <cell r="Z976">
            <v>1394.8963517996945</v>
          </cell>
          <cell r="AA976">
            <v>1257.7987572259622</v>
          </cell>
          <cell r="AB976">
            <v>6115.5459148839227</v>
          </cell>
          <cell r="AC976">
            <v>2166.4125204670286</v>
          </cell>
          <cell r="AD976">
            <v>32536.2</v>
          </cell>
          <cell r="AE976">
            <v>12891.933445422024</v>
          </cell>
          <cell r="AF976">
            <v>9565.7385772140333</v>
          </cell>
          <cell r="AG976">
            <v>1428.4766005341032</v>
          </cell>
          <cell r="AH976">
            <v>1288.0963744879882</v>
          </cell>
          <cell r="AI976">
            <v>6258.3389284062723</v>
          </cell>
          <cell r="AJ976">
            <v>2217.7360739355836</v>
          </cell>
          <cell r="AK976">
            <v>33650.320000000007</v>
          </cell>
        </row>
        <row r="977">
          <cell r="B977">
            <v>39442</v>
          </cell>
          <cell r="C977">
            <v>0</v>
          </cell>
          <cell r="D977">
            <v>11948.830000000002</v>
          </cell>
          <cell r="E977">
            <v>22342</v>
          </cell>
          <cell r="F977">
            <v>34290.83</v>
          </cell>
          <cell r="G977">
            <v>34290.83</v>
          </cell>
          <cell r="H977">
            <v>34090.300000000003</v>
          </cell>
          <cell r="I977">
            <v>22342</v>
          </cell>
          <cell r="J977">
            <v>12652</v>
          </cell>
          <cell r="L977">
            <v>1500</v>
          </cell>
          <cell r="M977">
            <v>1475</v>
          </cell>
          <cell r="N977">
            <v>6000</v>
          </cell>
          <cell r="O977">
            <v>715</v>
          </cell>
          <cell r="P977">
            <v>22342</v>
          </cell>
          <cell r="Q977">
            <v>12652</v>
          </cell>
          <cell r="S977">
            <v>1500</v>
          </cell>
          <cell r="T977">
            <v>1475</v>
          </cell>
          <cell r="U977">
            <v>6000</v>
          </cell>
          <cell r="V977">
            <v>715</v>
          </cell>
          <cell r="W977">
            <v>22342</v>
          </cell>
          <cell r="X977">
            <v>13330.305168019044</v>
          </cell>
          <cell r="Y977">
            <v>9660.5867678479663</v>
          </cell>
          <cell r="Z977">
            <v>1404.2618837210041</v>
          </cell>
          <cell r="AA977">
            <v>1353.1337143384828</v>
          </cell>
          <cell r="AB977">
            <v>6160.2236444442615</v>
          </cell>
          <cell r="AC977">
            <v>2181.7888216292408</v>
          </cell>
          <cell r="AD977">
            <v>34090.300000000003</v>
          </cell>
          <cell r="AE977">
            <v>13454.488966942077</v>
          </cell>
          <cell r="AF977">
            <v>9561.2035599981155</v>
          </cell>
          <cell r="AG977">
            <v>1427.7993746279519</v>
          </cell>
          <cell r="AH977">
            <v>1375.2815151330003</v>
          </cell>
          <cell r="AI977">
            <v>6255.3719149807766</v>
          </cell>
          <cell r="AJ977">
            <v>2216.6846683180793</v>
          </cell>
          <cell r="AK977">
            <v>34290.83</v>
          </cell>
        </row>
        <row r="978">
          <cell r="B978">
            <v>39443</v>
          </cell>
          <cell r="C978">
            <v>0</v>
          </cell>
          <cell r="D978">
            <v>11068.589999999997</v>
          </cell>
          <cell r="E978">
            <v>23170</v>
          </cell>
          <cell r="F978">
            <v>34238.589999999997</v>
          </cell>
          <cell r="G978">
            <v>34238.589999999997</v>
          </cell>
          <cell r="H978">
            <v>35364.699999999997</v>
          </cell>
          <cell r="I978">
            <v>23170</v>
          </cell>
          <cell r="J978">
            <v>13280</v>
          </cell>
          <cell r="L978">
            <v>1500</v>
          </cell>
          <cell r="M978">
            <v>1475</v>
          </cell>
          <cell r="N978">
            <v>6200</v>
          </cell>
          <cell r="O978">
            <v>715</v>
          </cell>
          <cell r="P978">
            <v>23170</v>
          </cell>
          <cell r="Q978">
            <v>13280</v>
          </cell>
          <cell r="S978">
            <v>1500</v>
          </cell>
          <cell r="T978">
            <v>1475</v>
          </cell>
          <cell r="U978">
            <v>6200</v>
          </cell>
          <cell r="V978">
            <v>715</v>
          </cell>
          <cell r="W978">
            <v>23170</v>
          </cell>
          <cell r="X978">
            <v>13441.094054561832</v>
          </cell>
          <cell r="Y978">
            <v>10811.90674718541</v>
          </cell>
          <cell r="Z978">
            <v>1406.8613398621919</v>
          </cell>
          <cell r="AA978">
            <v>1355.4214918894329</v>
          </cell>
          <cell r="AB978">
            <v>6165.0349820529173</v>
          </cell>
          <cell r="AC978">
            <v>2184.3813844482183</v>
          </cell>
          <cell r="AD978">
            <v>35364.699999999997</v>
          </cell>
          <cell r="AE978">
            <v>13400.021391873124</v>
          </cell>
          <cell r="AF978">
            <v>9562.225730764354</v>
          </cell>
          <cell r="AG978">
            <v>1427.952018044823</v>
          </cell>
          <cell r="AH978">
            <v>1375.4285439616719</v>
          </cell>
          <cell r="AI978">
            <v>6256.0406653387545</v>
          </cell>
          <cell r="AJ978">
            <v>2216.9216500172665</v>
          </cell>
          <cell r="AK978">
            <v>34238.589999999997</v>
          </cell>
        </row>
        <row r="979">
          <cell r="B979">
            <v>39444</v>
          </cell>
          <cell r="C979">
            <v>0</v>
          </cell>
          <cell r="D979">
            <v>11189.57</v>
          </cell>
          <cell r="E979">
            <v>24180</v>
          </cell>
          <cell r="F979">
            <v>35369.57</v>
          </cell>
          <cell r="G979">
            <v>35369.57</v>
          </cell>
          <cell r="H979">
            <v>36989.199999999997</v>
          </cell>
          <cell r="I979">
            <v>22671</v>
          </cell>
          <cell r="J979">
            <v>14290</v>
          </cell>
          <cell r="L979">
            <v>1500</v>
          </cell>
          <cell r="M979">
            <v>1475</v>
          </cell>
          <cell r="N979">
            <v>6200</v>
          </cell>
          <cell r="O979">
            <v>715</v>
          </cell>
          <cell r="P979">
            <v>24180</v>
          </cell>
          <cell r="Q979">
            <v>13201.592817839561</v>
          </cell>
          <cell r="S979">
            <v>1385.7515204170288</v>
          </cell>
          <cell r="T979">
            <v>1362.6556617434117</v>
          </cell>
          <cell r="U979">
            <v>6200</v>
          </cell>
          <cell r="V979">
            <v>521</v>
          </cell>
          <cell r="W979">
            <v>22671</v>
          </cell>
          <cell r="X979">
            <v>14398.507224107068</v>
          </cell>
          <cell r="Y979">
            <v>10780.892776005843</v>
          </cell>
          <cell r="Z979">
            <v>1703.8764693561925</v>
          </cell>
          <cell r="AA979">
            <v>1539.9916465136803</v>
          </cell>
          <cell r="AB979">
            <v>6183.4786837041211</v>
          </cell>
          <cell r="AC979">
            <v>2382.4532003130957</v>
          </cell>
          <cell r="AD979">
            <v>36989.199999999997</v>
          </cell>
          <cell r="AE979">
            <v>14283.528235876927</v>
          </cell>
          <cell r="AF979">
            <v>9605.9903811530421</v>
          </cell>
          <cell r="AG979">
            <v>1438.6405742980874</v>
          </cell>
          <cell r="AH979">
            <v>1385.1885232809916</v>
          </cell>
          <cell r="AI979">
            <v>6249.1158626348788</v>
          </cell>
          <cell r="AJ979">
            <v>2407.1064227560714</v>
          </cell>
          <cell r="AK979">
            <v>35369.57</v>
          </cell>
        </row>
        <row r="980">
          <cell r="B980">
            <v>39445</v>
          </cell>
          <cell r="C980">
            <v>0</v>
          </cell>
          <cell r="D980">
            <v>10915.160000000003</v>
          </cell>
          <cell r="E980">
            <v>24180</v>
          </cell>
          <cell r="F980">
            <v>35095.160000000003</v>
          </cell>
          <cell r="G980">
            <v>35095.160000000003</v>
          </cell>
          <cell r="H980">
            <v>35934.400000000001</v>
          </cell>
          <cell r="I980">
            <v>23797</v>
          </cell>
          <cell r="J980">
            <v>14290</v>
          </cell>
          <cell r="L980">
            <v>1500</v>
          </cell>
          <cell r="M980">
            <v>1475</v>
          </cell>
          <cell r="N980">
            <v>6200</v>
          </cell>
          <cell r="O980">
            <v>715</v>
          </cell>
          <cell r="P980">
            <v>24180</v>
          </cell>
          <cell r="Q980">
            <v>13986.239212279177</v>
          </cell>
          <cell r="S980">
            <v>1468.1146828844483</v>
          </cell>
          <cell r="T980">
            <v>1443.6461048363742</v>
          </cell>
          <cell r="U980">
            <v>6200</v>
          </cell>
          <cell r="V980">
            <v>699</v>
          </cell>
          <cell r="W980">
            <v>23797</v>
          </cell>
          <cell r="X980">
            <v>13840.659648736664</v>
          </cell>
          <cell r="Y980">
            <v>10824.999259550013</v>
          </cell>
          <cell r="Z980">
            <v>1399.9942463272598</v>
          </cell>
          <cell r="AA980">
            <v>1348.8816699814363</v>
          </cell>
          <cell r="AB980">
            <v>6150.4632677534773</v>
          </cell>
          <cell r="AC980">
            <v>2369.4019076511599</v>
          </cell>
          <cell r="AD980">
            <v>35934.400000000001</v>
          </cell>
          <cell r="AE980">
            <v>14029.345644228726</v>
          </cell>
          <cell r="AF980">
            <v>9607.5064455593911</v>
          </cell>
          <cell r="AG980">
            <v>1426.5965368608697</v>
          </cell>
          <cell r="AH980">
            <v>1374.1229206020262</v>
          </cell>
          <cell r="AI980">
            <v>6250.1021286787309</v>
          </cell>
          <cell r="AJ980">
            <v>2407.4863240702553</v>
          </cell>
          <cell r="AK980">
            <v>35095.159999999996</v>
          </cell>
        </row>
        <row r="981">
          <cell r="B981">
            <v>39446</v>
          </cell>
          <cell r="C981">
            <v>0</v>
          </cell>
          <cell r="D981">
            <v>15031.099999999999</v>
          </cell>
          <cell r="E981">
            <v>21180</v>
          </cell>
          <cell r="F981">
            <v>36211.1</v>
          </cell>
          <cell r="G981">
            <v>36211.1</v>
          </cell>
          <cell r="H981">
            <v>35289.599999999999</v>
          </cell>
          <cell r="I981">
            <v>21123</v>
          </cell>
          <cell r="J981">
            <v>14290</v>
          </cell>
          <cell r="L981">
            <v>1500</v>
          </cell>
          <cell r="M981">
            <v>1475</v>
          </cell>
          <cell r="N981">
            <v>3200</v>
          </cell>
          <cell r="O981">
            <v>715</v>
          </cell>
          <cell r="P981">
            <v>21180</v>
          </cell>
          <cell r="Q981">
            <v>14290</v>
          </cell>
          <cell r="S981">
            <v>1500</v>
          </cell>
          <cell r="T981">
            <v>1475</v>
          </cell>
          <cell r="U981">
            <v>3200</v>
          </cell>
          <cell r="V981">
            <v>658</v>
          </cell>
          <cell r="W981">
            <v>21123</v>
          </cell>
          <cell r="X981">
            <v>13352.146275773432</v>
          </cell>
          <cell r="Y981">
            <v>10606.428243694185</v>
          </cell>
          <cell r="Z981">
            <v>1526.7884858000946</v>
          </cell>
          <cell r="AA981">
            <v>1520.445449742514</v>
          </cell>
          <cell r="AB981">
            <v>6076.083828899581</v>
          </cell>
          <cell r="AC981">
            <v>2207.7077160901817</v>
          </cell>
          <cell r="AD981">
            <v>35289.599999999999</v>
          </cell>
          <cell r="AE981">
            <v>13692.887363793832</v>
          </cell>
          <cell r="AF981">
            <v>10885.92505862247</v>
          </cell>
          <cell r="AG981">
            <v>1567.5022091066862</v>
          </cell>
          <cell r="AH981">
            <v>1561.2657810367896</v>
          </cell>
          <cell r="AI981">
            <v>6236.8178466509007</v>
          </cell>
          <cell r="AJ981">
            <v>2266.7017407893163</v>
          </cell>
          <cell r="AK981">
            <v>36211.099999999991</v>
          </cell>
        </row>
        <row r="982">
          <cell r="B982">
            <v>39447</v>
          </cell>
          <cell r="C982">
            <v>0</v>
          </cell>
          <cell r="D982">
            <v>15655.019999999997</v>
          </cell>
          <cell r="E982">
            <v>20465</v>
          </cell>
          <cell r="F982">
            <v>36120.019999999997</v>
          </cell>
          <cell r="G982">
            <v>36120.019999999997</v>
          </cell>
          <cell r="H982">
            <v>35055.300000000003</v>
          </cell>
          <cell r="I982">
            <v>20465</v>
          </cell>
          <cell r="J982">
            <v>14290</v>
          </cell>
          <cell r="L982">
            <v>1500</v>
          </cell>
          <cell r="M982">
            <v>1475</v>
          </cell>
          <cell r="N982">
            <v>3200</v>
          </cell>
          <cell r="O982">
            <v>0</v>
          </cell>
          <cell r="P982">
            <v>20465</v>
          </cell>
          <cell r="Q982">
            <v>14290</v>
          </cell>
          <cell r="S982">
            <v>1500</v>
          </cell>
          <cell r="T982">
            <v>1475</v>
          </cell>
          <cell r="U982">
            <v>3200</v>
          </cell>
          <cell r="V982">
            <v>0</v>
          </cell>
          <cell r="W982">
            <v>20465</v>
          </cell>
          <cell r="X982">
            <v>13162.93529826783</v>
          </cell>
          <cell r="Y982">
            <v>10657.872376651203</v>
          </cell>
          <cell r="Z982">
            <v>1525.6644573084379</v>
          </cell>
          <cell r="AA982">
            <v>1519.2924476290445</v>
          </cell>
          <cell r="AB982">
            <v>5983.4199617142249</v>
          </cell>
          <cell r="AC982">
            <v>2206.1154584292663</v>
          </cell>
          <cell r="AD982">
            <v>35055.300000000003</v>
          </cell>
          <cell r="AE982">
            <v>13514.226435627674</v>
          </cell>
          <cell r="AF982">
            <v>10885.463575118751</v>
          </cell>
          <cell r="AG982">
            <v>1567.4357584920024</v>
          </cell>
          <cell r="AH982">
            <v>1561.199594800986</v>
          </cell>
          <cell r="AI982">
            <v>6325.0889867257793</v>
          </cell>
          <cell r="AJ982">
            <v>2266.6056492348007</v>
          </cell>
          <cell r="AK982">
            <v>36120.01999999999</v>
          </cell>
        </row>
        <row r="983">
          <cell r="B983">
            <v>39448</v>
          </cell>
          <cell r="D983">
            <v>12258.64</v>
          </cell>
          <cell r="E983">
            <v>23775</v>
          </cell>
          <cell r="F983">
            <v>36033.64</v>
          </cell>
          <cell r="G983">
            <v>36033.64</v>
          </cell>
          <cell r="H983">
            <v>35281.300000000003</v>
          </cell>
          <cell r="I983">
            <v>21775</v>
          </cell>
          <cell r="J983">
            <v>12500</v>
          </cell>
          <cell r="L983">
            <v>1600</v>
          </cell>
          <cell r="M983">
            <v>1475</v>
          </cell>
          <cell r="N983">
            <v>6200</v>
          </cell>
          <cell r="O983">
            <v>2000</v>
          </cell>
          <cell r="P983">
            <v>23775</v>
          </cell>
          <cell r="Q983">
            <v>12500</v>
          </cell>
          <cell r="S983">
            <v>1600</v>
          </cell>
          <cell r="T983">
            <v>1475</v>
          </cell>
          <cell r="U983">
            <v>6200</v>
          </cell>
          <cell r="V983">
            <v>0</v>
          </cell>
          <cell r="W983">
            <v>21775</v>
          </cell>
          <cell r="X983">
            <v>13294.731956629146</v>
          </cell>
          <cell r="Y983">
            <v>10658.052249077904</v>
          </cell>
          <cell r="Z983">
            <v>1534.2428396073185</v>
          </cell>
          <cell r="AA983">
            <v>1527.8792886555154</v>
          </cell>
          <cell r="AB983">
            <v>5904.4838607211559</v>
          </cell>
          <cell r="AC983">
            <v>2361.9098053089651</v>
          </cell>
          <cell r="AD983">
            <v>35281.300000000003</v>
          </cell>
          <cell r="AE983">
            <v>13574.859691840697</v>
          </cell>
          <cell r="AF983">
            <v>10885.984949897484</v>
          </cell>
          <cell r="AG983">
            <v>1567.5108330596699</v>
          </cell>
          <cell r="AH983">
            <v>1561.2743706787135</v>
          </cell>
          <cell r="AI983">
            <v>6030.2593491554899</v>
          </cell>
          <cell r="AJ983">
            <v>2413.7508053679353</v>
          </cell>
          <cell r="AK983">
            <v>36033.639999999985</v>
          </cell>
        </row>
        <row r="984">
          <cell r="B984">
            <v>39449</v>
          </cell>
          <cell r="D984">
            <v>13287.809999999998</v>
          </cell>
          <cell r="E984">
            <v>23775</v>
          </cell>
          <cell r="F984">
            <v>37062.81</v>
          </cell>
          <cell r="G984">
            <v>37062.81</v>
          </cell>
          <cell r="H984">
            <v>35940.800000000003</v>
          </cell>
          <cell r="I984">
            <v>23775</v>
          </cell>
          <cell r="J984">
            <v>12500</v>
          </cell>
          <cell r="L984">
            <v>1600</v>
          </cell>
          <cell r="M984">
            <v>1475</v>
          </cell>
          <cell r="N984">
            <v>6200</v>
          </cell>
          <cell r="O984">
            <v>2000</v>
          </cell>
          <cell r="P984">
            <v>23775</v>
          </cell>
          <cell r="Q984">
            <v>12500</v>
          </cell>
          <cell r="S984">
            <v>1600</v>
          </cell>
          <cell r="T984">
            <v>1475</v>
          </cell>
          <cell r="U984">
            <v>6200</v>
          </cell>
          <cell r="V984">
            <v>2000</v>
          </cell>
          <cell r="W984">
            <v>23775</v>
          </cell>
          <cell r="X984">
            <v>13860.38946436458</v>
          </cell>
          <cell r="Y984">
            <v>10632.569716964643</v>
          </cell>
          <cell r="Z984">
            <v>1519.2464102757237</v>
          </cell>
          <cell r="AA984">
            <v>1513.0526957245213</v>
          </cell>
          <cell r="AB984">
            <v>6075.9847958139844</v>
          </cell>
          <cell r="AC984">
            <v>2339.5569168565571</v>
          </cell>
          <cell r="AD984">
            <v>35940.800000000003</v>
          </cell>
          <cell r="AE984">
            <v>14285.5312412106</v>
          </cell>
          <cell r="AF984">
            <v>10971.289112338774</v>
          </cell>
          <cell r="AG984">
            <v>1567.1243239017192</v>
          </cell>
          <cell r="AH984">
            <v>1560.8893992771677</v>
          </cell>
          <cell r="AI984">
            <v>6264.820288777013</v>
          </cell>
          <cell r="AJ984">
            <v>2413.1556344947207</v>
          </cell>
          <cell r="AK984">
            <v>37062.81</v>
          </cell>
        </row>
        <row r="985">
          <cell r="B985">
            <v>39450</v>
          </cell>
          <cell r="D985">
            <v>11401.660000000003</v>
          </cell>
          <cell r="E985">
            <v>25568</v>
          </cell>
          <cell r="F985">
            <v>36969.660000000003</v>
          </cell>
          <cell r="G985">
            <v>36969.660000000003</v>
          </cell>
          <cell r="H985">
            <v>36190.699999999997</v>
          </cell>
          <cell r="I985">
            <v>25568</v>
          </cell>
          <cell r="J985">
            <v>14293</v>
          </cell>
          <cell r="L985">
            <v>1600</v>
          </cell>
          <cell r="M985">
            <v>1475</v>
          </cell>
          <cell r="N985">
            <v>6200</v>
          </cell>
          <cell r="O985">
            <v>2000</v>
          </cell>
          <cell r="P985">
            <v>25568</v>
          </cell>
          <cell r="Q985">
            <v>14293</v>
          </cell>
          <cell r="S985">
            <v>1600</v>
          </cell>
          <cell r="T985">
            <v>1475</v>
          </cell>
          <cell r="U985">
            <v>6200</v>
          </cell>
          <cell r="V985">
            <v>2000</v>
          </cell>
          <cell r="W985">
            <v>25568</v>
          </cell>
          <cell r="X985">
            <v>13928.262852576991</v>
          </cell>
          <cell r="Y985">
            <v>10704.974131542878</v>
          </cell>
          <cell r="Z985">
            <v>1533.5481156901474</v>
          </cell>
          <cell r="AA985">
            <v>1527.347147574646</v>
          </cell>
          <cell r="AB985">
            <v>6134.8063192648278</v>
          </cell>
          <cell r="AC985">
            <v>2361.7614333505035</v>
          </cell>
          <cell r="AD985">
            <v>36190.699999999997</v>
          </cell>
          <cell r="AE985">
            <v>14222.652253184602</v>
          </cell>
          <cell r="AF985">
            <v>10941.814422193243</v>
          </cell>
          <cell r="AG985">
            <v>1567.0186203271421</v>
          </cell>
          <cell r="AH985">
            <v>1560.7841162523898</v>
          </cell>
          <cell r="AI985">
            <v>6264.3977224952532</v>
          </cell>
          <cell r="AJ985">
            <v>2412.992865547365</v>
          </cell>
          <cell r="AK985">
            <v>36969.659999999989</v>
          </cell>
        </row>
        <row r="986">
          <cell r="B986">
            <v>39451</v>
          </cell>
          <cell r="D986">
            <v>11724.440000000002</v>
          </cell>
          <cell r="E986">
            <v>25268</v>
          </cell>
          <cell r="F986">
            <v>36992.44</v>
          </cell>
          <cell r="G986">
            <v>36992.44</v>
          </cell>
          <cell r="H986">
            <v>36321.1</v>
          </cell>
          <cell r="I986">
            <v>25268</v>
          </cell>
          <cell r="J986">
            <v>13993</v>
          </cell>
          <cell r="L986">
            <v>1600</v>
          </cell>
          <cell r="M986">
            <v>1475</v>
          </cell>
          <cell r="N986">
            <v>6200</v>
          </cell>
          <cell r="O986">
            <v>2000</v>
          </cell>
          <cell r="P986">
            <v>25268</v>
          </cell>
          <cell r="Q986">
            <v>13993</v>
          </cell>
          <cell r="S986">
            <v>1600</v>
          </cell>
          <cell r="T986">
            <v>1475</v>
          </cell>
          <cell r="U986">
            <v>6200</v>
          </cell>
          <cell r="V986">
            <v>2000</v>
          </cell>
          <cell r="W986">
            <v>25268</v>
          </cell>
          <cell r="X986">
            <v>13780.99894095439</v>
          </cell>
          <cell r="Y986">
            <v>10946.142691806504</v>
          </cell>
          <cell r="Z986">
            <v>1538.9497705108195</v>
          </cell>
          <cell r="AA986">
            <v>1532.652615737657</v>
          </cell>
          <cell r="AB986">
            <v>6152.7578656332953</v>
          </cell>
          <cell r="AC986">
            <v>2369.5981153573243</v>
          </cell>
          <cell r="AD986">
            <v>36321.1</v>
          </cell>
          <cell r="AE986">
            <v>14034.226939638671</v>
          </cell>
          <cell r="AF986">
            <v>11150.21322072333</v>
          </cell>
          <cell r="AG986">
            <v>1567.3911564785735</v>
          </cell>
          <cell r="AH986">
            <v>1561.1551702400973</v>
          </cell>
          <cell r="AI986">
            <v>6265.8869930044229</v>
          </cell>
          <cell r="AJ986">
            <v>2413.5665199149021</v>
          </cell>
          <cell r="AK986">
            <v>36992.439999999995</v>
          </cell>
        </row>
        <row r="987">
          <cell r="B987">
            <v>39452</v>
          </cell>
          <cell r="D987">
            <v>9780.2799999999988</v>
          </cell>
          <cell r="E987">
            <v>24352</v>
          </cell>
          <cell r="F987">
            <v>34132.28</v>
          </cell>
          <cell r="G987">
            <v>34132.28</v>
          </cell>
          <cell r="H987">
            <v>29029</v>
          </cell>
          <cell r="I987">
            <v>24333</v>
          </cell>
          <cell r="J987">
            <v>13077</v>
          </cell>
          <cell r="L987">
            <v>1600</v>
          </cell>
          <cell r="M987">
            <v>1475</v>
          </cell>
          <cell r="N987">
            <v>6200</v>
          </cell>
          <cell r="O987">
            <v>2000</v>
          </cell>
          <cell r="P987">
            <v>24352</v>
          </cell>
          <cell r="Q987">
            <v>13061.61719910847</v>
          </cell>
          <cell r="S987">
            <v>1598.1178801386825</v>
          </cell>
          <cell r="T987">
            <v>1473.264920752848</v>
          </cell>
          <cell r="U987">
            <v>6200</v>
          </cell>
          <cell r="V987">
            <v>2000</v>
          </cell>
          <cell r="W987">
            <v>24333</v>
          </cell>
          <cell r="X987">
            <v>10155.955133009862</v>
          </cell>
          <cell r="Y987">
            <v>9058.8136186062184</v>
          </cell>
          <cell r="Z987">
            <v>1317.5637560601012</v>
          </cell>
          <cell r="AA987">
            <v>1312.3497282609653</v>
          </cell>
          <cell r="AB987">
            <v>5180.1816090048342</v>
          </cell>
          <cell r="AC987">
            <v>2004.136155058012</v>
          </cell>
          <cell r="AD987">
            <v>29029</v>
          </cell>
          <cell r="AE987">
            <v>11957.216708742821</v>
          </cell>
          <cell r="AF987">
            <v>10766.657669921702</v>
          </cell>
          <cell r="AG987">
            <v>1567.2425575039156</v>
          </cell>
          <cell r="AH987">
            <v>1562.0230396925785</v>
          </cell>
          <cell r="AI987">
            <v>6207.0046734370944</v>
          </cell>
          <cell r="AJ987">
            <v>2387.4553507018904</v>
          </cell>
          <cell r="AK987">
            <v>34447.600000000006</v>
          </cell>
        </row>
        <row r="988">
          <cell r="B988">
            <v>39453</v>
          </cell>
          <cell r="D988">
            <v>10080.279999999999</v>
          </cell>
          <cell r="E988">
            <v>24052</v>
          </cell>
          <cell r="F988">
            <v>34132.28</v>
          </cell>
          <cell r="G988">
            <v>34132.28</v>
          </cell>
          <cell r="H988">
            <v>33496.6</v>
          </cell>
          <cell r="I988">
            <v>24033</v>
          </cell>
          <cell r="J988">
            <v>13077</v>
          </cell>
          <cell r="L988">
            <v>1600</v>
          </cell>
          <cell r="M988">
            <v>1475</v>
          </cell>
          <cell r="N988">
            <v>5900</v>
          </cell>
          <cell r="O988">
            <v>2000</v>
          </cell>
          <cell r="P988">
            <v>24052</v>
          </cell>
          <cell r="Q988">
            <v>13061.61719910847</v>
          </cell>
          <cell r="S988">
            <v>1598.1178801386825</v>
          </cell>
          <cell r="T988">
            <v>1473.264920752848</v>
          </cell>
          <cell r="U988">
            <v>5900</v>
          </cell>
          <cell r="V988">
            <v>2000</v>
          </cell>
          <cell r="W988">
            <v>24033</v>
          </cell>
          <cell r="X988">
            <v>12641.031415251951</v>
          </cell>
          <cell r="Y988">
            <v>9790.573785578883</v>
          </cell>
          <cell r="Z988">
            <v>1534.8688702493121</v>
          </cell>
          <cell r="AA988">
            <v>1528.5737564933502</v>
          </cell>
          <cell r="AB988">
            <v>5638.3076515395269</v>
          </cell>
          <cell r="AC988">
            <v>2363.244520886974</v>
          </cell>
          <cell r="AD988">
            <v>33496.6</v>
          </cell>
          <cell r="AE988">
            <v>12867.689253838436</v>
          </cell>
          <cell r="AF988">
            <v>9978.3059875526578</v>
          </cell>
          <cell r="AG988">
            <v>1566.542121619676</v>
          </cell>
          <cell r="AH988">
            <v>1560.309513331671</v>
          </cell>
          <cell r="AI988">
            <v>5747.1740004963012</v>
          </cell>
          <cell r="AJ988">
            <v>2412.2591231612546</v>
          </cell>
          <cell r="AK988">
            <v>34132.28</v>
          </cell>
        </row>
        <row r="989">
          <cell r="B989">
            <v>39454</v>
          </cell>
          <cell r="D989">
            <v>9780</v>
          </cell>
          <cell r="E989">
            <v>24352</v>
          </cell>
          <cell r="F989">
            <v>34132</v>
          </cell>
          <cell r="G989">
            <v>34132</v>
          </cell>
          <cell r="H989">
            <v>68.7</v>
          </cell>
          <cell r="I989">
            <v>23156</v>
          </cell>
          <cell r="J989">
            <v>13077</v>
          </cell>
          <cell r="L989">
            <v>1600</v>
          </cell>
          <cell r="M989">
            <v>1475</v>
          </cell>
          <cell r="N989">
            <v>6200</v>
          </cell>
          <cell r="O989">
            <v>2000</v>
          </cell>
          <cell r="P989">
            <v>24352</v>
          </cell>
          <cell r="Q989">
            <v>12108.693164933135</v>
          </cell>
          <cell r="S989">
            <v>1481.5255076770677</v>
          </cell>
          <cell r="T989">
            <v>1365.7813273897968</v>
          </cell>
          <cell r="U989">
            <v>6200</v>
          </cell>
          <cell r="V989">
            <v>2000</v>
          </cell>
          <cell r="W989">
            <v>23156</v>
          </cell>
          <cell r="X989">
            <v>26.117335499999999</v>
          </cell>
          <cell r="Y989">
            <v>21.2912979</v>
          </cell>
          <cell r="Z989">
            <v>2.8854000000000002</v>
          </cell>
          <cell r="AA989">
            <v>2.8388214000000001</v>
          </cell>
          <cell r="AB989">
            <v>11.3553543</v>
          </cell>
          <cell r="AC989">
            <v>4.2117909000000004</v>
          </cell>
          <cell r="AD989">
            <v>68.7</v>
          </cell>
          <cell r="AE989">
            <v>0</v>
          </cell>
          <cell r="AF989">
            <v>0</v>
          </cell>
          <cell r="AG989">
            <v>0</v>
          </cell>
          <cell r="AH989">
            <v>0</v>
          </cell>
          <cell r="AI989">
            <v>0</v>
          </cell>
          <cell r="AJ989">
            <v>0</v>
          </cell>
          <cell r="AK989">
            <v>0</v>
          </cell>
        </row>
        <row r="990">
          <cell r="B990">
            <v>39455</v>
          </cell>
          <cell r="D990">
            <v>-6821.1500000000015</v>
          </cell>
          <cell r="E990">
            <v>25452</v>
          </cell>
          <cell r="F990">
            <v>18630.849999999999</v>
          </cell>
          <cell r="G990">
            <v>18630.849999999999</v>
          </cell>
          <cell r="H990">
            <v>22702.3</v>
          </cell>
          <cell r="I990">
            <v>24142</v>
          </cell>
          <cell r="J990">
            <v>14077</v>
          </cell>
          <cell r="L990">
            <v>1600</v>
          </cell>
          <cell r="M990">
            <v>1475</v>
          </cell>
          <cell r="N990">
            <v>6300</v>
          </cell>
          <cell r="O990">
            <v>2000</v>
          </cell>
          <cell r="P990">
            <v>25452</v>
          </cell>
          <cell r="Q990">
            <v>13001.85599347015</v>
          </cell>
          <cell r="S990">
            <v>1477.7985074626868</v>
          </cell>
          <cell r="T990">
            <v>1362.3454990671642</v>
          </cell>
          <cell r="U990">
            <v>6300</v>
          </cell>
          <cell r="V990">
            <v>2000</v>
          </cell>
          <cell r="W990">
            <v>24142</v>
          </cell>
          <cell r="X990">
            <v>9135.1207279147966</v>
          </cell>
          <cell r="Y990">
            <v>6273.2765982970459</v>
          </cell>
          <cell r="Z990">
            <v>953.20919578685903</v>
          </cell>
          <cell r="AA990">
            <v>949.60389170169526</v>
          </cell>
          <cell r="AB990">
            <v>3921.5860384715452</v>
          </cell>
          <cell r="AC990">
            <v>1469.5035478280563</v>
          </cell>
          <cell r="AD990">
            <v>22702.3</v>
          </cell>
          <cell r="AE990">
            <v>7487.8545060158367</v>
          </cell>
          <cell r="AF990">
            <v>5161.0059229640647</v>
          </cell>
          <cell r="AG990">
            <v>782.31673083204362</v>
          </cell>
          <cell r="AH990">
            <v>779.20422356323979</v>
          </cell>
          <cell r="AI990">
            <v>3215.8085917796916</v>
          </cell>
          <cell r="AJ990">
            <v>1204.6600248451193</v>
          </cell>
          <cell r="AK990">
            <v>18630.849999999995</v>
          </cell>
        </row>
        <row r="991">
          <cell r="B991">
            <v>39456</v>
          </cell>
          <cell r="D991">
            <v>29287.519999999997</v>
          </cell>
          <cell r="E991">
            <v>8200</v>
          </cell>
          <cell r="F991">
            <v>37487.519999999997</v>
          </cell>
          <cell r="G991">
            <v>37487.519999999997</v>
          </cell>
          <cell r="H991">
            <v>36793.4</v>
          </cell>
          <cell r="I991">
            <v>8200</v>
          </cell>
          <cell r="J991">
            <v>0</v>
          </cell>
          <cell r="L991">
            <v>0</v>
          </cell>
          <cell r="M991">
            <v>0</v>
          </cell>
          <cell r="N991">
            <v>6200</v>
          </cell>
          <cell r="O991">
            <v>2000</v>
          </cell>
          <cell r="P991">
            <v>8200</v>
          </cell>
          <cell r="U991">
            <v>6200</v>
          </cell>
          <cell r="V991">
            <v>2000</v>
          </cell>
          <cell r="W991">
            <v>8200</v>
          </cell>
          <cell r="X991">
            <v>15692.797633528126</v>
          </cell>
          <cell r="Y991">
            <v>9520.7281931341604</v>
          </cell>
          <cell r="Z991">
            <v>1522.3864283368789</v>
          </cell>
          <cell r="AA991">
            <v>1519.59124135922</v>
          </cell>
          <cell r="AB991">
            <v>6173.3487576950993</v>
          </cell>
          <cell r="AC991">
            <v>2364.547745946516</v>
          </cell>
          <cell r="AD991">
            <v>36793.4</v>
          </cell>
          <cell r="AE991">
            <v>15767.940338425507</v>
          </cell>
          <cell r="AF991">
            <v>9990.511490766412</v>
          </cell>
          <cell r="AG991">
            <v>1545.7779461322837</v>
          </cell>
          <cell r="AH991">
            <v>1539.6279497130886</v>
          </cell>
          <cell r="AI991">
            <v>6263.377122410423</v>
          </cell>
          <cell r="AJ991">
            <v>2380.2851525522829</v>
          </cell>
          <cell r="AK991">
            <v>37487.519999999997</v>
          </cell>
        </row>
        <row r="992">
          <cell r="B992">
            <v>39457</v>
          </cell>
          <cell r="D992">
            <v>12480.739999999998</v>
          </cell>
          <cell r="E992">
            <v>23623</v>
          </cell>
          <cell r="F992">
            <v>36103.74</v>
          </cell>
          <cell r="G992">
            <v>36103.74</v>
          </cell>
          <cell r="H992">
            <v>35375.5</v>
          </cell>
          <cell r="I992">
            <v>23623</v>
          </cell>
          <cell r="J992">
            <v>14248</v>
          </cell>
          <cell r="L992">
            <v>1600</v>
          </cell>
          <cell r="M992">
            <v>1475</v>
          </cell>
          <cell r="N992">
            <v>6300</v>
          </cell>
          <cell r="O992">
            <v>0</v>
          </cell>
          <cell r="P992">
            <v>23623</v>
          </cell>
          <cell r="Q992">
            <v>14248</v>
          </cell>
          <cell r="S992">
            <v>1600</v>
          </cell>
          <cell r="T992">
            <v>1475</v>
          </cell>
          <cell r="U992">
            <v>6300</v>
          </cell>
          <cell r="V992">
            <v>0</v>
          </cell>
          <cell r="W992">
            <v>23623</v>
          </cell>
          <cell r="X992">
            <v>13935.782466072866</v>
          </cell>
          <cell r="Y992">
            <v>9850.6045235969377</v>
          </cell>
          <cell r="Z992">
            <v>1533.7173519175049</v>
          </cell>
          <cell r="AA992">
            <v>1527.8000315645841</v>
          </cell>
          <cell r="AB992">
            <v>6163.9322700406283</v>
          </cell>
          <cell r="AC992">
            <v>2363.6633568074867</v>
          </cell>
          <cell r="AD992">
            <v>35375.5</v>
          </cell>
          <cell r="AE992">
            <v>14208.12115134435</v>
          </cell>
          <cell r="AF992">
            <v>10077.487698560391</v>
          </cell>
          <cell r="AG992">
            <v>1564.8251134271554</v>
          </cell>
          <cell r="AH992">
            <v>1558.5993363882715</v>
          </cell>
          <cell r="AI992">
            <v>6285.0915332687409</v>
          </cell>
          <cell r="AJ992">
            <v>2409.6151670110885</v>
          </cell>
          <cell r="AK992">
            <v>36103.739999999991</v>
          </cell>
        </row>
        <row r="993">
          <cell r="B993">
            <v>39458</v>
          </cell>
          <cell r="D993">
            <v>11894.36</v>
          </cell>
          <cell r="E993">
            <v>23652</v>
          </cell>
          <cell r="F993">
            <v>35546.36</v>
          </cell>
          <cell r="G993">
            <v>35546.36</v>
          </cell>
          <cell r="H993">
            <v>34950.199999999997</v>
          </cell>
          <cell r="I993">
            <v>23652</v>
          </cell>
          <cell r="J993">
            <v>14277</v>
          </cell>
          <cell r="L993">
            <v>1600</v>
          </cell>
          <cell r="M993">
            <v>1475</v>
          </cell>
          <cell r="N993">
            <v>6300</v>
          </cell>
          <cell r="O993">
            <v>0</v>
          </cell>
          <cell r="P993">
            <v>23652</v>
          </cell>
          <cell r="Q993">
            <v>14277</v>
          </cell>
          <cell r="S993">
            <v>1600</v>
          </cell>
          <cell r="T993">
            <v>1475</v>
          </cell>
          <cell r="U993">
            <v>6300</v>
          </cell>
          <cell r="V993">
            <v>0</v>
          </cell>
          <cell r="W993">
            <v>23652</v>
          </cell>
          <cell r="X993">
            <v>14018.058684622087</v>
          </cell>
          <cell r="Y993">
            <v>9444.4551425009613</v>
          </cell>
          <cell r="Z993">
            <v>1537.71448037083</v>
          </cell>
          <cell r="AA993">
            <v>1531.9486934085121</v>
          </cell>
          <cell r="AB993">
            <v>6183.7509730381553</v>
          </cell>
          <cell r="AC993">
            <v>2234.2720260594479</v>
          </cell>
          <cell r="AD993">
            <v>34950.199999999997</v>
          </cell>
          <cell r="AE993">
            <v>14225.839471002602</v>
          </cell>
          <cell r="AF993">
            <v>9650.9471041865745</v>
          </cell>
          <cell r="AG993">
            <v>1563.5715660673216</v>
          </cell>
          <cell r="AH993">
            <v>1557.3507763629987</v>
          </cell>
          <cell r="AI993">
            <v>6280.0566831565848</v>
          </cell>
          <cell r="AJ993">
            <v>2268.5943992239204</v>
          </cell>
          <cell r="AK993">
            <v>35546.36</v>
          </cell>
        </row>
        <row r="994">
          <cell r="B994">
            <v>39459</v>
          </cell>
          <cell r="D994">
            <v>11968.900000000001</v>
          </cell>
          <cell r="E994">
            <v>22157</v>
          </cell>
          <cell r="F994">
            <v>34125.9</v>
          </cell>
          <cell r="G994">
            <v>34125.9</v>
          </cell>
          <cell r="H994">
            <v>33218.6</v>
          </cell>
          <cell r="I994">
            <v>22157</v>
          </cell>
          <cell r="J994">
            <v>12982</v>
          </cell>
          <cell r="L994">
            <v>1600</v>
          </cell>
          <cell r="M994">
            <v>1475</v>
          </cell>
          <cell r="N994">
            <v>6100</v>
          </cell>
          <cell r="O994">
            <v>0</v>
          </cell>
          <cell r="P994">
            <v>22157</v>
          </cell>
          <cell r="Q994">
            <v>12982</v>
          </cell>
          <cell r="S994">
            <v>1600</v>
          </cell>
          <cell r="T994">
            <v>1475</v>
          </cell>
          <cell r="U994">
            <v>6100</v>
          </cell>
          <cell r="V994">
            <v>0</v>
          </cell>
          <cell r="W994">
            <v>22157</v>
          </cell>
          <cell r="X994">
            <v>12659.213552080353</v>
          </cell>
          <cell r="Y994">
            <v>9579.1106456489906</v>
          </cell>
          <cell r="Z994">
            <v>1522.447959325804</v>
          </cell>
          <cell r="AA994">
            <v>1516.2857594786813</v>
          </cell>
          <cell r="AB994">
            <v>6003.8360494771887</v>
          </cell>
          <cell r="AC994">
            <v>1937.7060339889779</v>
          </cell>
          <cell r="AD994">
            <v>33218.6</v>
          </cell>
          <cell r="AE994">
            <v>12994.610648620021</v>
          </cell>
          <cell r="AF994">
            <v>9844.7437674985449</v>
          </cell>
          <cell r="AG994">
            <v>1565.3620163470368</v>
          </cell>
          <cell r="AH994">
            <v>1559.1341031986017</v>
          </cell>
          <cell r="AI994">
            <v>6169.3567919576817</v>
          </cell>
          <cell r="AJ994">
            <v>1992.6926723781175</v>
          </cell>
          <cell r="AK994">
            <v>34125.9</v>
          </cell>
        </row>
        <row r="995">
          <cell r="B995">
            <v>39460</v>
          </cell>
          <cell r="D995">
            <v>12286.160000000003</v>
          </cell>
          <cell r="E995">
            <v>21557</v>
          </cell>
          <cell r="F995">
            <v>33843.160000000003</v>
          </cell>
          <cell r="G995">
            <v>33843.160000000003</v>
          </cell>
          <cell r="H995">
            <v>33191.9</v>
          </cell>
          <cell r="I995">
            <v>20222</v>
          </cell>
          <cell r="J995">
            <v>12982</v>
          </cell>
          <cell r="L995">
            <v>1600</v>
          </cell>
          <cell r="M995">
            <v>1475</v>
          </cell>
          <cell r="N995">
            <v>5500</v>
          </cell>
          <cell r="O995">
            <v>0</v>
          </cell>
          <cell r="P995">
            <v>21557</v>
          </cell>
          <cell r="Q995">
            <v>11902.659525440617</v>
          </cell>
          <cell r="S995">
            <v>1466.9739054617924</v>
          </cell>
          <cell r="T995">
            <v>1352.3665690975897</v>
          </cell>
          <cell r="U995">
            <v>5500</v>
          </cell>
          <cell r="V995">
            <v>0</v>
          </cell>
          <cell r="W995">
            <v>20222</v>
          </cell>
          <cell r="X995">
            <v>12355.92911059699</v>
          </cell>
          <cell r="Y995">
            <v>10314.418689472659</v>
          </cell>
          <cell r="Z995">
            <v>1534.0873381105819</v>
          </cell>
          <cell r="AA995">
            <v>1527.8706856295241</v>
          </cell>
          <cell r="AB995">
            <v>5506.869889135377</v>
          </cell>
          <cell r="AC995">
            <v>1952.7242870548737</v>
          </cell>
          <cell r="AD995">
            <v>33191.9</v>
          </cell>
          <cell r="AE995">
            <v>12589.490706530703</v>
          </cell>
          <cell r="AF995">
            <v>10521.954255713263</v>
          </cell>
          <cell r="AG995">
            <v>1565.8677322983824</v>
          </cell>
          <cell r="AH995">
            <v>1559.6378071201486</v>
          </cell>
          <cell r="AI995">
            <v>5612.8730538095451</v>
          </cell>
          <cell r="AJ995">
            <v>1993.3364445279635</v>
          </cell>
          <cell r="AK995">
            <v>33843.160000000003</v>
          </cell>
        </row>
        <row r="996">
          <cell r="B996">
            <v>39461</v>
          </cell>
          <cell r="D996">
            <v>13827.5</v>
          </cell>
          <cell r="E996">
            <v>22057</v>
          </cell>
          <cell r="F996">
            <v>35884.5</v>
          </cell>
          <cell r="G996">
            <v>35884.5</v>
          </cell>
          <cell r="H996">
            <v>34882.699999999997</v>
          </cell>
          <cell r="I996">
            <v>15830</v>
          </cell>
          <cell r="J996">
            <v>12982</v>
          </cell>
          <cell r="L996">
            <v>1600</v>
          </cell>
          <cell r="M996">
            <v>1475</v>
          </cell>
          <cell r="N996">
            <v>6000</v>
          </cell>
          <cell r="O996">
            <v>0</v>
          </cell>
          <cell r="P996">
            <v>22057</v>
          </cell>
          <cell r="Q996">
            <v>7947.5032696020426</v>
          </cell>
          <cell r="S996">
            <v>979.51049386560385</v>
          </cell>
          <cell r="T996">
            <v>902.98623653235347</v>
          </cell>
          <cell r="U996">
            <v>6000</v>
          </cell>
          <cell r="V996">
            <v>0</v>
          </cell>
          <cell r="W996">
            <v>15830</v>
          </cell>
          <cell r="X996">
            <v>13711.930730112939</v>
          </cell>
          <cell r="Y996">
            <v>10011.398954834667</v>
          </cell>
          <cell r="Z996">
            <v>1521.348647171139</v>
          </cell>
          <cell r="AA996">
            <v>1515.3177826080159</v>
          </cell>
          <cell r="AB996">
            <v>5912.8275798157692</v>
          </cell>
          <cell r="AC996">
            <v>2209.876305457472</v>
          </cell>
          <cell r="AD996">
            <v>34882.699999999997</v>
          </cell>
          <cell r="AE996">
            <v>14085.689204267119</v>
          </cell>
          <cell r="AF996">
            <v>10323.735020391745</v>
          </cell>
          <cell r="AG996">
            <v>1565.6134005519582</v>
          </cell>
          <cell r="AH996">
            <v>1559.384487252134</v>
          </cell>
          <cell r="AI996">
            <v>6078.520979671679</v>
          </cell>
          <cell r="AJ996">
            <v>2271.5569078653634</v>
          </cell>
          <cell r="AK996">
            <v>35884.5</v>
          </cell>
        </row>
        <row r="997">
          <cell r="B997">
            <v>39462</v>
          </cell>
          <cell r="D997">
            <v>15420.849999999999</v>
          </cell>
          <cell r="E997">
            <v>20702</v>
          </cell>
          <cell r="F997">
            <v>36122.85</v>
          </cell>
          <cell r="G997">
            <v>36122.85</v>
          </cell>
          <cell r="H997">
            <v>35489.9</v>
          </cell>
          <cell r="I997">
            <v>18258</v>
          </cell>
          <cell r="J997">
            <v>13627</v>
          </cell>
          <cell r="L997">
            <v>1600</v>
          </cell>
          <cell r="M997">
            <v>1475</v>
          </cell>
          <cell r="N997">
            <v>4000</v>
          </cell>
          <cell r="O997">
            <v>0</v>
          </cell>
          <cell r="P997">
            <v>20702</v>
          </cell>
          <cell r="Q997">
            <v>11632.964076158543</v>
          </cell>
          <cell r="S997">
            <v>1365.8723506166928</v>
          </cell>
          <cell r="T997">
            <v>1259.1635732247635</v>
          </cell>
          <cell r="U997">
            <v>4000</v>
          </cell>
          <cell r="V997">
            <v>0</v>
          </cell>
          <cell r="W997">
            <v>18258</v>
          </cell>
          <cell r="X997">
            <v>13477.487458950094</v>
          </cell>
          <cell r="Y997">
            <v>10646.65772960076</v>
          </cell>
          <cell r="Z997">
            <v>1642.6304634247731</v>
          </cell>
          <cell r="AA997">
            <v>1531.5805893914035</v>
          </cell>
          <cell r="AB997">
            <v>5959.480999177531</v>
          </cell>
          <cell r="AC997">
            <v>2232.0627594554394</v>
          </cell>
          <cell r="AD997">
            <v>35489.9</v>
          </cell>
          <cell r="AE997">
            <v>13708.082839210978</v>
          </cell>
          <cell r="AF997">
            <v>10852.957260144725</v>
          </cell>
          <cell r="AG997">
            <v>1670.0295632099967</v>
          </cell>
          <cell r="AH997">
            <v>1558.6037987287486</v>
          </cell>
          <cell r="AI997">
            <v>6062.7568605758224</v>
          </cell>
          <cell r="AJ997">
            <v>2270.419678129731</v>
          </cell>
          <cell r="AK997">
            <v>36122.85</v>
          </cell>
        </row>
        <row r="998">
          <cell r="B998">
            <v>39463</v>
          </cell>
          <cell r="D998">
            <v>14545.5</v>
          </cell>
          <cell r="E998">
            <v>22938</v>
          </cell>
          <cell r="F998">
            <v>37483.5</v>
          </cell>
          <cell r="G998">
            <v>37483.5</v>
          </cell>
          <cell r="H998">
            <v>36682.6</v>
          </cell>
          <cell r="I998">
            <v>22938</v>
          </cell>
          <cell r="J998">
            <v>13663</v>
          </cell>
          <cell r="L998">
            <v>1600</v>
          </cell>
          <cell r="M998">
            <v>1475</v>
          </cell>
          <cell r="N998">
            <v>6200</v>
          </cell>
          <cell r="O998">
            <v>0</v>
          </cell>
          <cell r="P998">
            <v>22938</v>
          </cell>
          <cell r="Q998">
            <v>13663</v>
          </cell>
          <cell r="S998">
            <v>1600</v>
          </cell>
          <cell r="T998">
            <v>1475</v>
          </cell>
          <cell r="U998">
            <v>6200</v>
          </cell>
          <cell r="V998">
            <v>0</v>
          </cell>
          <cell r="W998">
            <v>22938</v>
          </cell>
          <cell r="X998">
            <v>15322.712111925401</v>
          </cell>
          <cell r="Y998">
            <v>9937.9743188741977</v>
          </cell>
          <cell r="Z998">
            <v>1636.990792386528</v>
          </cell>
          <cell r="AA998">
            <v>1502.7343473105832</v>
          </cell>
          <cell r="AB998">
            <v>6064.3155109223289</v>
          </cell>
          <cell r="AC998">
            <v>2217.8729185809621</v>
          </cell>
          <cell r="AD998">
            <v>36682.6</v>
          </cell>
          <cell r="AE998">
            <v>15473.282819989505</v>
          </cell>
          <cell r="AF998">
            <v>10414.71510466168</v>
          </cell>
          <cell r="AG998">
            <v>1655.039744611413</v>
          </cell>
          <cell r="AH998">
            <v>1544.6141133215631</v>
          </cell>
          <cell r="AI998">
            <v>6145.8073277025233</v>
          </cell>
          <cell r="AJ998">
            <v>2250.0408897133129</v>
          </cell>
          <cell r="AK998">
            <v>37483.5</v>
          </cell>
        </row>
        <row r="999">
          <cell r="B999">
            <v>39464</v>
          </cell>
          <cell r="D999">
            <v>13633.43</v>
          </cell>
          <cell r="E999">
            <v>24838</v>
          </cell>
          <cell r="F999">
            <v>38471.43</v>
          </cell>
          <cell r="G999">
            <v>38471.43</v>
          </cell>
          <cell r="H999">
            <v>37756.699999999997</v>
          </cell>
          <cell r="I999">
            <v>22841</v>
          </cell>
          <cell r="J999">
            <v>13663</v>
          </cell>
          <cell r="L999">
            <v>1600</v>
          </cell>
          <cell r="M999">
            <v>1475</v>
          </cell>
          <cell r="N999">
            <v>6100</v>
          </cell>
          <cell r="O999">
            <v>2000</v>
          </cell>
          <cell r="P999">
            <v>24838</v>
          </cell>
          <cell r="Q999">
            <v>13122.618472935834</v>
          </cell>
          <cell r="S999">
            <v>1536.71884335046</v>
          </cell>
          <cell r="T999">
            <v>1416.6626837137053</v>
          </cell>
          <cell r="U999">
            <v>6100</v>
          </cell>
          <cell r="V999">
            <v>665</v>
          </cell>
          <cell r="W999">
            <v>22841</v>
          </cell>
          <cell r="X999">
            <v>15425.409514715189</v>
          </cell>
          <cell r="Y999">
            <v>11234.18658199267</v>
          </cell>
          <cell r="Z999">
            <v>1641.1041744759766</v>
          </cell>
          <cell r="AA999">
            <v>1499.9586391562243</v>
          </cell>
          <cell r="AB999">
            <v>5735.8341415003888</v>
          </cell>
          <cell r="AC999">
            <v>2220.206948159549</v>
          </cell>
          <cell r="AD999">
            <v>37756.699999999997</v>
          </cell>
          <cell r="AE999">
            <v>15588.199370253389</v>
          </cell>
          <cell r="AF999">
            <v>11484.329942986467</v>
          </cell>
          <cell r="AG999">
            <v>1661.1861784602813</v>
          </cell>
          <cell r="AH999">
            <v>1550.3504519807827</v>
          </cell>
          <cell r="AI999">
            <v>5928.9670364699859</v>
          </cell>
          <cell r="AJ999">
            <v>2258.3970198490993</v>
          </cell>
          <cell r="AK999">
            <v>38471.430000000008</v>
          </cell>
        </row>
        <row r="1000">
          <cell r="B1000">
            <v>39465</v>
          </cell>
          <cell r="D1000">
            <v>12471.239999999998</v>
          </cell>
          <cell r="E1000">
            <v>25761</v>
          </cell>
          <cell r="F1000">
            <v>38232.239999999998</v>
          </cell>
          <cell r="G1000">
            <v>38232.239999999998</v>
          </cell>
          <cell r="H1000">
            <v>37674.9</v>
          </cell>
          <cell r="I1000">
            <v>24612</v>
          </cell>
          <cell r="J1000">
            <v>14786</v>
          </cell>
          <cell r="L1000">
            <v>1600</v>
          </cell>
          <cell r="M1000">
            <v>1475</v>
          </cell>
          <cell r="N1000">
            <v>5900</v>
          </cell>
          <cell r="O1000">
            <v>2000</v>
          </cell>
          <cell r="P1000">
            <v>25761</v>
          </cell>
          <cell r="Q1000">
            <v>13834.81507194446</v>
          </cell>
          <cell r="S1000">
            <v>1497.0718324841832</v>
          </cell>
          <cell r="T1000">
            <v>1380.1130955713568</v>
          </cell>
          <cell r="U1000">
            <v>5900</v>
          </cell>
          <cell r="V1000">
            <v>2000</v>
          </cell>
          <cell r="W1000">
            <v>24612</v>
          </cell>
          <cell r="X1000">
            <v>16438.436184507034</v>
          </cell>
          <cell r="Y1000">
            <v>9624.1157487263117</v>
          </cell>
          <cell r="Z1000">
            <v>1646.2548502280429</v>
          </cell>
          <cell r="AA1000">
            <v>1508.8424629880908</v>
          </cell>
          <cell r="AB1000">
            <v>6236.9476537870596</v>
          </cell>
          <cell r="AC1000">
            <v>2220.3030997634564</v>
          </cell>
          <cell r="AD1000">
            <v>37674.9</v>
          </cell>
          <cell r="AE1000">
            <v>16362.708099379815</v>
          </cell>
          <cell r="AF1000">
            <v>10201.025716264994</v>
          </cell>
          <cell r="AG1000">
            <v>1643.1493332005011</v>
          </cell>
          <cell r="AH1000">
            <v>1533.5170400710313</v>
          </cell>
          <cell r="AI1000">
            <v>6257.9640388288099</v>
          </cell>
          <cell r="AJ1000">
            <v>2233.8757722548512</v>
          </cell>
          <cell r="AK1000">
            <v>38232.240000000005</v>
          </cell>
        </row>
        <row r="1001">
          <cell r="B1001">
            <v>39466</v>
          </cell>
          <cell r="D1001">
            <v>9892.9000000000015</v>
          </cell>
          <cell r="E1001">
            <v>23844</v>
          </cell>
          <cell r="F1001">
            <v>33736.9</v>
          </cell>
          <cell r="G1001">
            <v>33736.9</v>
          </cell>
          <cell r="H1001">
            <v>32981.4</v>
          </cell>
          <cell r="I1001">
            <v>23844</v>
          </cell>
          <cell r="J1001">
            <v>13069</v>
          </cell>
          <cell r="L1001">
            <v>1600</v>
          </cell>
          <cell r="M1001">
            <v>1475</v>
          </cell>
          <cell r="N1001">
            <v>5300</v>
          </cell>
          <cell r="O1001">
            <v>2400</v>
          </cell>
          <cell r="P1001">
            <v>23844</v>
          </cell>
          <cell r="Q1001">
            <v>13069</v>
          </cell>
          <cell r="S1001">
            <v>1600</v>
          </cell>
          <cell r="T1001">
            <v>1475</v>
          </cell>
          <cell r="U1001">
            <v>5300</v>
          </cell>
          <cell r="V1001">
            <v>2400</v>
          </cell>
          <cell r="W1001">
            <v>23844</v>
          </cell>
          <cell r="X1001">
            <v>12684.942432664788</v>
          </cell>
          <cell r="Y1001">
            <v>10073.005096747504</v>
          </cell>
          <cell r="Z1001">
            <v>1632.6567371954218</v>
          </cell>
          <cell r="AA1001">
            <v>1523.4538345083756</v>
          </cell>
          <cell r="AB1001">
            <v>5121.9128995938681</v>
          </cell>
          <cell r="AC1001">
            <v>1945.4289992900483</v>
          </cell>
          <cell r="AD1001">
            <v>32981.4</v>
          </cell>
          <cell r="AE1001">
            <v>12983.581159430572</v>
          </cell>
          <cell r="AF1001">
            <v>10291.566989712717</v>
          </cell>
          <cell r="AG1001">
            <v>1669.1798193909804</v>
          </cell>
          <cell r="AH1001">
            <v>1557.8107505256262</v>
          </cell>
          <cell r="AI1001">
            <v>5243.7599545270341</v>
          </cell>
          <cell r="AJ1001">
            <v>1991.0013264130716</v>
          </cell>
          <cell r="AK1001">
            <v>33736.9</v>
          </cell>
        </row>
        <row r="1002">
          <cell r="B1002">
            <v>39467</v>
          </cell>
          <cell r="D1002">
            <v>9292.73</v>
          </cell>
          <cell r="E1002">
            <v>23244</v>
          </cell>
          <cell r="F1002">
            <v>32536.73</v>
          </cell>
          <cell r="G1002">
            <v>32536.73</v>
          </cell>
          <cell r="H1002">
            <v>31347</v>
          </cell>
          <cell r="I1002">
            <v>23632</v>
          </cell>
          <cell r="J1002">
            <v>13069</v>
          </cell>
          <cell r="L1002">
            <v>1600</v>
          </cell>
          <cell r="M1002">
            <v>1475</v>
          </cell>
          <cell r="N1002">
            <v>5100</v>
          </cell>
          <cell r="O1002">
            <v>2000</v>
          </cell>
          <cell r="P1002">
            <v>23244</v>
          </cell>
          <cell r="Q1002">
            <v>13059.285678889992</v>
          </cell>
          <cell r="S1002">
            <v>1598.8107036669969</v>
          </cell>
          <cell r="T1002">
            <v>1473.9036174430128</v>
          </cell>
          <cell r="U1002">
            <v>5100</v>
          </cell>
          <cell r="V1002">
            <v>2400</v>
          </cell>
          <cell r="W1002">
            <v>23632</v>
          </cell>
          <cell r="X1002">
            <v>12143.37989493466</v>
          </cell>
          <cell r="Y1002">
            <v>9305.1890289678413</v>
          </cell>
          <cell r="Z1002">
            <v>1505.5313172857266</v>
          </cell>
          <cell r="AA1002">
            <v>1499.1973972482035</v>
          </cell>
          <cell r="AB1002">
            <v>4974.1217586929552</v>
          </cell>
          <cell r="AC1002">
            <v>1919.5806028706088</v>
          </cell>
          <cell r="AD1002">
            <v>31347</v>
          </cell>
          <cell r="AE1002">
            <v>12595.716139705473</v>
          </cell>
          <cell r="AF1002">
            <v>9655.8949614131088</v>
          </cell>
          <cell r="AG1002">
            <v>1566.6420451880131</v>
          </cell>
          <cell r="AH1002">
            <v>1560.409039346408</v>
          </cell>
          <cell r="AI1002">
            <v>5163.7456760273144</v>
          </cell>
          <cell r="AJ1002">
            <v>1994.3221383196756</v>
          </cell>
          <cell r="AK1002">
            <v>32536.729999999992</v>
          </cell>
        </row>
        <row r="1003">
          <cell r="B1003">
            <v>39468</v>
          </cell>
          <cell r="D1003">
            <v>10652.620000000003</v>
          </cell>
          <cell r="E1003">
            <v>24144</v>
          </cell>
          <cell r="F1003">
            <v>34796.620000000003</v>
          </cell>
          <cell r="G1003">
            <v>34796.620000000003</v>
          </cell>
          <cell r="H1003">
            <v>34084.9</v>
          </cell>
          <cell r="I1003">
            <v>24532</v>
          </cell>
          <cell r="J1003">
            <v>13069</v>
          </cell>
          <cell r="L1003">
            <v>1600</v>
          </cell>
          <cell r="M1003">
            <v>1475</v>
          </cell>
          <cell r="N1003">
            <v>6000</v>
          </cell>
          <cell r="O1003">
            <v>2000</v>
          </cell>
          <cell r="P1003">
            <v>24144</v>
          </cell>
          <cell r="Q1003">
            <v>13059.285678889992</v>
          </cell>
          <cell r="S1003">
            <v>1598.8107036669969</v>
          </cell>
          <cell r="T1003">
            <v>1473.9036174430128</v>
          </cell>
          <cell r="U1003">
            <v>6000</v>
          </cell>
          <cell r="V1003">
            <v>2400</v>
          </cell>
          <cell r="W1003">
            <v>24532</v>
          </cell>
          <cell r="X1003">
            <v>13694.512160046268</v>
          </cell>
          <cell r="Y1003">
            <v>9298.7305974210431</v>
          </cell>
          <cell r="Z1003">
            <v>1636.6760419870855</v>
          </cell>
          <cell r="AA1003">
            <v>1524.6505894375875</v>
          </cell>
          <cell r="AB1003">
            <v>5705.1459710287745</v>
          </cell>
          <cell r="AC1003">
            <v>2225.1846400792415</v>
          </cell>
          <cell r="AD1003">
            <v>34084.9</v>
          </cell>
          <cell r="AE1003">
            <v>13940.22596451682</v>
          </cell>
          <cell r="AF1003">
            <v>9548.9069204403131</v>
          </cell>
          <cell r="AG1003">
            <v>1667.8084654059307</v>
          </cell>
          <cell r="AH1003">
            <v>1556.5308944215271</v>
          </cell>
          <cell r="AI1003">
            <v>5815.7476788175863</v>
          </cell>
          <cell r="AJ1003">
            <v>2267.4000763978256</v>
          </cell>
          <cell r="AK1003">
            <v>34796.620000000003</v>
          </cell>
        </row>
        <row r="1004">
          <cell r="B1004">
            <v>39469</v>
          </cell>
          <cell r="D1004">
            <v>11465.489999999998</v>
          </cell>
          <cell r="E1004">
            <v>24144</v>
          </cell>
          <cell r="F1004">
            <v>35609.49</v>
          </cell>
          <cell r="G1004">
            <v>35609.49</v>
          </cell>
          <cell r="H1004">
            <v>34935.4</v>
          </cell>
          <cell r="I1004">
            <v>24532</v>
          </cell>
          <cell r="J1004">
            <v>13069</v>
          </cell>
          <cell r="L1004">
            <v>1600</v>
          </cell>
          <cell r="M1004">
            <v>1475</v>
          </cell>
          <cell r="N1004">
            <v>6000</v>
          </cell>
          <cell r="O1004">
            <v>2000</v>
          </cell>
          <cell r="P1004">
            <v>24144</v>
          </cell>
          <cell r="Q1004">
            <v>13059.285678889992</v>
          </cell>
          <cell r="S1004">
            <v>1598.8107036669969</v>
          </cell>
          <cell r="T1004">
            <v>1473.9036174430128</v>
          </cell>
          <cell r="U1004">
            <v>6000</v>
          </cell>
          <cell r="V1004">
            <v>2400</v>
          </cell>
          <cell r="W1004">
            <v>24532</v>
          </cell>
          <cell r="X1004">
            <v>13341.106972252381</v>
          </cell>
          <cell r="Y1004">
            <v>10292.41649369946</v>
          </cell>
          <cell r="Z1004">
            <v>1640.2890282915894</v>
          </cell>
          <cell r="AA1004">
            <v>1529.1407399763584</v>
          </cell>
          <cell r="AB1004">
            <v>5902.8575505973749</v>
          </cell>
          <cell r="AC1004">
            <v>2229.5892151828384</v>
          </cell>
          <cell r="AD1004">
            <v>34935.4</v>
          </cell>
          <cell r="AE1004">
            <v>13591.875997211917</v>
          </cell>
          <cell r="AF1004">
            <v>10505.066963424271</v>
          </cell>
          <cell r="AG1004">
            <v>1670.1764406012171</v>
          </cell>
          <cell r="AH1004">
            <v>1558.7408763379997</v>
          </cell>
          <cell r="AI1004">
            <v>6013.0103632073879</v>
          </cell>
          <cell r="AJ1004">
            <v>2270.6193592172067</v>
          </cell>
          <cell r="AK1004">
            <v>35609.49</v>
          </cell>
        </row>
        <row r="1005">
          <cell r="B1005">
            <v>39470</v>
          </cell>
          <cell r="D1005">
            <v>11772.839999999997</v>
          </cell>
          <cell r="E1005">
            <v>24711</v>
          </cell>
          <cell r="F1005">
            <v>36483.839999999997</v>
          </cell>
          <cell r="G1005">
            <v>36483.839999999997</v>
          </cell>
          <cell r="H1005">
            <v>35986.400000000001</v>
          </cell>
          <cell r="I1005">
            <v>24711</v>
          </cell>
          <cell r="J1005">
            <v>13736</v>
          </cell>
          <cell r="L1005">
            <v>1600</v>
          </cell>
          <cell r="M1005">
            <v>1475</v>
          </cell>
          <cell r="N1005">
            <v>5900</v>
          </cell>
          <cell r="O1005">
            <v>2000</v>
          </cell>
          <cell r="P1005">
            <v>24711</v>
          </cell>
          <cell r="Q1005">
            <v>13736</v>
          </cell>
          <cell r="S1005">
            <v>1600</v>
          </cell>
          <cell r="T1005">
            <v>1475</v>
          </cell>
          <cell r="U1005">
            <v>5900</v>
          </cell>
          <cell r="V1005">
            <v>2000</v>
          </cell>
          <cell r="W1005">
            <v>24711</v>
          </cell>
          <cell r="X1005">
            <v>13634.971282207933</v>
          </cell>
          <cell r="Y1005">
            <v>11051.178421032759</v>
          </cell>
          <cell r="Z1005">
            <v>1644.2527544469799</v>
          </cell>
          <cell r="AA1005">
            <v>1538.1517167536963</v>
          </cell>
          <cell r="AB1005">
            <v>5875.6006301281841</v>
          </cell>
          <cell r="AC1005">
            <v>2242.2451954304488</v>
          </cell>
          <cell r="AD1005">
            <v>35986.400000000001</v>
          </cell>
          <cell r="AE1005">
            <v>13816.168947696913</v>
          </cell>
          <cell r="AF1005">
            <v>11211.705582718498</v>
          </cell>
          <cell r="AG1005">
            <v>1666.9236683770339</v>
          </cell>
          <cell r="AH1005">
            <v>1560.1791915064152</v>
          </cell>
          <cell r="AI1005">
            <v>5956.1480553712317</v>
          </cell>
          <cell r="AJ1005">
            <v>2272.7145543299011</v>
          </cell>
          <cell r="AK1005">
            <v>36483.839999999997</v>
          </cell>
        </row>
        <row r="1006">
          <cell r="B1006">
            <v>39471</v>
          </cell>
          <cell r="D1006">
            <v>11279.550000000003</v>
          </cell>
          <cell r="E1006">
            <v>24590</v>
          </cell>
          <cell r="F1006">
            <v>35869.550000000003</v>
          </cell>
          <cell r="G1006">
            <v>35869.550000000003</v>
          </cell>
          <cell r="H1006">
            <v>35455.699999999997</v>
          </cell>
          <cell r="I1006">
            <v>24590</v>
          </cell>
          <cell r="J1006">
            <v>13415</v>
          </cell>
          <cell r="L1006">
            <v>1600</v>
          </cell>
          <cell r="M1006">
            <v>1475</v>
          </cell>
          <cell r="N1006">
            <v>6100</v>
          </cell>
          <cell r="O1006">
            <v>2000</v>
          </cell>
          <cell r="P1006">
            <v>24590</v>
          </cell>
          <cell r="Q1006">
            <v>13415</v>
          </cell>
          <cell r="S1006">
            <v>1600</v>
          </cell>
          <cell r="T1006">
            <v>1475</v>
          </cell>
          <cell r="U1006">
            <v>6100</v>
          </cell>
          <cell r="V1006">
            <v>2000</v>
          </cell>
          <cell r="W1006">
            <v>24590</v>
          </cell>
          <cell r="X1006">
            <v>13928.429078252944</v>
          </cell>
          <cell r="Y1006">
            <v>10051.92273257566</v>
          </cell>
          <cell r="Z1006">
            <v>1647.8399693273197</v>
          </cell>
          <cell r="AA1006">
            <v>1539.6367715720355</v>
          </cell>
          <cell r="AB1006">
            <v>6042.7522745724737</v>
          </cell>
          <cell r="AC1006">
            <v>2245.1191736995656</v>
          </cell>
          <cell r="AD1006">
            <v>35455.699999999997</v>
          </cell>
          <cell r="AE1006">
            <v>14067.268636793957</v>
          </cell>
          <cell r="AF1006">
            <v>10211.217785262694</v>
          </cell>
          <cell r="AG1006">
            <v>1664.0302180749436</v>
          </cell>
          <cell r="AH1006">
            <v>1557.4710285361368</v>
          </cell>
          <cell r="AI1006">
            <v>6100.7927606501171</v>
          </cell>
          <cell r="AJ1006">
            <v>2268.7695706821537</v>
          </cell>
          <cell r="AK1006">
            <v>35869.550000000003</v>
          </cell>
        </row>
        <row r="1007">
          <cell r="B1007">
            <v>39472</v>
          </cell>
          <cell r="D1007">
            <v>10923.580000000002</v>
          </cell>
          <cell r="E1007">
            <v>25066</v>
          </cell>
          <cell r="F1007">
            <v>35989.58</v>
          </cell>
          <cell r="G1007">
            <v>35989.58</v>
          </cell>
          <cell r="H1007">
            <v>35408.5</v>
          </cell>
          <cell r="I1007">
            <v>25066</v>
          </cell>
          <cell r="J1007">
            <v>13991</v>
          </cell>
          <cell r="L1007">
            <v>1600</v>
          </cell>
          <cell r="M1007">
            <v>1475</v>
          </cell>
          <cell r="N1007">
            <v>6000</v>
          </cell>
          <cell r="O1007">
            <v>2000</v>
          </cell>
          <cell r="P1007">
            <v>25066</v>
          </cell>
          <cell r="Q1007">
            <v>13991</v>
          </cell>
          <cell r="S1007">
            <v>1600</v>
          </cell>
          <cell r="T1007">
            <v>1475</v>
          </cell>
          <cell r="U1007">
            <v>6000</v>
          </cell>
          <cell r="V1007">
            <v>2000</v>
          </cell>
          <cell r="W1007">
            <v>25066</v>
          </cell>
          <cell r="X1007">
            <v>14043.92810912779</v>
          </cell>
          <cell r="Y1007">
            <v>10058.18022384536</v>
          </cell>
          <cell r="Z1007">
            <v>1639.4662660407826</v>
          </cell>
          <cell r="AA1007">
            <v>1531.1929970296835</v>
          </cell>
          <cell r="AB1007">
            <v>5902.3707424150598</v>
          </cell>
          <cell r="AC1007">
            <v>2233.3616615413221</v>
          </cell>
          <cell r="AD1007">
            <v>35408.5</v>
          </cell>
          <cell r="AE1007">
            <v>14243.370548293589</v>
          </cell>
          <cell r="AF1007">
            <v>10258.954108680548</v>
          </cell>
          <cell r="AG1007">
            <v>1663.5565319687685</v>
          </cell>
          <cell r="AH1007">
            <v>1557.0276757778911</v>
          </cell>
          <cell r="AI1007">
            <v>5998.5473969936484</v>
          </cell>
          <cell r="AJ1007">
            <v>2268.1237382855588</v>
          </cell>
          <cell r="AK1007">
            <v>35989.580000000009</v>
          </cell>
        </row>
        <row r="1008">
          <cell r="B1008">
            <v>39473</v>
          </cell>
          <cell r="D1008">
            <v>10597.940000000002</v>
          </cell>
          <cell r="E1008">
            <v>25295</v>
          </cell>
          <cell r="F1008">
            <v>35892.94</v>
          </cell>
          <cell r="G1008">
            <v>35892.94</v>
          </cell>
          <cell r="H1008">
            <v>34387</v>
          </cell>
          <cell r="I1008">
            <v>25295</v>
          </cell>
          <cell r="J1008">
            <v>13420</v>
          </cell>
          <cell r="L1008">
            <v>1600</v>
          </cell>
          <cell r="M1008">
            <v>1475</v>
          </cell>
          <cell r="N1008">
            <v>6800</v>
          </cell>
          <cell r="O1008">
            <v>2000</v>
          </cell>
          <cell r="P1008">
            <v>25295</v>
          </cell>
          <cell r="Q1008">
            <v>13420</v>
          </cell>
          <cell r="S1008">
            <v>1600</v>
          </cell>
          <cell r="T1008">
            <v>1475</v>
          </cell>
          <cell r="U1008">
            <v>6800</v>
          </cell>
          <cell r="V1008">
            <v>2000</v>
          </cell>
          <cell r="W1008">
            <v>25295</v>
          </cell>
          <cell r="X1008">
            <v>13402.315864722965</v>
          </cell>
          <cell r="Y1008">
            <v>9211.4742615240357</v>
          </cell>
          <cell r="Z1008">
            <v>1595.170388123516</v>
          </cell>
          <cell r="AA1008">
            <v>1489.3923664856427</v>
          </cell>
          <cell r="AB1008">
            <v>6516.5509416222676</v>
          </cell>
          <cell r="AC1008">
            <v>2172.0961775215715</v>
          </cell>
          <cell r="AD1008">
            <v>34387</v>
          </cell>
          <cell r="AE1008">
            <v>13960.803529641335</v>
          </cell>
          <cell r="AF1008">
            <v>9671.6482511834729</v>
          </cell>
          <cell r="AG1008">
            <v>1660.4709323560483</v>
          </cell>
          <cell r="AH1008">
            <v>1554.1396681261831</v>
          </cell>
          <cell r="AI1008">
            <v>6781.960843978507</v>
          </cell>
          <cell r="AJ1008">
            <v>2263.9167747144606</v>
          </cell>
          <cell r="AK1008">
            <v>35892.94</v>
          </cell>
        </row>
        <row r="1009">
          <cell r="B1009">
            <v>39474</v>
          </cell>
          <cell r="D1009">
            <v>10051.959999999999</v>
          </cell>
          <cell r="E1009">
            <v>23995</v>
          </cell>
          <cell r="F1009">
            <v>34046.959999999999</v>
          </cell>
          <cell r="G1009">
            <v>34046.959999999999</v>
          </cell>
          <cell r="H1009">
            <v>33242.6</v>
          </cell>
          <cell r="I1009">
            <v>23995</v>
          </cell>
          <cell r="J1009">
            <v>13420</v>
          </cell>
          <cell r="L1009">
            <v>1600</v>
          </cell>
          <cell r="M1009">
            <v>1475</v>
          </cell>
          <cell r="N1009">
            <v>5500</v>
          </cell>
          <cell r="O1009">
            <v>2000</v>
          </cell>
          <cell r="P1009">
            <v>23995</v>
          </cell>
          <cell r="Q1009">
            <v>13420</v>
          </cell>
          <cell r="S1009">
            <v>1600</v>
          </cell>
          <cell r="T1009">
            <v>1475</v>
          </cell>
          <cell r="U1009">
            <v>5500</v>
          </cell>
          <cell r="V1009">
            <v>2000</v>
          </cell>
          <cell r="W1009">
            <v>23995</v>
          </cell>
          <cell r="X1009">
            <v>12534.100028433946</v>
          </cell>
          <cell r="Y1009">
            <v>9810.9525058081963</v>
          </cell>
          <cell r="Z1009">
            <v>1526.3694772612198</v>
          </cell>
          <cell r="AA1009">
            <v>1520.1346172857675</v>
          </cell>
          <cell r="AB1009">
            <v>5500.662445091788</v>
          </cell>
          <cell r="AC1009">
            <v>2350.3809261190777</v>
          </cell>
          <cell r="AD1009">
            <v>33242.6</v>
          </cell>
          <cell r="AE1009">
            <v>12826.214722420487</v>
          </cell>
          <cell r="AF1009">
            <v>10052.865232982393</v>
          </cell>
          <cell r="AG1009">
            <v>1565.920978649805</v>
          </cell>
          <cell r="AH1009">
            <v>1559.6908416268677</v>
          </cell>
          <cell r="AI1009">
            <v>5630.9655757889959</v>
          </cell>
          <cell r="AJ1009">
            <v>2411.302648531444</v>
          </cell>
          <cell r="AK1009">
            <v>34046.959999999992</v>
          </cell>
        </row>
        <row r="1010">
          <cell r="B1010">
            <v>39475</v>
          </cell>
          <cell r="D1010">
            <v>12265.650000000001</v>
          </cell>
          <cell r="E1010">
            <v>24695</v>
          </cell>
          <cell r="F1010">
            <v>36960.65</v>
          </cell>
          <cell r="G1010">
            <v>36960.65</v>
          </cell>
          <cell r="H1010">
            <v>36363.4</v>
          </cell>
          <cell r="I1010">
            <v>24695</v>
          </cell>
          <cell r="J1010">
            <v>13420</v>
          </cell>
          <cell r="L1010">
            <v>1600</v>
          </cell>
          <cell r="M1010">
            <v>1475</v>
          </cell>
          <cell r="N1010">
            <v>6200</v>
          </cell>
          <cell r="O1010">
            <v>2000</v>
          </cell>
          <cell r="P1010">
            <v>24695</v>
          </cell>
          <cell r="Q1010">
            <v>13420</v>
          </cell>
          <cell r="S1010">
            <v>1600</v>
          </cell>
          <cell r="T1010">
            <v>1475</v>
          </cell>
          <cell r="U1010">
            <v>6200</v>
          </cell>
          <cell r="V1010">
            <v>2000</v>
          </cell>
          <cell r="W1010">
            <v>24695</v>
          </cell>
          <cell r="X1010">
            <v>13688.646712000145</v>
          </cell>
          <cell r="Y1010">
            <v>10981.724593828323</v>
          </cell>
          <cell r="Z1010">
            <v>1638.8558182342372</v>
          </cell>
          <cell r="AA1010">
            <v>1532.0145350494383</v>
          </cell>
          <cell r="AB1010">
            <v>6152.3779562652026</v>
          </cell>
          <cell r="AC1010">
            <v>2369.780384622652</v>
          </cell>
          <cell r="AD1010">
            <v>36363.4</v>
          </cell>
          <cell r="AE1010">
            <v>13910.521963420626</v>
          </cell>
          <cell r="AF1010">
            <v>11167.961447971742</v>
          </cell>
          <cell r="AG1010">
            <v>1665.83323727175</v>
          </cell>
          <cell r="AH1010">
            <v>1559.158588132362</v>
          </cell>
          <cell r="AI1010">
            <v>6246.694985606965</v>
          </cell>
          <cell r="AJ1010">
            <v>2410.4797775965517</v>
          </cell>
          <cell r="AK1010">
            <v>36960.649999999994</v>
          </cell>
        </row>
        <row r="1011">
          <cell r="B1011">
            <v>39476</v>
          </cell>
          <cell r="D1011">
            <v>11767.669999999998</v>
          </cell>
          <cell r="E1011">
            <v>25478</v>
          </cell>
          <cell r="F1011">
            <v>37245.67</v>
          </cell>
          <cell r="G1011">
            <v>37245.67</v>
          </cell>
          <cell r="H1011">
            <v>36699.800000000003</v>
          </cell>
          <cell r="I1011">
            <v>25478</v>
          </cell>
          <cell r="J1011">
            <v>14203</v>
          </cell>
          <cell r="L1011">
            <v>1600</v>
          </cell>
          <cell r="M1011">
            <v>1475</v>
          </cell>
          <cell r="N1011">
            <v>6200</v>
          </cell>
          <cell r="O1011">
            <v>2000</v>
          </cell>
          <cell r="P1011">
            <v>25478</v>
          </cell>
          <cell r="Q1011">
            <v>14203</v>
          </cell>
          <cell r="S1011">
            <v>1600</v>
          </cell>
          <cell r="T1011">
            <v>1475</v>
          </cell>
          <cell r="U1011">
            <v>6200</v>
          </cell>
          <cell r="V1011">
            <v>2000</v>
          </cell>
          <cell r="W1011">
            <v>25478</v>
          </cell>
          <cell r="X1011">
            <v>14000.000029967645</v>
          </cell>
          <cell r="Y1011">
            <v>10986.001018402605</v>
          </cell>
          <cell r="Z1011">
            <v>1642.5039484928618</v>
          </cell>
          <cell r="AA1011">
            <v>1535.4877617906143</v>
          </cell>
          <cell r="AB1011">
            <v>6160.5763047895389</v>
          </cell>
          <cell r="AC1011">
            <v>2375.2309365567398</v>
          </cell>
          <cell r="AD1011">
            <v>36699.800000000003</v>
          </cell>
          <cell r="AE1011">
            <v>14200.214267954341</v>
          </cell>
          <cell r="AF1011">
            <v>11161.802413556241</v>
          </cell>
          <cell r="AG1011">
            <v>1666.0416709806577</v>
          </cell>
          <cell r="AH1011">
            <v>1559.3536744111252</v>
          </cell>
          <cell r="AI1011">
            <v>6247.4765895365381</v>
          </cell>
          <cell r="AJ1011">
            <v>2410.7813835610928</v>
          </cell>
          <cell r="AK1011">
            <v>37245.670000000006</v>
          </cell>
        </row>
        <row r="1012">
          <cell r="B1012">
            <v>39477</v>
          </cell>
          <cell r="D1012">
            <v>11132.300000000003</v>
          </cell>
          <cell r="E1012">
            <v>25626</v>
          </cell>
          <cell r="F1012">
            <v>36758.300000000003</v>
          </cell>
          <cell r="G1012">
            <v>36758.300000000003</v>
          </cell>
          <cell r="H1012">
            <v>36305.800000000003</v>
          </cell>
          <cell r="I1012">
            <v>25626</v>
          </cell>
          <cell r="J1012">
            <v>14451</v>
          </cell>
          <cell r="L1012">
            <v>1600</v>
          </cell>
          <cell r="M1012">
            <v>1475</v>
          </cell>
          <cell r="N1012">
            <v>6100</v>
          </cell>
          <cell r="O1012">
            <v>2000</v>
          </cell>
          <cell r="P1012">
            <v>25626</v>
          </cell>
          <cell r="Q1012">
            <v>14451</v>
          </cell>
          <cell r="S1012">
            <v>1600</v>
          </cell>
          <cell r="T1012">
            <v>1475</v>
          </cell>
          <cell r="U1012">
            <v>6100</v>
          </cell>
          <cell r="V1012">
            <v>2000</v>
          </cell>
          <cell r="W1012">
            <v>25626</v>
          </cell>
          <cell r="X1012">
            <v>14284.141171464717</v>
          </cell>
          <cell r="Y1012">
            <v>10431.527206606037</v>
          </cell>
          <cell r="Z1012">
            <v>1646.3393577104609</v>
          </cell>
          <cell r="AA1012">
            <v>1538.9031012848243</v>
          </cell>
          <cell r="AB1012">
            <v>6023.9901882592803</v>
          </cell>
          <cell r="AC1012">
            <v>2380.8989746746893</v>
          </cell>
          <cell r="AD1012">
            <v>36305.800000000003</v>
          </cell>
          <cell r="AE1012">
            <v>14439.479176060149</v>
          </cell>
          <cell r="AF1012">
            <v>10586.14419644832</v>
          </cell>
          <cell r="AG1012">
            <v>1665.0063853167187</v>
          </cell>
          <cell r="AH1012">
            <v>1558.3846851401797</v>
          </cell>
          <cell r="AI1012">
            <v>6100.0022436891659</v>
          </cell>
          <cell r="AJ1012">
            <v>2409.2833133454642</v>
          </cell>
          <cell r="AK1012">
            <v>36758.299999999996</v>
          </cell>
        </row>
        <row r="1013">
          <cell r="B1013">
            <v>39478</v>
          </cell>
          <cell r="D1013">
            <v>10865.239999999991</v>
          </cell>
          <cell r="E1013">
            <v>25390</v>
          </cell>
          <cell r="F1013">
            <v>36255.239999999991</v>
          </cell>
          <cell r="G1013">
            <v>36255.239999999991</v>
          </cell>
          <cell r="H1013">
            <v>35696.9</v>
          </cell>
          <cell r="I1013">
            <v>25390</v>
          </cell>
          <cell r="J1013">
            <v>14115</v>
          </cell>
          <cell r="L1013">
            <v>1600</v>
          </cell>
          <cell r="M1013">
            <v>1475</v>
          </cell>
          <cell r="N1013">
            <v>6200</v>
          </cell>
          <cell r="O1013">
            <v>2000</v>
          </cell>
          <cell r="P1013">
            <v>25390</v>
          </cell>
          <cell r="Q1013">
            <v>14115</v>
          </cell>
          <cell r="S1013">
            <v>1600</v>
          </cell>
          <cell r="T1013">
            <v>1475</v>
          </cell>
          <cell r="U1013">
            <v>6200</v>
          </cell>
          <cell r="V1013">
            <v>2000</v>
          </cell>
          <cell r="W1013">
            <v>25390</v>
          </cell>
          <cell r="X1013">
            <v>13914.337024936553</v>
          </cell>
          <cell r="Y1013">
            <v>9994.718289450333</v>
          </cell>
          <cell r="Z1013">
            <v>1640.7067461886347</v>
          </cell>
          <cell r="AA1013">
            <v>1688.5914604221409</v>
          </cell>
          <cell r="AB1013">
            <v>6085.9729946732177</v>
          </cell>
          <cell r="AC1013">
            <v>2372.5734843291184</v>
          </cell>
          <cell r="AD1013">
            <v>35696.9</v>
          </cell>
          <cell r="AE1013">
            <v>14110.314044369494</v>
          </cell>
          <cell r="AF1013">
            <v>10186.703615148759</v>
          </cell>
          <cell r="AG1013">
            <v>1663.545358214531</v>
          </cell>
          <cell r="AH1013">
            <v>1711.3076009203023</v>
          </cell>
          <cell r="AI1013">
            <v>6176.2001909553783</v>
          </cell>
          <cell r="AJ1013">
            <v>2407.1691903915294</v>
          </cell>
          <cell r="AK1013">
            <v>36255.239999999991</v>
          </cell>
        </row>
        <row r="1014">
          <cell r="B1014">
            <v>39479</v>
          </cell>
          <cell r="D1014">
            <v>11446.120000000003</v>
          </cell>
          <cell r="E1014">
            <v>24915</v>
          </cell>
          <cell r="F1014">
            <v>36361.120000000003</v>
          </cell>
          <cell r="G1014">
            <v>36361.120000000003</v>
          </cell>
          <cell r="H1014">
            <v>35873.1</v>
          </cell>
          <cell r="I1014">
            <v>24864</v>
          </cell>
          <cell r="J1014">
            <v>13840</v>
          </cell>
          <cell r="L1014">
            <v>1475</v>
          </cell>
          <cell r="M1014">
            <v>1600</v>
          </cell>
          <cell r="N1014">
            <v>6000</v>
          </cell>
          <cell r="O1014">
            <v>2000</v>
          </cell>
          <cell r="P1014">
            <v>24915</v>
          </cell>
          <cell r="Q1014">
            <v>13840</v>
          </cell>
          <cell r="S1014">
            <v>1475</v>
          </cell>
          <cell r="T1014">
            <v>1600</v>
          </cell>
          <cell r="U1014">
            <v>6000</v>
          </cell>
          <cell r="V1014">
            <v>1949</v>
          </cell>
          <cell r="W1014">
            <v>24864</v>
          </cell>
          <cell r="X1014">
            <v>13522.379493997694</v>
          </cell>
          <cell r="Y1014">
            <v>11264.768461450065</v>
          </cell>
          <cell r="Z1014">
            <v>1643.991643754501</v>
          </cell>
          <cell r="AA1014">
            <v>1691.8045137597464</v>
          </cell>
          <cell r="AB1014">
            <v>5372.6588622825739</v>
          </cell>
          <cell r="AC1014">
            <v>2377.4970247554133</v>
          </cell>
          <cell r="AD1014">
            <v>35873.1</v>
          </cell>
          <cell r="AE1014">
            <v>13705.276880040834</v>
          </cell>
          <cell r="AF1014">
            <v>11410.948516888875</v>
          </cell>
          <cell r="AG1014">
            <v>1664.4683461639413</v>
          </cell>
          <cell r="AH1014">
            <v>1712.2570888832149</v>
          </cell>
          <cell r="AI1014">
            <v>5459.6644034953524</v>
          </cell>
          <cell r="AJ1014">
            <v>2408.5047645277873</v>
          </cell>
          <cell r="AK1014">
            <v>36361.120000000003</v>
          </cell>
        </row>
        <row r="1015">
          <cell r="B1015">
            <v>39480</v>
          </cell>
          <cell r="D1015">
            <v>11035.82</v>
          </cell>
          <cell r="E1015">
            <v>24331</v>
          </cell>
          <cell r="F1015">
            <v>35366.82</v>
          </cell>
          <cell r="G1015">
            <v>34123.089999999997</v>
          </cell>
          <cell r="H1015">
            <v>33258.300000000003</v>
          </cell>
          <cell r="I1015">
            <v>24034</v>
          </cell>
          <cell r="J1015">
            <v>13656</v>
          </cell>
          <cell r="L1015">
            <v>1475</v>
          </cell>
          <cell r="M1015">
            <v>1600</v>
          </cell>
          <cell r="N1015">
            <v>5600</v>
          </cell>
          <cell r="O1015">
            <v>2000</v>
          </cell>
          <cell r="P1015">
            <v>24331</v>
          </cell>
          <cell r="Q1015">
            <v>13656</v>
          </cell>
          <cell r="S1015">
            <v>1475</v>
          </cell>
          <cell r="T1015">
            <v>1600</v>
          </cell>
          <cell r="U1015">
            <v>5600</v>
          </cell>
          <cell r="V1015">
            <v>1703</v>
          </cell>
          <cell r="W1015">
            <v>24034</v>
          </cell>
          <cell r="X1015">
            <v>12611.897015698394</v>
          </cell>
          <cell r="Y1015">
            <v>9571.8690350427441</v>
          </cell>
          <cell r="Z1015">
            <v>1621.6844918574848</v>
          </cell>
          <cell r="AA1015">
            <v>1668.6946945754746</v>
          </cell>
          <cell r="AB1015">
            <v>5438.0474316046675</v>
          </cell>
          <cell r="AC1015">
            <v>2346.1073312212343</v>
          </cell>
          <cell r="AD1015">
            <v>33258.300000000003</v>
          </cell>
          <cell r="AE1015">
            <v>12927.465737013605</v>
          </cell>
          <cell r="AF1015">
            <v>9831.1153745281554</v>
          </cell>
          <cell r="AG1015">
            <v>1664.7229427462862</v>
          </cell>
          <cell r="AH1015">
            <v>1712.5189952174085</v>
          </cell>
          <cell r="AI1015">
            <v>5578.3937817955193</v>
          </cell>
          <cell r="AJ1015">
            <v>2408.8731686990191</v>
          </cell>
          <cell r="AK1015">
            <v>34123.089999999997</v>
          </cell>
        </row>
        <row r="1016">
          <cell r="B1016">
            <v>39481</v>
          </cell>
          <cell r="D1016">
            <v>10835.82</v>
          </cell>
          <cell r="E1016">
            <v>24531</v>
          </cell>
          <cell r="F1016">
            <v>35366.82</v>
          </cell>
          <cell r="G1016">
            <v>35366.82</v>
          </cell>
          <cell r="H1016">
            <v>34842.699999999997</v>
          </cell>
          <cell r="I1016">
            <v>24531</v>
          </cell>
          <cell r="J1016">
            <v>13656</v>
          </cell>
          <cell r="L1016">
            <v>1475</v>
          </cell>
          <cell r="M1016">
            <v>1600</v>
          </cell>
          <cell r="N1016">
            <v>5800</v>
          </cell>
          <cell r="O1016">
            <v>2000</v>
          </cell>
          <cell r="P1016">
            <v>24531</v>
          </cell>
          <cell r="Q1016">
            <v>13656</v>
          </cell>
          <cell r="S1016">
            <v>1475</v>
          </cell>
          <cell r="T1016">
            <v>1600</v>
          </cell>
          <cell r="U1016">
            <v>5800</v>
          </cell>
          <cell r="V1016">
            <v>2000</v>
          </cell>
          <cell r="W1016">
            <v>24531</v>
          </cell>
          <cell r="X1016">
            <v>13774.04269068891</v>
          </cell>
          <cell r="Y1016">
            <v>9750.3183912077329</v>
          </cell>
          <cell r="Z1016">
            <v>1539.7126372450016</v>
          </cell>
          <cell r="AA1016">
            <v>1689.5687618814779</v>
          </cell>
          <cell r="AB1016">
            <v>5715.274718661386</v>
          </cell>
          <cell r="AC1016">
            <v>2373.7828003154791</v>
          </cell>
          <cell r="AD1016">
            <v>34842.699999999983</v>
          </cell>
          <cell r="AE1016">
            <v>13951.75504734535</v>
          </cell>
          <cell r="AF1016">
            <v>9938.5635983367793</v>
          </cell>
          <cell r="AG1016">
            <v>1562.5253131919935</v>
          </cell>
          <cell r="AH1016">
            <v>1710.5288585425435</v>
          </cell>
          <cell r="AI1016">
            <v>5797.3733912059761</v>
          </cell>
          <cell r="AJ1016">
            <v>2406.0737913773573</v>
          </cell>
          <cell r="AK1016">
            <v>35366.82</v>
          </cell>
        </row>
        <row r="1017">
          <cell r="B1017">
            <v>39482</v>
          </cell>
          <cell r="D1017">
            <v>10235.82</v>
          </cell>
          <cell r="E1017">
            <v>25131</v>
          </cell>
          <cell r="F1017">
            <v>35366.82</v>
          </cell>
          <cell r="G1017">
            <v>37421.49</v>
          </cell>
          <cell r="H1017">
            <v>36924.199999999997</v>
          </cell>
          <cell r="I1017">
            <v>25131</v>
          </cell>
          <cell r="J1017">
            <v>13656</v>
          </cell>
          <cell r="L1017">
            <v>1475</v>
          </cell>
          <cell r="M1017">
            <v>1600</v>
          </cell>
          <cell r="N1017">
            <v>6400</v>
          </cell>
          <cell r="O1017">
            <v>2000</v>
          </cell>
          <cell r="P1017">
            <v>25131</v>
          </cell>
          <cell r="Q1017">
            <v>13656</v>
          </cell>
          <cell r="S1017">
            <v>1475</v>
          </cell>
          <cell r="T1017">
            <v>1600</v>
          </cell>
          <cell r="U1017">
            <v>6400</v>
          </cell>
          <cell r="V1017">
            <v>2000</v>
          </cell>
          <cell r="W1017">
            <v>25131</v>
          </cell>
          <cell r="X1017">
            <v>14483.697557378804</v>
          </cell>
          <cell r="Y1017">
            <v>10355.117310764466</v>
          </cell>
          <cell r="Z1017">
            <v>1644.0692051214398</v>
          </cell>
          <cell r="AA1017">
            <v>1692.1632780083553</v>
          </cell>
          <cell r="AB1017">
            <v>6374.7932507610685</v>
          </cell>
          <cell r="AC1017">
            <v>2374.3593979658594</v>
          </cell>
          <cell r="AD1017">
            <v>36924.199999999997</v>
          </cell>
          <cell r="AE1017">
            <v>14634.558898575664</v>
          </cell>
          <cell r="AF1017">
            <v>10566.65963120481</v>
          </cell>
          <cell r="AG1017">
            <v>1662.3867197852824</v>
          </cell>
          <cell r="AH1017">
            <v>1710.1156966894375</v>
          </cell>
          <cell r="AI1017">
            <v>6442.2764264333955</v>
          </cell>
          <cell r="AJ1017">
            <v>2405.4926273114074</v>
          </cell>
          <cell r="AK1017">
            <v>37421.49</v>
          </cell>
        </row>
        <row r="1018">
          <cell r="B1018">
            <v>39483</v>
          </cell>
          <cell r="D1018">
            <v>11743.310000000005</v>
          </cell>
          <cell r="E1018">
            <v>26356</v>
          </cell>
          <cell r="F1018">
            <v>38099.310000000005</v>
          </cell>
          <cell r="G1018">
            <v>38099.310000000005</v>
          </cell>
          <cell r="H1018">
            <v>37580.699999999997</v>
          </cell>
          <cell r="I1018">
            <v>26356</v>
          </cell>
          <cell r="J1018">
            <v>14881</v>
          </cell>
          <cell r="L1018">
            <v>1475</v>
          </cell>
          <cell r="M1018">
            <v>1600</v>
          </cell>
          <cell r="N1018">
            <v>6400</v>
          </cell>
          <cell r="O1018">
            <v>2000</v>
          </cell>
          <cell r="P1018">
            <v>26356</v>
          </cell>
          <cell r="Q1018">
            <v>14881</v>
          </cell>
          <cell r="S1018">
            <v>1475</v>
          </cell>
          <cell r="T1018">
            <v>1600</v>
          </cell>
          <cell r="U1018">
            <v>6400</v>
          </cell>
          <cell r="V1018">
            <v>2000</v>
          </cell>
          <cell r="W1018">
            <v>26356</v>
          </cell>
          <cell r="X1018">
            <v>14906.218973202418</v>
          </cell>
          <cell r="Y1018">
            <v>10655.613666168741</v>
          </cell>
          <cell r="Z1018">
            <v>1643.8001217572946</v>
          </cell>
          <cell r="AA1018">
            <v>1692.3051866358903</v>
          </cell>
          <cell r="AB1018">
            <v>6305.3840881159331</v>
          </cell>
          <cell r="AC1018">
            <v>2377.3779641197229</v>
          </cell>
          <cell r="AD1018">
            <v>37580.700000000004</v>
          </cell>
          <cell r="AE1018">
            <v>15084.669103514896</v>
          </cell>
          <cell r="AF1018">
            <v>10841.225717803023</v>
          </cell>
          <cell r="AG1018">
            <v>1664.690752794914</v>
          </cell>
          <cell r="AH1018">
            <v>1712.4858810566288</v>
          </cell>
          <cell r="AI1018">
            <v>6387.411955359913</v>
          </cell>
          <cell r="AJ1018">
            <v>2408.8265894706255</v>
          </cell>
          <cell r="AK1018">
            <v>38099.310000000005</v>
          </cell>
        </row>
        <row r="1019">
          <cell r="B1019">
            <v>39484</v>
          </cell>
          <cell r="D1019">
            <v>10562.079999999994</v>
          </cell>
          <cell r="E1019">
            <v>26137</v>
          </cell>
          <cell r="F1019">
            <v>36699.079999999994</v>
          </cell>
          <cell r="G1019">
            <v>36699.079999999994</v>
          </cell>
          <cell r="H1019">
            <v>36148.6</v>
          </cell>
          <cell r="I1019">
            <v>26137</v>
          </cell>
          <cell r="J1019">
            <v>14662</v>
          </cell>
          <cell r="L1019">
            <v>1475</v>
          </cell>
          <cell r="M1019">
            <v>1600</v>
          </cell>
          <cell r="N1019">
            <v>6400</v>
          </cell>
          <cell r="O1019">
            <v>2000</v>
          </cell>
          <cell r="P1019">
            <v>26137</v>
          </cell>
          <cell r="Q1019">
            <v>14662</v>
          </cell>
          <cell r="S1019">
            <v>1475</v>
          </cell>
          <cell r="T1019">
            <v>1600</v>
          </cell>
          <cell r="U1019">
            <v>6400</v>
          </cell>
          <cell r="V1019">
            <v>2000</v>
          </cell>
          <cell r="W1019">
            <v>26137</v>
          </cell>
          <cell r="X1019">
            <v>14380.523051174867</v>
          </cell>
          <cell r="Y1019">
            <v>9899.256616487779</v>
          </cell>
          <cell r="Z1019">
            <v>1641.1709648701649</v>
          </cell>
          <cell r="AA1019">
            <v>1689.4746932494804</v>
          </cell>
          <cell r="AB1019">
            <v>6166.4575590203094</v>
          </cell>
          <cell r="AC1019">
            <v>2371.7171151974007</v>
          </cell>
          <cell r="AD1019">
            <v>36148.600000000006</v>
          </cell>
          <cell r="AE1019">
            <v>14546.499068400988</v>
          </cell>
          <cell r="AF1019">
            <v>10133.27465692383</v>
          </cell>
          <cell r="AG1019">
            <v>1661.14100859721</v>
          </cell>
          <cell r="AH1019">
            <v>1708.8342197437244</v>
          </cell>
          <cell r="AI1019">
            <v>6245.6409773824571</v>
          </cell>
          <cell r="AJ1019">
            <v>2403.6900689517888</v>
          </cell>
          <cell r="AK1019">
            <v>36699.079999999994</v>
          </cell>
        </row>
        <row r="1020">
          <cell r="B1020">
            <v>39485</v>
          </cell>
          <cell r="D1020">
            <v>10448.19999999999</v>
          </cell>
          <cell r="E1020">
            <v>26472</v>
          </cell>
          <cell r="F1020">
            <v>36920.19999999999</v>
          </cell>
          <cell r="G1020">
            <v>36920.19999999999</v>
          </cell>
          <cell r="H1020">
            <v>36346</v>
          </cell>
          <cell r="I1020">
            <v>26472</v>
          </cell>
          <cell r="J1020">
            <v>14997</v>
          </cell>
          <cell r="L1020">
            <v>1475</v>
          </cell>
          <cell r="M1020">
            <v>1600</v>
          </cell>
          <cell r="N1020">
            <v>6400</v>
          </cell>
          <cell r="O1020">
            <v>2000</v>
          </cell>
          <cell r="P1020">
            <v>26472</v>
          </cell>
          <cell r="Q1020">
            <v>14997</v>
          </cell>
          <cell r="S1020">
            <v>1475</v>
          </cell>
          <cell r="T1020">
            <v>1600</v>
          </cell>
          <cell r="U1020">
            <v>6400</v>
          </cell>
          <cell r="V1020">
            <v>2000</v>
          </cell>
          <cell r="W1020">
            <v>26472</v>
          </cell>
          <cell r="X1020">
            <v>14511.181220710736</v>
          </cell>
          <cell r="Y1020">
            <v>9840.2838134467238</v>
          </cell>
          <cell r="Z1020">
            <v>1640.5082941944977</v>
          </cell>
          <cell r="AA1020">
            <v>1688.8125187661001</v>
          </cell>
          <cell r="AB1020">
            <v>6294.1311927739953</v>
          </cell>
          <cell r="AC1020">
            <v>2371.0829601079427</v>
          </cell>
          <cell r="AD1020">
            <v>36346</v>
          </cell>
          <cell r="AE1020">
            <v>14693.771533514115</v>
          </cell>
          <cell r="AF1020">
            <v>10076.072358522182</v>
          </cell>
          <cell r="AG1020">
            <v>1661.5374699051495</v>
          </cell>
          <cell r="AH1020">
            <v>1709.2420638980166</v>
          </cell>
          <cell r="AI1020">
            <v>6375.3128211544172</v>
          </cell>
          <cell r="AJ1020">
            <v>2404.2637530061143</v>
          </cell>
          <cell r="AK1020">
            <v>36920.19999999999</v>
          </cell>
        </row>
        <row r="1021">
          <cell r="B1021">
            <v>39486</v>
          </cell>
          <cell r="D1021">
            <v>10444.140000000007</v>
          </cell>
          <cell r="E1021">
            <v>25787</v>
          </cell>
          <cell r="F1021">
            <v>36231.140000000007</v>
          </cell>
          <cell r="G1021">
            <v>36231.140000000007</v>
          </cell>
          <cell r="H1021">
            <v>35681.4</v>
          </cell>
          <cell r="I1021">
            <v>25787</v>
          </cell>
          <cell r="J1021">
            <v>14312</v>
          </cell>
          <cell r="L1021">
            <v>1475</v>
          </cell>
          <cell r="M1021">
            <v>1600</v>
          </cell>
          <cell r="N1021">
            <v>6400</v>
          </cell>
          <cell r="O1021">
            <v>2000</v>
          </cell>
          <cell r="P1021">
            <v>25787</v>
          </cell>
          <cell r="Q1021">
            <v>14312</v>
          </cell>
          <cell r="S1021">
            <v>1475</v>
          </cell>
          <cell r="T1021">
            <v>1600</v>
          </cell>
          <cell r="U1021">
            <v>6400</v>
          </cell>
          <cell r="V1021">
            <v>2000</v>
          </cell>
          <cell r="W1021">
            <v>25787</v>
          </cell>
          <cell r="X1021">
            <v>14091.376453642295</v>
          </cell>
          <cell r="Y1021">
            <v>9534.9536850695404</v>
          </cell>
          <cell r="Z1021">
            <v>1640.4728482758687</v>
          </cell>
          <cell r="AA1021">
            <v>1688.2666326225597</v>
          </cell>
          <cell r="AB1021">
            <v>6355.9176237070715</v>
          </cell>
          <cell r="AC1021">
            <v>2370.4127566826633</v>
          </cell>
          <cell r="AD1021">
            <v>35681.399999999994</v>
          </cell>
          <cell r="AE1021">
            <v>14262.439132028931</v>
          </cell>
          <cell r="AF1021">
            <v>9763.0376965848009</v>
          </cell>
          <cell r="AG1021">
            <v>1661.0736990240325</v>
          </cell>
          <cell r="AH1021">
            <v>1708.7649776376256</v>
          </cell>
          <cell r="AI1021">
            <v>6432.2318234962877</v>
          </cell>
          <cell r="AJ1021">
            <v>2403.5926712283235</v>
          </cell>
          <cell r="AK1021">
            <v>36231.140000000007</v>
          </cell>
        </row>
        <row r="1022">
          <cell r="B1022">
            <v>39487</v>
          </cell>
          <cell r="D1022">
            <v>10142.389999999992</v>
          </cell>
          <cell r="E1022">
            <v>26142</v>
          </cell>
          <cell r="F1022">
            <v>36284.389999999992</v>
          </cell>
          <cell r="G1022">
            <v>36177.089999999989</v>
          </cell>
          <cell r="H1022">
            <v>35523.599999999999</v>
          </cell>
          <cell r="I1022">
            <v>26142</v>
          </cell>
          <cell r="J1022">
            <v>14667</v>
          </cell>
          <cell r="L1022">
            <v>1475</v>
          </cell>
          <cell r="M1022">
            <v>1600</v>
          </cell>
          <cell r="N1022">
            <v>6400</v>
          </cell>
          <cell r="O1022">
            <v>2000</v>
          </cell>
          <cell r="P1022">
            <v>26142</v>
          </cell>
          <cell r="Q1022">
            <v>14667</v>
          </cell>
          <cell r="S1022">
            <v>1475</v>
          </cell>
          <cell r="T1022">
            <v>1600</v>
          </cell>
          <cell r="U1022">
            <v>6400</v>
          </cell>
          <cell r="V1022">
            <v>2000</v>
          </cell>
          <cell r="W1022">
            <v>26142</v>
          </cell>
          <cell r="X1022">
            <v>13317.733860341743</v>
          </cell>
          <cell r="Y1022">
            <v>10309.895892002814</v>
          </cell>
          <cell r="Z1022">
            <v>1635.1644301632125</v>
          </cell>
          <cell r="AA1022">
            <v>1683.803648649787</v>
          </cell>
          <cell r="AB1022">
            <v>6211.110120575041</v>
          </cell>
          <cell r="AC1022">
            <v>2365.8920482673961</v>
          </cell>
          <cell r="AD1022">
            <v>35523.599999999991</v>
          </cell>
          <cell r="AE1022">
            <v>13561.865711789105</v>
          </cell>
          <cell r="AF1022">
            <v>10514.164542891414</v>
          </cell>
          <cell r="AG1022">
            <v>1662.8316876109816</v>
          </cell>
          <cell r="AH1022">
            <v>1710.5734400377171</v>
          </cell>
          <cell r="AI1022">
            <v>6321.5181168181662</v>
          </cell>
          <cell r="AJ1022">
            <v>2406.1365008526063</v>
          </cell>
          <cell r="AK1022">
            <v>36177.089999999989</v>
          </cell>
        </row>
        <row r="1023">
          <cell r="B1023">
            <v>39488</v>
          </cell>
          <cell r="D1023">
            <v>11242.389999999992</v>
          </cell>
          <cell r="E1023">
            <v>25042</v>
          </cell>
          <cell r="F1023">
            <v>36284.389999999992</v>
          </cell>
          <cell r="G1023">
            <v>34782.47</v>
          </cell>
          <cell r="H1023">
            <v>33500.9</v>
          </cell>
          <cell r="I1023">
            <v>25042</v>
          </cell>
          <cell r="J1023">
            <v>14667</v>
          </cell>
          <cell r="L1023">
            <v>1475</v>
          </cell>
          <cell r="M1023">
            <v>1600</v>
          </cell>
          <cell r="N1023">
            <v>5300</v>
          </cell>
          <cell r="O1023">
            <v>2000</v>
          </cell>
          <cell r="P1023">
            <v>25042</v>
          </cell>
          <cell r="Q1023">
            <v>14667</v>
          </cell>
          <cell r="S1023">
            <v>1475</v>
          </cell>
          <cell r="T1023">
            <v>1600</v>
          </cell>
          <cell r="U1023">
            <v>5300</v>
          </cell>
          <cell r="V1023">
            <v>2000</v>
          </cell>
          <cell r="W1023">
            <v>25042</v>
          </cell>
          <cell r="X1023">
            <v>13737.214878653665</v>
          </cell>
          <cell r="Y1023">
            <v>9135.5539895034417</v>
          </cell>
          <cell r="Z1023">
            <v>1502.1232485441283</v>
          </cell>
          <cell r="AA1023">
            <v>1648.4469215125068</v>
          </cell>
          <cell r="AB1023">
            <v>5161.7272614743606</v>
          </cell>
          <cell r="AC1023">
            <v>2315.8337003118963</v>
          </cell>
          <cell r="AD1023">
            <v>33500.9</v>
          </cell>
          <cell r="AE1023">
            <v>14206.037875880393</v>
          </cell>
          <cell r="AF1023">
            <v>9535.0853631039463</v>
          </cell>
          <cell r="AG1023">
            <v>1560.4864102547967</v>
          </cell>
          <cell r="AH1023">
            <v>1708.296829221548</v>
          </cell>
          <cell r="AI1023">
            <v>5369.6293598875936</v>
          </cell>
          <cell r="AJ1023">
            <v>2402.9341616517245</v>
          </cell>
          <cell r="AK1023">
            <v>34782.47</v>
          </cell>
        </row>
        <row r="1024">
          <cell r="B1024">
            <v>39489</v>
          </cell>
          <cell r="D1024">
            <v>10642.389999999992</v>
          </cell>
          <cell r="E1024">
            <v>25642</v>
          </cell>
          <cell r="F1024">
            <v>36284.389999999992</v>
          </cell>
          <cell r="G1024">
            <v>36284.389999999992</v>
          </cell>
          <cell r="H1024">
            <v>35475.599999999999</v>
          </cell>
          <cell r="I1024">
            <v>25642</v>
          </cell>
          <cell r="J1024">
            <v>14667</v>
          </cell>
          <cell r="L1024">
            <v>1475</v>
          </cell>
          <cell r="M1024">
            <v>1600</v>
          </cell>
          <cell r="N1024">
            <v>5900</v>
          </cell>
          <cell r="O1024">
            <v>2000</v>
          </cell>
          <cell r="P1024">
            <v>25642</v>
          </cell>
          <cell r="Q1024">
            <v>14667</v>
          </cell>
          <cell r="S1024">
            <v>1475</v>
          </cell>
          <cell r="T1024">
            <v>1600</v>
          </cell>
          <cell r="U1024">
            <v>5900</v>
          </cell>
          <cell r="V1024">
            <v>2000</v>
          </cell>
          <cell r="W1024">
            <v>25642</v>
          </cell>
          <cell r="X1024">
            <v>13716.513213956681</v>
          </cell>
          <cell r="Y1024">
            <v>10346.805146556284</v>
          </cell>
          <cell r="Z1024">
            <v>1628.3252417433951</v>
          </cell>
          <cell r="AA1024">
            <v>1675.1933492246908</v>
          </cell>
          <cell r="AB1024">
            <v>5754.9898109430087</v>
          </cell>
          <cell r="AC1024">
            <v>2353.7732375759383</v>
          </cell>
          <cell r="AD1024">
            <v>35475.599999999999</v>
          </cell>
          <cell r="AE1024">
            <v>14017.388326545277</v>
          </cell>
          <cell r="AF1024">
            <v>10600.040567806163</v>
          </cell>
          <cell r="AG1024">
            <v>1663.863296532048</v>
          </cell>
          <cell r="AH1024">
            <v>1711.6346676015346</v>
          </cell>
          <cell r="AI1024">
            <v>5883.8338907357902</v>
          </cell>
          <cell r="AJ1024">
            <v>2407.6292507791786</v>
          </cell>
          <cell r="AK1024">
            <v>36284.389999999992</v>
          </cell>
        </row>
        <row r="1025">
          <cell r="B1025">
            <v>39490</v>
          </cell>
          <cell r="D1025">
            <v>11534.779999999992</v>
          </cell>
          <cell r="E1025">
            <v>24545</v>
          </cell>
          <cell r="F1025">
            <v>36079.779999999992</v>
          </cell>
          <cell r="G1025">
            <v>36079.779999999992</v>
          </cell>
          <cell r="H1025">
            <v>35536.199999999997</v>
          </cell>
          <cell r="I1025">
            <v>24545</v>
          </cell>
          <cell r="J1025">
            <v>13570</v>
          </cell>
          <cell r="L1025">
            <v>1475</v>
          </cell>
          <cell r="M1025">
            <v>1600</v>
          </cell>
          <cell r="N1025">
            <v>5900</v>
          </cell>
          <cell r="O1025">
            <v>2000</v>
          </cell>
          <cell r="P1025">
            <v>24545</v>
          </cell>
          <cell r="Q1025">
            <v>13570</v>
          </cell>
          <cell r="S1025">
            <v>1475</v>
          </cell>
          <cell r="T1025">
            <v>1600</v>
          </cell>
          <cell r="U1025">
            <v>5900</v>
          </cell>
          <cell r="V1025">
            <v>2000</v>
          </cell>
          <cell r="W1025">
            <v>24545</v>
          </cell>
          <cell r="X1025">
            <v>13466.959644064425</v>
          </cell>
          <cell r="Y1025">
            <v>10260.870182741903</v>
          </cell>
          <cell r="Z1025">
            <v>1641.2750120897449</v>
          </cell>
          <cell r="AA1025">
            <v>1688.769258159484</v>
          </cell>
          <cell r="AB1025">
            <v>6105.0923167604406</v>
          </cell>
          <cell r="AC1025">
            <v>2373.2335861840006</v>
          </cell>
          <cell r="AD1025">
            <v>35536.200000000004</v>
          </cell>
          <cell r="AE1025">
            <v>13659.647238399359</v>
          </cell>
          <cell r="AF1025">
            <v>10433.8318727513</v>
          </cell>
          <cell r="AG1025">
            <v>1664.3219322282919</v>
          </cell>
          <cell r="AH1025">
            <v>1712.1064712401667</v>
          </cell>
          <cell r="AI1025">
            <v>6201.5795834952451</v>
          </cell>
          <cell r="AJ1025">
            <v>2408.2929018856298</v>
          </cell>
          <cell r="AK1025">
            <v>36079.779999999992</v>
          </cell>
        </row>
        <row r="1026">
          <cell r="B1026">
            <v>39491</v>
          </cell>
          <cell r="D1026">
            <v>9219.2600000000093</v>
          </cell>
          <cell r="E1026">
            <v>25972</v>
          </cell>
          <cell r="F1026">
            <v>35191.260000000009</v>
          </cell>
          <cell r="G1026">
            <v>35191.260000000009</v>
          </cell>
          <cell r="H1026">
            <v>34564.6</v>
          </cell>
          <cell r="I1026">
            <v>25972</v>
          </cell>
          <cell r="J1026">
            <v>14997</v>
          </cell>
          <cell r="L1026">
            <v>1475</v>
          </cell>
          <cell r="M1026">
            <v>1600</v>
          </cell>
          <cell r="N1026">
            <v>5900</v>
          </cell>
          <cell r="O1026">
            <v>2000</v>
          </cell>
          <cell r="P1026">
            <v>25972</v>
          </cell>
          <cell r="Q1026">
            <v>14997</v>
          </cell>
          <cell r="S1026">
            <v>1475</v>
          </cell>
          <cell r="T1026">
            <v>1600</v>
          </cell>
          <cell r="U1026">
            <v>5900</v>
          </cell>
          <cell r="V1026">
            <v>2000</v>
          </cell>
          <cell r="W1026">
            <v>25972</v>
          </cell>
          <cell r="X1026">
            <v>13201.974342975653</v>
          </cell>
          <cell r="Y1026">
            <v>9972.4711528175285</v>
          </cell>
          <cell r="Z1026">
            <v>1636.2154523505687</v>
          </cell>
          <cell r="AA1026">
            <v>1683.5187601097048</v>
          </cell>
          <cell r="AB1026">
            <v>5704.7146075869887</v>
          </cell>
          <cell r="AC1026">
            <v>2365.705684159549</v>
          </cell>
          <cell r="AD1026">
            <v>34564.599999999991</v>
          </cell>
          <cell r="AE1026">
            <v>13422.425296803422</v>
          </cell>
          <cell r="AF1026">
            <v>10184.936674068163</v>
          </cell>
          <cell r="AG1026">
            <v>1663.7256293864068</v>
          </cell>
          <cell r="AH1026">
            <v>1711.4930478785918</v>
          </cell>
          <cell r="AI1026">
            <v>5801.2493070210548</v>
          </cell>
          <cell r="AJ1026">
            <v>2407.4300448423637</v>
          </cell>
          <cell r="AK1026">
            <v>35191.260000000009</v>
          </cell>
        </row>
        <row r="1027">
          <cell r="B1027">
            <v>39492</v>
          </cell>
          <cell r="D1027">
            <v>11535.80000000001</v>
          </cell>
          <cell r="E1027">
            <v>24215</v>
          </cell>
          <cell r="F1027">
            <v>35750.80000000001</v>
          </cell>
          <cell r="G1027">
            <v>35750.80000000001</v>
          </cell>
          <cell r="H1027">
            <v>35092.300000000003</v>
          </cell>
          <cell r="I1027">
            <v>24215</v>
          </cell>
          <cell r="J1027">
            <v>13240</v>
          </cell>
          <cell r="L1027">
            <v>1475</v>
          </cell>
          <cell r="M1027">
            <v>1600</v>
          </cell>
          <cell r="N1027">
            <v>5900</v>
          </cell>
          <cell r="O1027">
            <v>2000</v>
          </cell>
          <cell r="P1027">
            <v>24215</v>
          </cell>
          <cell r="Q1027">
            <v>13240</v>
          </cell>
          <cell r="S1027">
            <v>1475</v>
          </cell>
          <cell r="T1027">
            <v>1600</v>
          </cell>
          <cell r="U1027">
            <v>5900</v>
          </cell>
          <cell r="V1027">
            <v>2000</v>
          </cell>
          <cell r="W1027">
            <v>24215</v>
          </cell>
          <cell r="X1027">
            <v>13040.975846433335</v>
          </cell>
          <cell r="Y1027">
            <v>10415.389796758354</v>
          </cell>
          <cell r="Z1027">
            <v>1634.9882096205454</v>
          </cell>
          <cell r="AA1027">
            <v>1682.4034441460904</v>
          </cell>
          <cell r="AB1027">
            <v>5954.5132180104602</v>
          </cell>
          <cell r="AC1027">
            <v>2364.0294850312193</v>
          </cell>
          <cell r="AD1027">
            <v>35092.300000000003</v>
          </cell>
          <cell r="AE1027">
            <v>13272.688600763579</v>
          </cell>
          <cell r="AF1027">
            <v>10640.187384928282</v>
          </cell>
          <cell r="AG1027">
            <v>1663.3414962891602</v>
          </cell>
          <cell r="AH1027">
            <v>1711.0978858916724</v>
          </cell>
          <cell r="AI1027">
            <v>6056.6104322771716</v>
          </cell>
          <cell r="AJ1027">
            <v>2406.8741998501396</v>
          </cell>
          <cell r="AK1027">
            <v>35750.80000000001</v>
          </cell>
        </row>
        <row r="1028">
          <cell r="B1028">
            <v>39493</v>
          </cell>
          <cell r="D1028">
            <v>6614.41</v>
          </cell>
          <cell r="E1028">
            <v>17335</v>
          </cell>
          <cell r="F1028">
            <v>23949.41</v>
          </cell>
          <cell r="G1028">
            <v>23949.41</v>
          </cell>
          <cell r="H1028">
            <v>23188</v>
          </cell>
          <cell r="I1028">
            <v>17335</v>
          </cell>
          <cell r="J1028">
            <v>8560</v>
          </cell>
          <cell r="L1028">
            <v>1475</v>
          </cell>
          <cell r="M1028">
            <v>1600</v>
          </cell>
          <cell r="N1028">
            <v>4200</v>
          </cell>
          <cell r="O1028">
            <v>1500</v>
          </cell>
          <cell r="P1028">
            <v>17335</v>
          </cell>
          <cell r="Q1028">
            <v>8560</v>
          </cell>
          <cell r="S1028">
            <v>1475</v>
          </cell>
          <cell r="T1028">
            <v>1600</v>
          </cell>
          <cell r="U1028">
            <v>4200</v>
          </cell>
          <cell r="V1028">
            <v>1500</v>
          </cell>
          <cell r="W1028">
            <v>17335</v>
          </cell>
          <cell r="X1028">
            <v>8558.6503225232045</v>
          </cell>
          <cell r="Y1028">
            <v>6545.314073613451</v>
          </cell>
          <cell r="Z1028">
            <v>1139.4046981918198</v>
          </cell>
          <cell r="AA1028">
            <v>1174.9806152312435</v>
          </cell>
          <cell r="AB1028">
            <v>4117.8400382289001</v>
          </cell>
          <cell r="AC1028">
            <v>1651.8102522113782</v>
          </cell>
          <cell r="AD1028">
            <v>23187.999999999996</v>
          </cell>
          <cell r="AE1028">
            <v>8838.6882628914809</v>
          </cell>
          <cell r="AF1028">
            <v>6763.6435179794489</v>
          </cell>
          <cell r="AG1028">
            <v>1175.8586887834849</v>
          </cell>
          <cell r="AH1028">
            <v>1211.7679428921133</v>
          </cell>
          <cell r="AI1028">
            <v>4254.9477002123003</v>
          </cell>
          <cell r="AJ1028">
            <v>1704.5038872411708</v>
          </cell>
          <cell r="AK1028">
            <v>23949.41</v>
          </cell>
        </row>
        <row r="1029">
          <cell r="B1029">
            <v>39494</v>
          </cell>
          <cell r="D1029">
            <v>16735.229999999996</v>
          </cell>
          <cell r="E1029">
            <v>0</v>
          </cell>
          <cell r="F1029">
            <v>16735.229999999996</v>
          </cell>
          <cell r="G1029">
            <v>0</v>
          </cell>
          <cell r="H1029">
            <v>80.900000000000006</v>
          </cell>
          <cell r="I1029">
            <v>0</v>
          </cell>
          <cell r="J1029">
            <v>0</v>
          </cell>
          <cell r="L1029">
            <v>0</v>
          </cell>
          <cell r="M1029">
            <v>0</v>
          </cell>
          <cell r="N1029">
            <v>0</v>
          </cell>
          <cell r="O1029">
            <v>0</v>
          </cell>
          <cell r="P1029">
            <v>0</v>
          </cell>
          <cell r="Q1029">
            <v>0</v>
          </cell>
          <cell r="S1029">
            <v>0</v>
          </cell>
          <cell r="T1029">
            <v>0</v>
          </cell>
          <cell r="U1029">
            <v>0</v>
          </cell>
          <cell r="V1029">
            <v>0</v>
          </cell>
          <cell r="W1029">
            <v>0</v>
          </cell>
          <cell r="X1029">
            <v>30.7553485</v>
          </cell>
          <cell r="Y1029">
            <v>25.072285300000001</v>
          </cell>
          <cell r="Z1029">
            <v>3.3978000000000006</v>
          </cell>
          <cell r="AA1029">
            <v>3.3429498</v>
          </cell>
          <cell r="AB1029">
            <v>13.3718801</v>
          </cell>
          <cell r="AC1029">
            <v>4.9597363000000003</v>
          </cell>
          <cell r="AD1029">
            <v>80.900000000000006</v>
          </cell>
          <cell r="AK1029">
            <v>0</v>
          </cell>
        </row>
        <row r="1030">
          <cell r="B1030">
            <v>39495</v>
          </cell>
          <cell r="D1030">
            <v>16735.229999999996</v>
          </cell>
          <cell r="E1030">
            <v>0</v>
          </cell>
          <cell r="F1030">
            <v>16735.229999999996</v>
          </cell>
          <cell r="G1030">
            <v>0</v>
          </cell>
          <cell r="H1030">
            <v>77.900000000000006</v>
          </cell>
          <cell r="I1030">
            <v>0</v>
          </cell>
          <cell r="J1030">
            <v>0</v>
          </cell>
          <cell r="L1030">
            <v>0</v>
          </cell>
          <cell r="M1030">
            <v>0</v>
          </cell>
          <cell r="N1030">
            <v>0</v>
          </cell>
          <cell r="O1030">
            <v>0</v>
          </cell>
          <cell r="P1030">
            <v>0</v>
          </cell>
          <cell r="Q1030">
            <v>0</v>
          </cell>
          <cell r="S1030">
            <v>0</v>
          </cell>
          <cell r="T1030">
            <v>0</v>
          </cell>
          <cell r="U1030">
            <v>0</v>
          </cell>
          <cell r="V1030">
            <v>0</v>
          </cell>
          <cell r="W1030">
            <v>0</v>
          </cell>
          <cell r="X1030">
            <v>29.614853499999999</v>
          </cell>
          <cell r="Y1030">
            <v>24.142534300000001</v>
          </cell>
          <cell r="Z1030">
            <v>3.2718000000000003</v>
          </cell>
          <cell r="AA1030">
            <v>3.2189838000000002</v>
          </cell>
          <cell r="AB1030">
            <v>12.8760131</v>
          </cell>
          <cell r="AC1030">
            <v>4.7758153000000005</v>
          </cell>
          <cell r="AD1030">
            <v>77.900000000000006</v>
          </cell>
          <cell r="AK1030">
            <v>0</v>
          </cell>
        </row>
        <row r="1031">
          <cell r="B1031">
            <v>39496</v>
          </cell>
          <cell r="D1031">
            <v>5207.2299999999959</v>
          </cell>
          <cell r="E1031">
            <v>11528</v>
          </cell>
          <cell r="F1031">
            <v>16735.229999999996</v>
          </cell>
          <cell r="G1031">
            <v>16735.229999999996</v>
          </cell>
          <cell r="H1031">
            <v>20586.400000000001</v>
          </cell>
          <cell r="I1031">
            <v>11467</v>
          </cell>
          <cell r="J1031">
            <v>5541</v>
          </cell>
          <cell r="L1031">
            <v>987</v>
          </cell>
          <cell r="M1031">
            <v>800</v>
          </cell>
          <cell r="N1031">
            <v>3200</v>
          </cell>
          <cell r="O1031">
            <v>1000</v>
          </cell>
          <cell r="P1031">
            <v>11528</v>
          </cell>
          <cell r="Q1031">
            <v>5494.8754093886464</v>
          </cell>
          <cell r="S1031">
            <v>978.78397925764193</v>
          </cell>
          <cell r="T1031">
            <v>793.34061135371178</v>
          </cell>
          <cell r="U1031">
            <v>3200</v>
          </cell>
          <cell r="V1031">
            <v>1000</v>
          </cell>
          <cell r="W1031">
            <v>11467</v>
          </cell>
          <cell r="X1031">
            <v>7193.2150328739754</v>
          </cell>
          <cell r="Y1031">
            <v>5860.4131213095288</v>
          </cell>
          <cell r="Z1031">
            <v>1038.3965080725925</v>
          </cell>
          <cell r="AA1031">
            <v>1052.2703934413832</v>
          </cell>
          <cell r="AB1031">
            <v>3962.915892182315</v>
          </cell>
          <cell r="AC1031">
            <v>1479.189052120206</v>
          </cell>
          <cell r="AD1031">
            <v>20586.400000000005</v>
          </cell>
          <cell r="AE1031">
            <v>5851.6311500664233</v>
          </cell>
          <cell r="AF1031">
            <v>4768.5854834501042</v>
          </cell>
          <cell r="AG1031">
            <v>843.01018486693363</v>
          </cell>
          <cell r="AH1031">
            <v>854.33524200751401</v>
          </cell>
          <cell r="AI1031">
            <v>3215.938062572176</v>
          </cell>
          <cell r="AJ1031">
            <v>1201.7298770368484</v>
          </cell>
          <cell r="AK1031">
            <v>16735.229999999996</v>
          </cell>
        </row>
        <row r="1032">
          <cell r="B1032">
            <v>39497</v>
          </cell>
          <cell r="D1032">
            <v>11114.989999999991</v>
          </cell>
          <cell r="E1032">
            <v>24107</v>
          </cell>
          <cell r="F1032">
            <v>35221.989999999991</v>
          </cell>
          <cell r="G1032">
            <v>35221.989999999991</v>
          </cell>
          <cell r="H1032">
            <v>34704.699999999997</v>
          </cell>
          <cell r="I1032">
            <v>22948</v>
          </cell>
          <cell r="J1032">
            <v>12832</v>
          </cell>
          <cell r="L1032">
            <v>1475</v>
          </cell>
          <cell r="M1032">
            <v>1600</v>
          </cell>
          <cell r="N1032">
            <v>6200</v>
          </cell>
          <cell r="O1032">
            <v>2000</v>
          </cell>
          <cell r="P1032">
            <v>24107</v>
          </cell>
          <cell r="Q1032">
            <v>12703.736468221538</v>
          </cell>
          <cell r="S1032">
            <v>1460.2564908530835</v>
          </cell>
          <cell r="T1032">
            <v>1584.0070409253788</v>
          </cell>
          <cell r="U1032">
            <v>6200</v>
          </cell>
          <cell r="V1032">
            <v>1000</v>
          </cell>
          <cell r="W1032">
            <v>22948</v>
          </cell>
          <cell r="X1032">
            <v>13080.055930190651</v>
          </cell>
          <cell r="Y1032">
            <v>9766.9365721276627</v>
          </cell>
          <cell r="Z1032">
            <v>1640.9188704120631</v>
          </cell>
          <cell r="AA1032">
            <v>1688.9754318684654</v>
          </cell>
          <cell r="AB1032">
            <v>6154.9628636676343</v>
          </cell>
          <cell r="AC1032">
            <v>2372.8503317335258</v>
          </cell>
          <cell r="AD1032">
            <v>34704.700000000004</v>
          </cell>
          <cell r="AE1032">
            <v>13255.273496562762</v>
          </cell>
          <cell r="AF1032">
            <v>9958.3303152044864</v>
          </cell>
          <cell r="AG1032">
            <v>1661.9189710317864</v>
          </cell>
          <cell r="AH1032">
            <v>1709.6345183475148</v>
          </cell>
          <cell r="AI1032">
            <v>6232.0169093467284</v>
          </cell>
          <cell r="AJ1032">
            <v>2404.8157895067152</v>
          </cell>
          <cell r="AK1032">
            <v>35221.989999999991</v>
          </cell>
        </row>
        <row r="1033">
          <cell r="B1033">
            <v>39498</v>
          </cell>
          <cell r="D1033">
            <v>12436.69999999999</v>
          </cell>
          <cell r="E1033">
            <v>23822</v>
          </cell>
          <cell r="F1033">
            <v>36258.69999999999</v>
          </cell>
          <cell r="G1033">
            <v>36258.69999999999</v>
          </cell>
          <cell r="H1033">
            <v>32441.200000000001</v>
          </cell>
          <cell r="I1033">
            <v>23822</v>
          </cell>
          <cell r="J1033">
            <v>14247</v>
          </cell>
          <cell r="L1033">
            <v>1475</v>
          </cell>
          <cell r="M1033">
            <v>1600</v>
          </cell>
          <cell r="N1033">
            <v>4500</v>
          </cell>
          <cell r="O1033">
            <v>2000</v>
          </cell>
          <cell r="P1033">
            <v>23822</v>
          </cell>
          <cell r="Q1033">
            <v>14247</v>
          </cell>
          <cell r="S1033">
            <v>1475</v>
          </cell>
          <cell r="T1033">
            <v>1600</v>
          </cell>
          <cell r="U1033">
            <v>4500</v>
          </cell>
          <cell r="V1033">
            <v>2000</v>
          </cell>
          <cell r="W1033">
            <v>23822</v>
          </cell>
          <cell r="X1033">
            <v>12726.440146784927</v>
          </cell>
          <cell r="Y1033">
            <v>8970.3886300141858</v>
          </cell>
          <cell r="Z1033">
            <v>1489.514867406353</v>
          </cell>
          <cell r="AA1033">
            <v>1536.7849706964516</v>
          </cell>
          <cell r="AB1033">
            <v>5558.9462950877296</v>
          </cell>
          <cell r="AC1033">
            <v>2159.1250900103564</v>
          </cell>
          <cell r="AD1033">
            <v>32441.200000000004</v>
          </cell>
          <cell r="AE1033">
            <v>14212.08684578383</v>
          </cell>
          <cell r="AF1033">
            <v>10030.765459002043</v>
          </cell>
          <cell r="AG1033">
            <v>1662.9516177014102</v>
          </cell>
          <cell r="AH1033">
            <v>1710.6968134548083</v>
          </cell>
          <cell r="AI1033">
            <v>6235.8892229905641</v>
          </cell>
          <cell r="AJ1033">
            <v>2406.3100410673378</v>
          </cell>
          <cell r="AK1033">
            <v>36258.69999999999</v>
          </cell>
        </row>
        <row r="1034">
          <cell r="B1034">
            <v>39499</v>
          </cell>
          <cell r="D1034">
            <v>12971.400000000001</v>
          </cell>
          <cell r="E1034">
            <v>23275</v>
          </cell>
          <cell r="F1034">
            <v>36246.400000000001</v>
          </cell>
          <cell r="G1034">
            <v>36246.400000000001</v>
          </cell>
          <cell r="H1034">
            <v>35456.5</v>
          </cell>
          <cell r="I1034">
            <v>23275</v>
          </cell>
          <cell r="J1034">
            <v>13200</v>
          </cell>
          <cell r="L1034">
            <v>1475</v>
          </cell>
          <cell r="M1034">
            <v>1600</v>
          </cell>
          <cell r="N1034">
            <v>5000</v>
          </cell>
          <cell r="O1034">
            <v>2000</v>
          </cell>
          <cell r="P1034">
            <v>23275</v>
          </cell>
          <cell r="Q1034">
            <v>13200</v>
          </cell>
          <cell r="S1034">
            <v>1475</v>
          </cell>
          <cell r="T1034">
            <v>1600</v>
          </cell>
          <cell r="U1034">
            <v>5000</v>
          </cell>
          <cell r="V1034">
            <v>2000</v>
          </cell>
          <cell r="W1034">
            <v>23275</v>
          </cell>
          <cell r="X1034">
            <v>13899.962387416175</v>
          </cell>
          <cell r="Y1034">
            <v>9698.3989136182372</v>
          </cell>
          <cell r="Z1034">
            <v>1629.68766998416</v>
          </cell>
          <cell r="AA1034">
            <v>1677.1427257772521</v>
          </cell>
          <cell r="AB1034">
            <v>6195.9217235067808</v>
          </cell>
          <cell r="AC1034">
            <v>2355.3865796973946</v>
          </cell>
          <cell r="AD1034">
            <v>35456.499999999993</v>
          </cell>
          <cell r="AE1034">
            <v>14178.841942699486</v>
          </cell>
          <cell r="AF1034">
            <v>9969.4482834578157</v>
          </cell>
          <cell r="AG1034">
            <v>1662.4263259193306</v>
          </cell>
          <cell r="AH1034">
            <v>1710.1564399597696</v>
          </cell>
          <cell r="AI1034">
            <v>6319.9770701225034</v>
          </cell>
          <cell r="AJ1034">
            <v>2405.5499378410905</v>
          </cell>
          <cell r="AK1034">
            <v>36246.400000000001</v>
          </cell>
        </row>
        <row r="1035">
          <cell r="B1035">
            <v>39500</v>
          </cell>
          <cell r="D1035">
            <v>12553.679999999993</v>
          </cell>
          <cell r="E1035">
            <v>25307</v>
          </cell>
          <cell r="F1035">
            <v>37860.679999999993</v>
          </cell>
          <cell r="G1035">
            <v>37860.679999999993</v>
          </cell>
          <cell r="H1035">
            <v>37272.6</v>
          </cell>
          <cell r="I1035">
            <v>25307</v>
          </cell>
          <cell r="J1035">
            <v>14032</v>
          </cell>
          <cell r="L1035">
            <v>1475</v>
          </cell>
          <cell r="M1035">
            <v>1600</v>
          </cell>
          <cell r="N1035">
            <v>6200</v>
          </cell>
          <cell r="O1035">
            <v>2000</v>
          </cell>
          <cell r="P1035">
            <v>25307</v>
          </cell>
          <cell r="Q1035">
            <v>14032</v>
          </cell>
          <cell r="S1035">
            <v>1475</v>
          </cell>
          <cell r="T1035">
            <v>1600</v>
          </cell>
          <cell r="U1035">
            <v>6200</v>
          </cell>
          <cell r="V1035">
            <v>2000</v>
          </cell>
          <cell r="W1035">
            <v>25307</v>
          </cell>
          <cell r="X1035">
            <v>14978.742542102173</v>
          </cell>
          <cell r="Y1035">
            <v>10516.668711752329</v>
          </cell>
          <cell r="Z1035">
            <v>1640.2634950003057</v>
          </cell>
          <cell r="AA1035">
            <v>1688.2187775609782</v>
          </cell>
          <cell r="AB1035">
            <v>6077.3289383372439</v>
          </cell>
          <cell r="AC1035">
            <v>2371.3775352469665</v>
          </cell>
          <cell r="AD1035">
            <v>37272.6</v>
          </cell>
          <cell r="AE1035">
            <v>15177.901782957777</v>
          </cell>
          <cell r="AF1035">
            <v>10730.468653052927</v>
          </cell>
          <cell r="AG1035">
            <v>1663.7850648521098</v>
          </cell>
          <cell r="AH1035">
            <v>1711.554189802808</v>
          </cell>
          <cell r="AI1035">
            <v>6169.4542606922641</v>
          </cell>
          <cell r="AJ1035">
            <v>2407.51604864211</v>
          </cell>
          <cell r="AK1035">
            <v>37860.679999999993</v>
          </cell>
        </row>
        <row r="1036">
          <cell r="B1036">
            <v>39501</v>
          </cell>
          <cell r="D1036">
            <v>13861.849999999999</v>
          </cell>
          <cell r="E1036">
            <v>23877</v>
          </cell>
          <cell r="F1036">
            <v>37738.85</v>
          </cell>
          <cell r="G1036">
            <v>35447.33</v>
          </cell>
          <cell r="H1036">
            <v>34846.400000000001</v>
          </cell>
          <cell r="I1036">
            <v>23877</v>
          </cell>
          <cell r="J1036">
            <v>13502</v>
          </cell>
          <cell r="L1036">
            <v>1475</v>
          </cell>
          <cell r="M1036">
            <v>1600</v>
          </cell>
          <cell r="N1036">
            <v>5300</v>
          </cell>
          <cell r="O1036">
            <v>2000</v>
          </cell>
          <cell r="P1036">
            <v>23877</v>
          </cell>
          <cell r="Q1036">
            <v>13502</v>
          </cell>
          <cell r="S1036">
            <v>1475</v>
          </cell>
          <cell r="T1036">
            <v>1600</v>
          </cell>
          <cell r="U1036">
            <v>5300</v>
          </cell>
          <cell r="V1036">
            <v>2000</v>
          </cell>
          <cell r="W1036">
            <v>23877</v>
          </cell>
          <cell r="X1036">
            <v>14421.258147006516</v>
          </cell>
          <cell r="Y1036">
            <v>9450.8417646295802</v>
          </cell>
          <cell r="Z1036">
            <v>1636.9016174711678</v>
          </cell>
          <cell r="AA1036">
            <v>1685.5271036543579</v>
          </cell>
          <cell r="AB1036">
            <v>5284.5284970232242</v>
          </cell>
          <cell r="AC1036">
            <v>2367.3428702151641</v>
          </cell>
          <cell r="AD1036">
            <v>34846.400000000009</v>
          </cell>
          <cell r="AE1036">
            <v>14618.82023900248</v>
          </cell>
          <cell r="AF1036">
            <v>9668.5406411752392</v>
          </cell>
          <cell r="AG1036">
            <v>1660.2994690791979</v>
          </cell>
          <cell r="AH1036">
            <v>1707.9685186875208</v>
          </cell>
          <cell r="AI1036">
            <v>5389.2287804267507</v>
          </cell>
          <cell r="AJ1036">
            <v>2402.4723516288122</v>
          </cell>
          <cell r="AK1036">
            <v>35447.33</v>
          </cell>
        </row>
        <row r="1037">
          <cell r="B1037">
            <v>39502</v>
          </cell>
          <cell r="D1037">
            <v>13761.849999999999</v>
          </cell>
          <cell r="E1037">
            <v>23977</v>
          </cell>
          <cell r="F1037">
            <v>37738.85</v>
          </cell>
          <cell r="G1037">
            <v>35938.89</v>
          </cell>
          <cell r="H1037">
            <v>35477.699999999997</v>
          </cell>
          <cell r="I1037">
            <v>23977</v>
          </cell>
          <cell r="J1037">
            <v>13502</v>
          </cell>
          <cell r="L1037">
            <v>1475</v>
          </cell>
          <cell r="M1037">
            <v>1600</v>
          </cell>
          <cell r="N1037">
            <v>5400</v>
          </cell>
          <cell r="O1037">
            <v>2000</v>
          </cell>
          <cell r="P1037">
            <v>23977</v>
          </cell>
          <cell r="Q1037">
            <v>13502</v>
          </cell>
          <cell r="S1037">
            <v>1475</v>
          </cell>
          <cell r="T1037">
            <v>1600</v>
          </cell>
          <cell r="U1037">
            <v>5400</v>
          </cell>
          <cell r="V1037">
            <v>2000</v>
          </cell>
          <cell r="W1037">
            <v>23977</v>
          </cell>
          <cell r="X1037">
            <v>14742.824719105965</v>
          </cell>
          <cell r="Y1037">
            <v>9813.7168001833543</v>
          </cell>
          <cell r="Z1037">
            <v>1542.623535184309</v>
          </cell>
          <cell r="AA1037">
            <v>1693.2361433650308</v>
          </cell>
          <cell r="AB1037">
            <v>5306.608073899718</v>
          </cell>
          <cell r="AC1037">
            <v>2378.6907282616089</v>
          </cell>
          <cell r="AD1037">
            <v>35477.699999999983</v>
          </cell>
          <cell r="AE1037">
            <v>14884.9724988283</v>
          </cell>
          <cell r="AF1037">
            <v>9985.2383250261755</v>
          </cell>
          <cell r="AG1037">
            <v>1561.3398670411673</v>
          </cell>
          <cell r="AH1037">
            <v>1709.2311260615932</v>
          </cell>
          <cell r="AI1037">
            <v>5393.8598154780693</v>
          </cell>
          <cell r="AJ1037">
            <v>2404.2483675646927</v>
          </cell>
          <cell r="AK1037">
            <v>35938.89</v>
          </cell>
        </row>
        <row r="1038">
          <cell r="B1038">
            <v>39503</v>
          </cell>
          <cell r="D1038">
            <v>12961.849999999999</v>
          </cell>
          <cell r="E1038">
            <v>24777</v>
          </cell>
          <cell r="F1038">
            <v>37738.85</v>
          </cell>
          <cell r="G1038">
            <v>37738.85</v>
          </cell>
          <cell r="H1038">
            <v>37516.9</v>
          </cell>
          <cell r="I1038">
            <v>24777</v>
          </cell>
          <cell r="J1038">
            <v>13502</v>
          </cell>
          <cell r="L1038">
            <v>1475</v>
          </cell>
          <cell r="M1038">
            <v>1600</v>
          </cell>
          <cell r="N1038">
            <v>6200</v>
          </cell>
          <cell r="O1038">
            <v>2000</v>
          </cell>
          <cell r="P1038">
            <v>24777</v>
          </cell>
          <cell r="Q1038">
            <v>13502</v>
          </cell>
          <cell r="S1038">
            <v>1475</v>
          </cell>
          <cell r="T1038">
            <v>1600</v>
          </cell>
          <cell r="U1038">
            <v>6200</v>
          </cell>
          <cell r="V1038">
            <v>2000</v>
          </cell>
          <cell r="W1038">
            <v>24777</v>
          </cell>
          <cell r="X1038">
            <v>14778.304865821485</v>
          </cell>
          <cell r="Y1038">
            <v>10655.298015265118</v>
          </cell>
          <cell r="Z1038">
            <v>1658.8427798934051</v>
          </cell>
          <cell r="AA1038">
            <v>1706.8486446235529</v>
          </cell>
          <cell r="AB1038">
            <v>6318.798099004418</v>
          </cell>
          <cell r="AC1038">
            <v>2398.8075953920229</v>
          </cell>
          <cell r="AD1038">
            <v>37516.9</v>
          </cell>
          <cell r="AE1038">
            <v>14842.514996546759</v>
          </cell>
          <cell r="AF1038">
            <v>10760.512786564828</v>
          </cell>
          <cell r="AG1038">
            <v>1665.4790143930888</v>
          </cell>
          <cell r="AH1038">
            <v>1713.2967745244919</v>
          </cell>
          <cell r="AI1038">
            <v>6347.0792149375684</v>
          </cell>
          <cell r="AJ1038">
            <v>2409.9672130332624</v>
          </cell>
          <cell r="AK1038">
            <v>37738.85</v>
          </cell>
        </row>
        <row r="1039">
          <cell r="B1039">
            <v>39504</v>
          </cell>
          <cell r="D1039">
            <v>11891.679999999993</v>
          </cell>
          <cell r="E1039">
            <v>24826</v>
          </cell>
          <cell r="F1039">
            <v>36717.679999999993</v>
          </cell>
          <cell r="G1039">
            <v>36717.679999999993</v>
          </cell>
          <cell r="H1039">
            <v>35930.800000000003</v>
          </cell>
          <cell r="I1039">
            <v>24826</v>
          </cell>
          <cell r="J1039">
            <v>13251</v>
          </cell>
          <cell r="L1039">
            <v>1475</v>
          </cell>
          <cell r="M1039">
            <v>1600</v>
          </cell>
          <cell r="N1039">
            <v>6500</v>
          </cell>
          <cell r="O1039">
            <v>2000</v>
          </cell>
          <cell r="P1039">
            <v>24826</v>
          </cell>
          <cell r="Q1039">
            <v>13251</v>
          </cell>
          <cell r="S1039">
            <v>1475</v>
          </cell>
          <cell r="T1039">
            <v>1600</v>
          </cell>
          <cell r="U1039">
            <v>6500</v>
          </cell>
          <cell r="V1039">
            <v>2000</v>
          </cell>
          <cell r="W1039">
            <v>24826</v>
          </cell>
          <cell r="X1039">
            <v>13119.064169370102</v>
          </cell>
          <cell r="Y1039">
            <v>10832.335181540489</v>
          </cell>
          <cell r="Z1039">
            <v>1631.0519174509129</v>
          </cell>
          <cell r="AA1039">
            <v>1678.2991299552541</v>
          </cell>
          <cell r="AB1039">
            <v>6310.9783744695069</v>
          </cell>
          <cell r="AC1039">
            <v>2359.0712272137357</v>
          </cell>
          <cell r="AD1039">
            <v>35930.80000000001</v>
          </cell>
          <cell r="AE1039">
            <v>13420.43082813699</v>
          </cell>
          <cell r="AF1039">
            <v>11065.727232284646</v>
          </cell>
          <cell r="AG1039">
            <v>1665.0191237979313</v>
          </cell>
          <cell r="AH1039">
            <v>1712.8236799573983</v>
          </cell>
          <cell r="AI1039">
            <v>6444.3773897493211</v>
          </cell>
          <cell r="AJ1039">
            <v>2409.3017460737069</v>
          </cell>
          <cell r="AK1039">
            <v>36717.679999999993</v>
          </cell>
        </row>
        <row r="1040">
          <cell r="B1040">
            <v>39505</v>
          </cell>
          <cell r="D1040">
            <v>12052.529999999999</v>
          </cell>
          <cell r="E1040">
            <v>23985</v>
          </cell>
          <cell r="F1040">
            <v>36037.53</v>
          </cell>
          <cell r="G1040">
            <v>36037.53</v>
          </cell>
          <cell r="H1040">
            <v>35209.1</v>
          </cell>
          <cell r="I1040">
            <v>23985</v>
          </cell>
          <cell r="J1040">
            <v>12610</v>
          </cell>
          <cell r="L1040">
            <v>1475</v>
          </cell>
          <cell r="M1040">
            <v>1600</v>
          </cell>
          <cell r="N1040">
            <v>6300</v>
          </cell>
          <cell r="O1040">
            <v>2000</v>
          </cell>
          <cell r="P1040">
            <v>23985</v>
          </cell>
          <cell r="Q1040">
            <v>12610</v>
          </cell>
          <cell r="S1040">
            <v>1475</v>
          </cell>
          <cell r="T1040">
            <v>1600</v>
          </cell>
          <cell r="U1040">
            <v>6300</v>
          </cell>
          <cell r="V1040">
            <v>2000</v>
          </cell>
          <cell r="W1040">
            <v>23985</v>
          </cell>
          <cell r="X1040">
            <v>13181.499153810284</v>
          </cell>
          <cell r="Y1040">
            <v>10182.863711976232</v>
          </cell>
          <cell r="Z1040">
            <v>1627.0705251154845</v>
          </cell>
          <cell r="AA1040">
            <v>1673.7191799703457</v>
          </cell>
          <cell r="AB1040">
            <v>6191.842367580889</v>
          </cell>
          <cell r="AC1040">
            <v>2352.1050615467711</v>
          </cell>
          <cell r="AD1040">
            <v>35209.100000000006</v>
          </cell>
          <cell r="AE1040">
            <v>13481.028859433027</v>
          </cell>
          <cell r="AF1040">
            <v>10443.292400558448</v>
          </cell>
          <cell r="AG1040">
            <v>1664.5011061385107</v>
          </cell>
          <cell r="AH1040">
            <v>1712.2907894331936</v>
          </cell>
          <cell r="AI1040">
            <v>6327.8646758505411</v>
          </cell>
          <cell r="AJ1040">
            <v>2408.5521685862768</v>
          </cell>
          <cell r="AK1040">
            <v>36037.53</v>
          </cell>
        </row>
        <row r="1041">
          <cell r="B1041">
            <v>39506</v>
          </cell>
          <cell r="D1041">
            <v>11736.419999999998</v>
          </cell>
          <cell r="E1041">
            <v>23682</v>
          </cell>
          <cell r="F1041">
            <v>35418.42</v>
          </cell>
          <cell r="G1041">
            <v>35418.42</v>
          </cell>
          <cell r="H1041">
            <v>34753.199999999997</v>
          </cell>
          <cell r="I1041">
            <v>23682</v>
          </cell>
          <cell r="J1041">
            <v>12307</v>
          </cell>
          <cell r="L1041">
            <v>1475</v>
          </cell>
          <cell r="M1041">
            <v>1600</v>
          </cell>
          <cell r="N1041">
            <v>6300</v>
          </cell>
          <cell r="O1041">
            <v>2000</v>
          </cell>
          <cell r="P1041">
            <v>23682</v>
          </cell>
          <cell r="Q1041">
            <v>12307</v>
          </cell>
          <cell r="S1041">
            <v>1475</v>
          </cell>
          <cell r="T1041">
            <v>1600</v>
          </cell>
          <cell r="U1041">
            <v>6300</v>
          </cell>
          <cell r="V1041">
            <v>2000</v>
          </cell>
          <cell r="W1041">
            <v>23682</v>
          </cell>
          <cell r="X1041">
            <v>12785.773450265831</v>
          </cell>
          <cell r="Y1041">
            <v>10066.664411486348</v>
          </cell>
          <cell r="Z1041">
            <v>1635.3522966432049</v>
          </cell>
          <cell r="AA1041">
            <v>1682.5374735240457</v>
          </cell>
          <cell r="AB1041">
            <v>6218.405027488986</v>
          </cell>
          <cell r="AC1041">
            <v>2364.4673405915778</v>
          </cell>
          <cell r="AD1041">
            <v>34753.199999999997</v>
          </cell>
          <cell r="AE1041">
            <v>13029.928232120605</v>
          </cell>
          <cell r="AF1041">
            <v>10281.445890043868</v>
          </cell>
          <cell r="AG1041">
            <v>1663.6542544806134</v>
          </cell>
          <cell r="AH1041">
            <v>1711.4196237196436</v>
          </cell>
          <cell r="AI1041">
            <v>6324.6452350992367</v>
          </cell>
          <cell r="AJ1041">
            <v>2407.326764536032</v>
          </cell>
          <cell r="AK1041">
            <v>35418.42</v>
          </cell>
        </row>
        <row r="1042">
          <cell r="B1042">
            <v>39507</v>
          </cell>
          <cell r="D1042">
            <v>10595.880000000005</v>
          </cell>
          <cell r="E1042">
            <v>24149</v>
          </cell>
          <cell r="F1042">
            <v>34744.880000000005</v>
          </cell>
          <cell r="G1042">
            <v>34744.880000000005</v>
          </cell>
          <cell r="H1042">
            <v>33804.9</v>
          </cell>
          <cell r="I1042">
            <v>24149</v>
          </cell>
          <cell r="J1042">
            <v>12274</v>
          </cell>
          <cell r="L1042">
            <v>1475</v>
          </cell>
          <cell r="M1042">
            <v>1600</v>
          </cell>
          <cell r="N1042">
            <v>6800</v>
          </cell>
          <cell r="O1042">
            <v>2000</v>
          </cell>
          <cell r="P1042">
            <v>24149</v>
          </cell>
          <cell r="Q1042">
            <v>12274</v>
          </cell>
          <cell r="S1042">
            <v>1475</v>
          </cell>
          <cell r="T1042">
            <v>1600</v>
          </cell>
          <cell r="U1042">
            <v>6800</v>
          </cell>
          <cell r="V1042">
            <v>2000</v>
          </cell>
          <cell r="W1042">
            <v>24149</v>
          </cell>
          <cell r="X1042">
            <v>12447.299270259569</v>
          </cell>
          <cell r="Y1042">
            <v>9245.0409718131104</v>
          </cell>
          <cell r="Z1042">
            <v>1620.230379784251</v>
          </cell>
          <cell r="AA1042">
            <v>1667.1138303058758</v>
          </cell>
          <cell r="AB1042">
            <v>6617.7484318002762</v>
          </cell>
          <cell r="AC1042">
            <v>2207.4671160369089</v>
          </cell>
          <cell r="AD1042">
            <v>33804.899999999987</v>
          </cell>
          <cell r="AE1042">
            <v>12792.399531064297</v>
          </cell>
          <cell r="AF1042">
            <v>9535.8661692148107</v>
          </cell>
          <cell r="AG1042">
            <v>1660.7546007557085</v>
          </cell>
          <cell r="AH1042">
            <v>1708.4367177021049</v>
          </cell>
          <cell r="AI1042">
            <v>6783.1194478069037</v>
          </cell>
          <cell r="AJ1042">
            <v>2264.3035334561723</v>
          </cell>
          <cell r="AK1042">
            <v>34744.880000000005</v>
          </cell>
        </row>
        <row r="1043">
          <cell r="B1043">
            <v>39508</v>
          </cell>
          <cell r="D1043">
            <v>9976.2699999999968</v>
          </cell>
          <cell r="E1043">
            <v>24206</v>
          </cell>
          <cell r="F1043">
            <v>34182.269999999997</v>
          </cell>
          <cell r="G1043">
            <v>34182.269999999997</v>
          </cell>
          <cell r="H1043">
            <v>33480.300000000003</v>
          </cell>
          <cell r="I1043">
            <v>25681</v>
          </cell>
          <cell r="J1043">
            <v>12931</v>
          </cell>
          <cell r="L1043">
            <v>1600</v>
          </cell>
          <cell r="M1043">
            <v>1475</v>
          </cell>
          <cell r="N1043">
            <v>6200</v>
          </cell>
          <cell r="O1043">
            <v>2000</v>
          </cell>
          <cell r="P1043">
            <v>24206</v>
          </cell>
          <cell r="Q1043">
            <v>12931</v>
          </cell>
          <cell r="R1043">
            <v>1475</v>
          </cell>
          <cell r="S1043">
            <v>1600</v>
          </cell>
          <cell r="T1043">
            <v>1475</v>
          </cell>
          <cell r="U1043">
            <v>6200</v>
          </cell>
          <cell r="V1043">
            <v>2000</v>
          </cell>
          <cell r="W1043">
            <v>25681</v>
          </cell>
          <cell r="X1043">
            <v>12471.715561871391</v>
          </cell>
          <cell r="Y1043">
            <v>9391.1360875292339</v>
          </cell>
          <cell r="Z1043">
            <v>1633.4236679695564</v>
          </cell>
          <cell r="AA1043">
            <v>1633.4236679695564</v>
          </cell>
          <cell r="AB1043">
            <v>6126.154001282539</v>
          </cell>
          <cell r="AC1043">
            <v>2224.447013377739</v>
          </cell>
          <cell r="AD1043">
            <v>33480.300000000017</v>
          </cell>
          <cell r="AE1043">
            <v>12710.721055924238</v>
          </cell>
          <cell r="AF1043">
            <v>9599.1910572004472</v>
          </cell>
          <cell r="AG1043">
            <v>1662.324518763789</v>
          </cell>
          <cell r="AH1043">
            <v>1710.0517098072396</v>
          </cell>
          <cell r="AI1043">
            <v>6233.5376696048643</v>
          </cell>
          <cell r="AJ1043">
            <v>2266.4439886994192</v>
          </cell>
          <cell r="AK1043">
            <v>34182.269999999997</v>
          </cell>
        </row>
        <row r="1044">
          <cell r="B1044">
            <v>39509</v>
          </cell>
          <cell r="D1044">
            <v>10550.349999999991</v>
          </cell>
          <cell r="E1044">
            <v>24106</v>
          </cell>
          <cell r="F1044">
            <v>34656.349999999991</v>
          </cell>
          <cell r="G1044">
            <v>34656.349999999991</v>
          </cell>
          <cell r="H1044">
            <v>33342.699999999997</v>
          </cell>
          <cell r="I1044">
            <v>25581</v>
          </cell>
          <cell r="J1044">
            <v>12931</v>
          </cell>
          <cell r="L1044">
            <v>1600</v>
          </cell>
          <cell r="M1044">
            <v>1475</v>
          </cell>
          <cell r="N1044">
            <v>6100</v>
          </cell>
          <cell r="O1044">
            <v>2000</v>
          </cell>
          <cell r="P1044">
            <v>24106</v>
          </cell>
          <cell r="Q1044">
            <v>12931</v>
          </cell>
          <cell r="R1044">
            <v>1475</v>
          </cell>
          <cell r="S1044">
            <v>1600</v>
          </cell>
          <cell r="T1044">
            <v>1475</v>
          </cell>
          <cell r="U1044">
            <v>6100</v>
          </cell>
          <cell r="V1044">
            <v>2000</v>
          </cell>
          <cell r="W1044">
            <v>25581</v>
          </cell>
          <cell r="X1044">
            <v>12985.985023368408</v>
          </cell>
          <cell r="Y1044">
            <v>9241.7263325469557</v>
          </cell>
          <cell r="Z1044">
            <v>1509.4510391014878</v>
          </cell>
          <cell r="AA1044">
            <v>1509.4510391014878</v>
          </cell>
          <cell r="AB1044">
            <v>5903.655172402342</v>
          </cell>
          <cell r="AC1044">
            <v>2192.4313934793022</v>
          </cell>
          <cell r="AD1044">
            <v>33342.699999999983</v>
          </cell>
          <cell r="AE1044">
            <v>13423.486308029307</v>
          </cell>
          <cell r="AF1044">
            <v>9596.3767197431171</v>
          </cell>
          <cell r="AG1044">
            <v>1562.5409813633526</v>
          </cell>
          <cell r="AH1044">
            <v>1710.5460108146021</v>
          </cell>
          <cell r="AI1044">
            <v>6096.3008617185487</v>
          </cell>
          <cell r="AJ1044">
            <v>2267.0991183310666</v>
          </cell>
          <cell r="AK1044">
            <v>34656.349999999991</v>
          </cell>
        </row>
        <row r="1045">
          <cell r="B1045">
            <v>39510</v>
          </cell>
          <cell r="D1045">
            <v>11172.510000000009</v>
          </cell>
          <cell r="E1045">
            <v>24806</v>
          </cell>
          <cell r="F1045">
            <v>35978.510000000009</v>
          </cell>
          <cell r="G1045">
            <v>35978.510000000009</v>
          </cell>
          <cell r="H1045">
            <v>35318.9</v>
          </cell>
          <cell r="I1045">
            <v>26281</v>
          </cell>
          <cell r="J1045">
            <v>12931</v>
          </cell>
          <cell r="L1045">
            <v>1600</v>
          </cell>
          <cell r="M1045">
            <v>1475</v>
          </cell>
          <cell r="N1045">
            <v>6800</v>
          </cell>
          <cell r="O1045">
            <v>2000</v>
          </cell>
          <cell r="P1045">
            <v>24806</v>
          </cell>
          <cell r="Q1045">
            <v>12931</v>
          </cell>
          <cell r="R1045">
            <v>1475</v>
          </cell>
          <cell r="S1045">
            <v>1600</v>
          </cell>
          <cell r="T1045">
            <v>1475</v>
          </cell>
          <cell r="U1045">
            <v>6800</v>
          </cell>
          <cell r="V1045">
            <v>2000</v>
          </cell>
          <cell r="W1045">
            <v>26281</v>
          </cell>
          <cell r="X1045">
            <v>13340.089345350438</v>
          </cell>
          <cell r="Y1045">
            <v>9784.4281681737339</v>
          </cell>
          <cell r="Z1045">
            <v>1637.339127470053</v>
          </cell>
          <cell r="AA1045">
            <v>1637.339127470053</v>
          </cell>
          <cell r="AB1045">
            <v>6691.764032548851</v>
          </cell>
          <cell r="AC1045">
            <v>2227.9401989868716</v>
          </cell>
          <cell r="AD1045">
            <v>35318.9</v>
          </cell>
          <cell r="AE1045">
            <v>13554.512930767876</v>
          </cell>
          <cell r="AF1045">
            <v>10009.0911144242</v>
          </cell>
          <cell r="AG1045">
            <v>1660.5261051605817</v>
          </cell>
          <cell r="AH1045">
            <v>1708.2016617435845</v>
          </cell>
          <cell r="AI1045">
            <v>6782.1861895673428</v>
          </cell>
          <cell r="AJ1045">
            <v>2263.9919983364207</v>
          </cell>
          <cell r="AK1045">
            <v>35978.510000000009</v>
          </cell>
        </row>
        <row r="1046">
          <cell r="B1046">
            <v>39511</v>
          </cell>
          <cell r="D1046">
            <v>10611.839999999997</v>
          </cell>
          <cell r="E1046">
            <v>26459</v>
          </cell>
          <cell r="F1046">
            <v>37070.839999999997</v>
          </cell>
          <cell r="G1046">
            <v>37070.839999999997</v>
          </cell>
          <cell r="H1046">
            <v>36398.199999999997</v>
          </cell>
          <cell r="I1046">
            <v>27934</v>
          </cell>
          <cell r="J1046">
            <v>14584</v>
          </cell>
          <cell r="L1046">
            <v>1600</v>
          </cell>
          <cell r="M1046">
            <v>1475</v>
          </cell>
          <cell r="N1046">
            <v>6800</v>
          </cell>
          <cell r="O1046">
            <v>2000</v>
          </cell>
          <cell r="P1046">
            <v>26459</v>
          </cell>
          <cell r="Q1046">
            <v>14584</v>
          </cell>
          <cell r="R1046">
            <v>1475</v>
          </cell>
          <cell r="S1046">
            <v>1600</v>
          </cell>
          <cell r="T1046">
            <v>1475</v>
          </cell>
          <cell r="U1046">
            <v>6800</v>
          </cell>
          <cell r="V1046">
            <v>2000</v>
          </cell>
          <cell r="W1046">
            <v>27934</v>
          </cell>
          <cell r="X1046">
            <v>14183.680565609309</v>
          </cell>
          <cell r="Y1046">
            <v>10019.947447396135</v>
          </cell>
          <cell r="Z1046">
            <v>1637.6856881149579</v>
          </cell>
          <cell r="AA1046">
            <v>1637.6856881149579</v>
          </cell>
          <cell r="AB1046">
            <v>6689.1368419321079</v>
          </cell>
          <cell r="AC1046">
            <v>2230.0637688325305</v>
          </cell>
          <cell r="AD1046">
            <v>36398.199999999997</v>
          </cell>
          <cell r="AE1046">
            <v>14387.949814060119</v>
          </cell>
          <cell r="AF1046">
            <v>10255.62710278837</v>
          </cell>
          <cell r="AG1046">
            <v>1662.1789033592966</v>
          </cell>
          <cell r="AH1046">
            <v>1709.9019136220691</v>
          </cell>
          <cell r="AI1046">
            <v>6788.9368122059332</v>
          </cell>
          <cell r="AJ1046">
            <v>2266.2454539642044</v>
          </cell>
          <cell r="AK1046">
            <v>37070.839999999997</v>
          </cell>
        </row>
        <row r="1047">
          <cell r="B1047">
            <v>39512</v>
          </cell>
          <cell r="D1047">
            <v>10495.669999999998</v>
          </cell>
          <cell r="E1047">
            <v>24959</v>
          </cell>
          <cell r="F1047">
            <v>35454.67</v>
          </cell>
          <cell r="G1047">
            <v>35454.67</v>
          </cell>
          <cell r="H1047">
            <v>34781.4</v>
          </cell>
          <cell r="I1047">
            <v>26434</v>
          </cell>
          <cell r="J1047">
            <v>13384</v>
          </cell>
          <cell r="L1047">
            <v>1600</v>
          </cell>
          <cell r="M1047">
            <v>1475</v>
          </cell>
          <cell r="N1047">
            <v>6500</v>
          </cell>
          <cell r="O1047">
            <v>2000</v>
          </cell>
          <cell r="P1047">
            <v>24959</v>
          </cell>
          <cell r="Q1047">
            <v>13384</v>
          </cell>
          <cell r="R1047">
            <v>1475</v>
          </cell>
          <cell r="S1047">
            <v>1600</v>
          </cell>
          <cell r="T1047">
            <v>1475</v>
          </cell>
          <cell r="U1047">
            <v>6500</v>
          </cell>
          <cell r="V1047">
            <v>2000</v>
          </cell>
          <cell r="W1047">
            <v>26434</v>
          </cell>
          <cell r="X1047">
            <v>13448.848681720583</v>
          </cell>
          <cell r="Y1047">
            <v>9432.1062211110038</v>
          </cell>
          <cell r="Z1047">
            <v>1636.0498855957474</v>
          </cell>
          <cell r="AA1047">
            <v>1636.0498855957474</v>
          </cell>
          <cell r="AB1047">
            <v>6401.5030031685501</v>
          </cell>
          <cell r="AC1047">
            <v>2226.8423228083834</v>
          </cell>
          <cell r="AD1047">
            <v>34781.400000000016</v>
          </cell>
          <cell r="AE1047">
            <v>13657.671839912486</v>
          </cell>
          <cell r="AF1047">
            <v>9667.94490288423</v>
          </cell>
          <cell r="AG1047">
            <v>1660.651652163566</v>
          </cell>
          <cell r="AH1047">
            <v>1708.3308133410562</v>
          </cell>
          <cell r="AI1047">
            <v>6495.9076202567448</v>
          </cell>
          <cell r="AJ1047">
            <v>2264.1631714419132</v>
          </cell>
          <cell r="AK1047">
            <v>35454.67</v>
          </cell>
        </row>
        <row r="1048">
          <cell r="B1048">
            <v>39513</v>
          </cell>
          <cell r="D1048">
            <v>11359.709999999992</v>
          </cell>
          <cell r="E1048">
            <v>24066</v>
          </cell>
          <cell r="F1048">
            <v>35425.709999999992</v>
          </cell>
          <cell r="G1048">
            <v>35425.709999999992</v>
          </cell>
          <cell r="H1048">
            <v>34858.9</v>
          </cell>
          <cell r="I1048">
            <v>25541</v>
          </cell>
          <cell r="J1048">
            <v>12991</v>
          </cell>
          <cell r="L1048">
            <v>1600</v>
          </cell>
          <cell r="M1048">
            <v>1475</v>
          </cell>
          <cell r="N1048">
            <v>6000</v>
          </cell>
          <cell r="O1048">
            <v>2000</v>
          </cell>
          <cell r="P1048">
            <v>24066</v>
          </cell>
          <cell r="Q1048">
            <v>12991</v>
          </cell>
          <cell r="R1048">
            <v>1475</v>
          </cell>
          <cell r="S1048">
            <v>1600</v>
          </cell>
          <cell r="T1048">
            <v>1475</v>
          </cell>
          <cell r="U1048">
            <v>6000</v>
          </cell>
          <cell r="V1048">
            <v>2000</v>
          </cell>
          <cell r="W1048">
            <v>25541</v>
          </cell>
          <cell r="X1048">
            <v>13924.208013877756</v>
          </cell>
          <cell r="Y1048">
            <v>9489.0047049392924</v>
          </cell>
          <cell r="Z1048">
            <v>1641.6664033043712</v>
          </cell>
          <cell r="AA1048">
            <v>1641.6664033043712</v>
          </cell>
          <cell r="AB1048">
            <v>5926.6066812068266</v>
          </cell>
          <cell r="AC1048">
            <v>2235.7477933673836</v>
          </cell>
          <cell r="AD1048">
            <v>34858.9</v>
          </cell>
          <cell r="AE1048">
            <v>14088.283388761361</v>
          </cell>
          <cell r="AF1048">
            <v>9697.6696834378763</v>
          </cell>
          <cell r="AG1048">
            <v>1662.0798137294421</v>
          </cell>
          <cell r="AH1048">
            <v>1709.7999790184197</v>
          </cell>
          <cell r="AI1048">
            <v>6001.7667817224119</v>
          </cell>
          <cell r="AJ1048">
            <v>2266.1103533304886</v>
          </cell>
          <cell r="AK1048">
            <v>35425.709999999992</v>
          </cell>
        </row>
        <row r="1049">
          <cell r="B1049">
            <v>39514</v>
          </cell>
          <cell r="D1049">
            <v>11020.700000000004</v>
          </cell>
          <cell r="E1049">
            <v>24648</v>
          </cell>
          <cell r="F1049">
            <v>35668.700000000004</v>
          </cell>
          <cell r="G1049">
            <v>35668.700000000004</v>
          </cell>
          <cell r="H1049">
            <v>34963.4</v>
          </cell>
          <cell r="I1049">
            <v>26123</v>
          </cell>
          <cell r="J1049">
            <v>13973</v>
          </cell>
          <cell r="L1049">
            <v>1600</v>
          </cell>
          <cell r="M1049">
            <v>1475</v>
          </cell>
          <cell r="N1049">
            <v>5600</v>
          </cell>
          <cell r="O1049">
            <v>2000</v>
          </cell>
          <cell r="P1049">
            <v>24648</v>
          </cell>
          <cell r="Q1049">
            <v>13973</v>
          </cell>
          <cell r="R1049">
            <v>1475</v>
          </cell>
          <cell r="S1049">
            <v>1600</v>
          </cell>
          <cell r="T1049">
            <v>1475</v>
          </cell>
          <cell r="U1049">
            <v>5600</v>
          </cell>
          <cell r="V1049">
            <v>2000</v>
          </cell>
          <cell r="W1049">
            <v>26123</v>
          </cell>
          <cell r="X1049">
            <v>14037.141399259908</v>
          </cell>
          <cell r="Y1049">
            <v>9910.4816662295525</v>
          </cell>
          <cell r="Z1049">
            <v>1635.2730607229428</v>
          </cell>
          <cell r="AA1049">
            <v>1635.2730607229428</v>
          </cell>
          <cell r="AB1049">
            <v>5518.1562594218058</v>
          </cell>
          <cell r="AC1049">
            <v>2227.0745536428622</v>
          </cell>
          <cell r="AD1049">
            <v>34963.400000000009</v>
          </cell>
          <cell r="AE1049">
            <v>14272.114693389965</v>
          </cell>
          <cell r="AF1049">
            <v>10122.16039660207</v>
          </cell>
          <cell r="AG1049">
            <v>1663.5459474382797</v>
          </cell>
          <cell r="AH1049">
            <v>1711.308207061322</v>
          </cell>
          <cell r="AI1049">
            <v>5631.4614483674013</v>
          </cell>
          <cell r="AJ1049">
            <v>2268.1093071409609</v>
          </cell>
          <cell r="AK1049">
            <v>35668.700000000004</v>
          </cell>
        </row>
        <row r="1050">
          <cell r="B1050">
            <v>39515</v>
          </cell>
          <cell r="D1050">
            <v>12198.410000000003</v>
          </cell>
          <cell r="E1050">
            <v>23778</v>
          </cell>
          <cell r="F1050">
            <v>35976.410000000003</v>
          </cell>
          <cell r="G1050">
            <v>35976.410000000003</v>
          </cell>
          <cell r="H1050">
            <v>35290.6</v>
          </cell>
          <cell r="I1050">
            <v>25253</v>
          </cell>
          <cell r="J1050">
            <v>13103</v>
          </cell>
          <cell r="L1050">
            <v>1600</v>
          </cell>
          <cell r="M1050">
            <v>1475</v>
          </cell>
          <cell r="N1050">
            <v>5600</v>
          </cell>
          <cell r="O1050">
            <v>2000</v>
          </cell>
          <cell r="P1050">
            <v>23778</v>
          </cell>
          <cell r="Q1050">
            <v>13103</v>
          </cell>
          <cell r="R1050">
            <v>1475</v>
          </cell>
          <cell r="S1050">
            <v>1600</v>
          </cell>
          <cell r="T1050">
            <v>1475</v>
          </cell>
          <cell r="U1050">
            <v>5600</v>
          </cell>
          <cell r="V1050">
            <v>2000</v>
          </cell>
          <cell r="W1050">
            <v>25253</v>
          </cell>
          <cell r="X1050">
            <v>14147.849606572578</v>
          </cell>
          <cell r="Y1050">
            <v>10264.870171920169</v>
          </cell>
          <cell r="Z1050">
            <v>1636.6525883551678</v>
          </cell>
          <cell r="AA1050">
            <v>1636.6525883551678</v>
          </cell>
          <cell r="AB1050">
            <v>5374.5995071483239</v>
          </cell>
          <cell r="AC1050">
            <v>2229.9755376485996</v>
          </cell>
          <cell r="AD1050">
            <v>35290.600000000013</v>
          </cell>
          <cell r="AE1050">
            <v>14366.270726809873</v>
          </cell>
          <cell r="AF1050">
            <v>10472.430001703793</v>
          </cell>
          <cell r="AG1050">
            <v>1663.512131174791</v>
          </cell>
          <cell r="AH1050">
            <v>1711.2734198951907</v>
          </cell>
          <cell r="AI1050">
            <v>5494.8605189943701</v>
          </cell>
          <cell r="AJ1050">
            <v>2268.0632014219877</v>
          </cell>
          <cell r="AK1050">
            <v>35976.410000000003</v>
          </cell>
        </row>
        <row r="1051">
          <cell r="B1051">
            <v>39516</v>
          </cell>
          <cell r="D1051">
            <v>10712.270000000004</v>
          </cell>
          <cell r="E1051">
            <v>23778</v>
          </cell>
          <cell r="F1051">
            <v>34490.270000000004</v>
          </cell>
          <cell r="G1051">
            <v>34490.270000000004</v>
          </cell>
          <cell r="H1051">
            <v>35231.599999999999</v>
          </cell>
          <cell r="I1051">
            <v>25253</v>
          </cell>
          <cell r="J1051">
            <v>13103</v>
          </cell>
          <cell r="L1051">
            <v>1600</v>
          </cell>
          <cell r="M1051">
            <v>1475</v>
          </cell>
          <cell r="N1051">
            <v>5600</v>
          </cell>
          <cell r="O1051">
            <v>2000</v>
          </cell>
          <cell r="P1051">
            <v>23778</v>
          </cell>
          <cell r="Q1051">
            <v>13103</v>
          </cell>
          <cell r="R1051">
            <v>1475</v>
          </cell>
          <cell r="S1051">
            <v>1600</v>
          </cell>
          <cell r="T1051">
            <v>1475</v>
          </cell>
          <cell r="U1051">
            <v>5600</v>
          </cell>
          <cell r="V1051">
            <v>2000</v>
          </cell>
          <cell r="W1051">
            <v>25253</v>
          </cell>
          <cell r="X1051">
            <v>14466.217747703622</v>
          </cell>
          <cell r="Y1051">
            <v>9708.8451572160211</v>
          </cell>
          <cell r="Z1051">
            <v>1536.3474631819352</v>
          </cell>
          <cell r="AA1051">
            <v>1536.3474631819352</v>
          </cell>
          <cell r="AB1051">
            <v>5740.8554671845577</v>
          </cell>
          <cell r="AC1051">
            <v>2242.9867015319296</v>
          </cell>
          <cell r="AD1051">
            <v>35231.599999999999</v>
          </cell>
          <cell r="AE1051">
            <v>14067.732955635893</v>
          </cell>
          <cell r="AF1051">
            <v>9502.6604627432589</v>
          </cell>
          <cell r="AG1051">
            <v>1497.0038704927611</v>
          </cell>
          <cell r="AH1051">
            <v>1638.8011766649142</v>
          </cell>
          <cell r="AI1051">
            <v>5600.4806654255317</v>
          </cell>
          <cell r="AJ1051">
            <v>2183.5908690376464</v>
          </cell>
          <cell r="AK1051">
            <v>34490.270000000004</v>
          </cell>
        </row>
        <row r="1052">
          <cell r="B1052">
            <v>39517</v>
          </cell>
          <cell r="D1052">
            <v>11609.959999999985</v>
          </cell>
          <cell r="E1052">
            <v>23778</v>
          </cell>
          <cell r="F1052">
            <v>35387.959999999985</v>
          </cell>
          <cell r="G1052">
            <v>35387.959999999985</v>
          </cell>
          <cell r="H1052">
            <v>34795.199999999997</v>
          </cell>
          <cell r="I1052">
            <v>25253</v>
          </cell>
          <cell r="J1052">
            <v>13103</v>
          </cell>
          <cell r="L1052">
            <v>1600</v>
          </cell>
          <cell r="M1052">
            <v>1475</v>
          </cell>
          <cell r="N1052">
            <v>5600</v>
          </cell>
          <cell r="O1052">
            <v>2000</v>
          </cell>
          <cell r="P1052">
            <v>23778</v>
          </cell>
          <cell r="Q1052">
            <v>13103</v>
          </cell>
          <cell r="R1052">
            <v>1475</v>
          </cell>
          <cell r="S1052">
            <v>1600</v>
          </cell>
          <cell r="T1052">
            <v>1475</v>
          </cell>
          <cell r="U1052">
            <v>5600</v>
          </cell>
          <cell r="V1052">
            <v>2000</v>
          </cell>
          <cell r="W1052">
            <v>25253</v>
          </cell>
          <cell r="X1052">
            <v>12943.50810716219</v>
          </cell>
          <cell r="Y1052">
            <v>10811.836823658152</v>
          </cell>
          <cell r="Z1052">
            <v>1640.8417663750415</v>
          </cell>
          <cell r="AA1052">
            <v>1640.8417663750415</v>
          </cell>
          <cell r="AB1052">
            <v>5522.2769513726362</v>
          </cell>
          <cell r="AC1052">
            <v>2235.8945850569362</v>
          </cell>
          <cell r="AD1052">
            <v>34795.199999999997</v>
          </cell>
          <cell r="AE1052">
            <v>13141.902945234127</v>
          </cell>
          <cell r="AF1052">
            <v>10987.214636016057</v>
          </cell>
          <cell r="AG1052">
            <v>1664.8585600746851</v>
          </cell>
          <cell r="AH1052">
            <v>1712.6585062705694</v>
          </cell>
          <cell r="AI1052">
            <v>5611.4264049221965</v>
          </cell>
          <cell r="AJ1052">
            <v>2269.898947482357</v>
          </cell>
          <cell r="AK1052">
            <v>35387.959999999985</v>
          </cell>
        </row>
        <row r="1053">
          <cell r="B1053">
            <v>39518</v>
          </cell>
          <cell r="D1053">
            <v>11627.660000000003</v>
          </cell>
          <cell r="E1053">
            <v>24361</v>
          </cell>
          <cell r="F1053">
            <v>35988.660000000003</v>
          </cell>
          <cell r="G1053">
            <v>35988.660000000003</v>
          </cell>
          <cell r="H1053">
            <v>35371.699999999997</v>
          </cell>
          <cell r="I1053">
            <v>25836</v>
          </cell>
          <cell r="J1053">
            <v>13486</v>
          </cell>
          <cell r="L1053">
            <v>1600</v>
          </cell>
          <cell r="M1053">
            <v>1475</v>
          </cell>
          <cell r="N1053">
            <v>5800</v>
          </cell>
          <cell r="O1053">
            <v>2000</v>
          </cell>
          <cell r="P1053">
            <v>24361</v>
          </cell>
          <cell r="Q1053">
            <v>13486</v>
          </cell>
          <cell r="R1053">
            <v>1475</v>
          </cell>
          <cell r="S1053">
            <v>1600</v>
          </cell>
          <cell r="T1053">
            <v>1475</v>
          </cell>
          <cell r="U1053">
            <v>5800</v>
          </cell>
          <cell r="V1053">
            <v>2000</v>
          </cell>
          <cell r="W1053">
            <v>25836</v>
          </cell>
          <cell r="X1053">
            <v>13723.171067480229</v>
          </cell>
          <cell r="Y1053">
            <v>10431.704478146334</v>
          </cell>
          <cell r="Z1053">
            <v>1638.6692833395678</v>
          </cell>
          <cell r="AA1053">
            <v>1638.6692833395678</v>
          </cell>
          <cell r="AB1053">
            <v>5575.840922339502</v>
          </cell>
          <cell r="AC1053">
            <v>2363.6449653547884</v>
          </cell>
          <cell r="AD1053">
            <v>35371.69999999999</v>
          </cell>
          <cell r="AE1053">
            <v>13930.922152183832</v>
          </cell>
          <cell r="AF1053">
            <v>10592.496775394466</v>
          </cell>
          <cell r="AG1053">
            <v>1663.8245779576289</v>
          </cell>
          <cell r="AH1053">
            <v>1711.5948373736583</v>
          </cell>
          <cell r="AI1053">
            <v>5682.2484325319729</v>
          </cell>
          <cell r="AJ1053">
            <v>2407.5732245584459</v>
          </cell>
          <cell r="AK1053">
            <v>35988.660000000003</v>
          </cell>
        </row>
        <row r="1054">
          <cell r="B1054">
            <v>39519</v>
          </cell>
          <cell r="D1054">
            <v>11477.569999999992</v>
          </cell>
          <cell r="E1054">
            <v>23721</v>
          </cell>
          <cell r="F1054">
            <v>35198.569999999992</v>
          </cell>
          <cell r="G1054">
            <v>35198.569999999992</v>
          </cell>
          <cell r="H1054">
            <v>34653.9</v>
          </cell>
          <cell r="I1054">
            <v>25196</v>
          </cell>
          <cell r="J1054">
            <v>12846</v>
          </cell>
          <cell r="L1054">
            <v>1600</v>
          </cell>
          <cell r="M1054">
            <v>1475</v>
          </cell>
          <cell r="N1054">
            <v>5800</v>
          </cell>
          <cell r="O1054">
            <v>2000</v>
          </cell>
          <cell r="P1054">
            <v>23721</v>
          </cell>
          <cell r="Q1054">
            <v>12846</v>
          </cell>
          <cell r="R1054">
            <v>1475</v>
          </cell>
          <cell r="S1054">
            <v>1600</v>
          </cell>
          <cell r="T1054">
            <v>1475</v>
          </cell>
          <cell r="U1054">
            <v>5800</v>
          </cell>
          <cell r="V1054">
            <v>2000</v>
          </cell>
          <cell r="W1054">
            <v>25196</v>
          </cell>
          <cell r="X1054">
            <v>13211.450694272473</v>
          </cell>
          <cell r="Y1054">
            <v>10080.59410494465</v>
          </cell>
          <cell r="Z1054">
            <v>1642.7667054490446</v>
          </cell>
          <cell r="AA1054">
            <v>1642.7667054490446</v>
          </cell>
          <cell r="AB1054">
            <v>5700.8219504945509</v>
          </cell>
          <cell r="AC1054">
            <v>2375.4998393902397</v>
          </cell>
          <cell r="AD1054">
            <v>34653.900000000009</v>
          </cell>
          <cell r="AE1054">
            <v>13387.824259383016</v>
          </cell>
          <cell r="AF1054">
            <v>10242.202880179833</v>
          </cell>
          <cell r="AG1054">
            <v>1664.2843035257222</v>
          </cell>
          <cell r="AH1054">
            <v>1712.0677621755765</v>
          </cell>
          <cell r="AI1054">
            <v>5783.9523420139003</v>
          </cell>
          <cell r="AJ1054">
            <v>2408.2384527219492</v>
          </cell>
          <cell r="AK1054">
            <v>35198.569999999992</v>
          </cell>
        </row>
        <row r="1055">
          <cell r="B1055">
            <v>39520</v>
          </cell>
          <cell r="D1055">
            <v>10810.370000000003</v>
          </cell>
          <cell r="E1055">
            <v>24070</v>
          </cell>
          <cell r="F1055">
            <v>34880.370000000003</v>
          </cell>
          <cell r="G1055">
            <v>34880.370000000003</v>
          </cell>
          <cell r="H1055">
            <v>34053</v>
          </cell>
          <cell r="I1055">
            <v>25545</v>
          </cell>
          <cell r="J1055">
            <v>13195</v>
          </cell>
          <cell r="L1055">
            <v>1600</v>
          </cell>
          <cell r="M1055">
            <v>1475</v>
          </cell>
          <cell r="N1055">
            <v>5800</v>
          </cell>
          <cell r="O1055">
            <v>2000</v>
          </cell>
          <cell r="P1055">
            <v>24070</v>
          </cell>
          <cell r="Q1055">
            <v>13195</v>
          </cell>
          <cell r="R1055">
            <v>1475</v>
          </cell>
          <cell r="S1055">
            <v>1600</v>
          </cell>
          <cell r="T1055">
            <v>1475</v>
          </cell>
          <cell r="U1055">
            <v>5800</v>
          </cell>
          <cell r="V1055">
            <v>2000</v>
          </cell>
          <cell r="W1055">
            <v>25545</v>
          </cell>
          <cell r="X1055">
            <v>13120.244184411034</v>
          </cell>
          <cell r="Y1055">
            <v>9553.7762467349894</v>
          </cell>
          <cell r="Z1055">
            <v>1628.6636985886089</v>
          </cell>
          <cell r="AA1055">
            <v>1628.6636985886089</v>
          </cell>
          <cell r="AB1055">
            <v>5766.8905204698312</v>
          </cell>
          <cell r="AC1055">
            <v>2354.7616512069253</v>
          </cell>
          <cell r="AD1055">
            <v>34053</v>
          </cell>
          <cell r="AE1055">
            <v>13397.796022357497</v>
          </cell>
          <cell r="AF1055">
            <v>9802.3061462287169</v>
          </cell>
          <cell r="AG1055">
            <v>1663.0639042830444</v>
          </cell>
          <cell r="AH1055">
            <v>1710.8123239094425</v>
          </cell>
          <cell r="AI1055">
            <v>5899.9190821840211</v>
          </cell>
          <cell r="AJ1055">
            <v>2406.4725210372826</v>
          </cell>
          <cell r="AK1055">
            <v>34880.370000000003</v>
          </cell>
        </row>
        <row r="1056">
          <cell r="B1056">
            <v>39521</v>
          </cell>
          <cell r="D1056">
            <v>7824.8200000000033</v>
          </cell>
          <cell r="E1056">
            <v>16176</v>
          </cell>
          <cell r="F1056">
            <v>24000.820000000003</v>
          </cell>
          <cell r="G1056">
            <v>24000.820000000003</v>
          </cell>
          <cell r="H1056">
            <v>22237.1</v>
          </cell>
          <cell r="I1056">
            <v>17061</v>
          </cell>
          <cell r="J1056">
            <v>8831</v>
          </cell>
          <cell r="L1056">
            <v>960</v>
          </cell>
          <cell r="M1056">
            <v>885</v>
          </cell>
          <cell r="N1056">
            <v>4000</v>
          </cell>
          <cell r="O1056">
            <v>1500</v>
          </cell>
          <cell r="P1056">
            <v>16176</v>
          </cell>
          <cell r="Q1056">
            <v>8831</v>
          </cell>
          <cell r="R1056">
            <v>885</v>
          </cell>
          <cell r="S1056">
            <v>960</v>
          </cell>
          <cell r="T1056">
            <v>885</v>
          </cell>
          <cell r="U1056">
            <v>4000</v>
          </cell>
          <cell r="V1056">
            <v>1500</v>
          </cell>
          <cell r="W1056">
            <v>17061</v>
          </cell>
          <cell r="X1056">
            <v>8438.0638290398929</v>
          </cell>
          <cell r="Y1056">
            <v>6268.8295473663475</v>
          </cell>
          <cell r="Z1056">
            <v>1092.3170160373509</v>
          </cell>
          <cell r="AA1056">
            <v>1092.3170160373509</v>
          </cell>
          <cell r="AB1056">
            <v>3763.2051613400258</v>
          </cell>
          <cell r="AC1056">
            <v>1582.3674301790288</v>
          </cell>
          <cell r="AD1056">
            <v>22237.1</v>
          </cell>
          <cell r="AE1056">
            <v>9082.468082686155</v>
          </cell>
          <cell r="AF1056">
            <v>6767.72501675689</v>
          </cell>
          <cell r="AG1056">
            <v>1176.5682569013131</v>
          </cell>
          <cell r="AH1056">
            <v>1212.4991803330443</v>
          </cell>
          <cell r="AI1056">
            <v>4056.0269987305637</v>
          </cell>
          <cell r="AJ1056">
            <v>1705.5324645920357</v>
          </cell>
          <cell r="AK1056">
            <v>24000.820000000003</v>
          </cell>
        </row>
        <row r="1057">
          <cell r="B1057">
            <v>39522</v>
          </cell>
          <cell r="D1057">
            <v>0</v>
          </cell>
          <cell r="E1057">
            <v>0</v>
          </cell>
          <cell r="F1057">
            <v>0</v>
          </cell>
          <cell r="G1057">
            <v>0</v>
          </cell>
          <cell r="H1057">
            <v>46.4</v>
          </cell>
          <cell r="I1057">
            <v>0</v>
          </cell>
          <cell r="J1057">
            <v>0</v>
          </cell>
          <cell r="L1057">
            <v>0</v>
          </cell>
          <cell r="M1057">
            <v>0</v>
          </cell>
          <cell r="N1057">
            <v>0</v>
          </cell>
          <cell r="P1057">
            <v>0</v>
          </cell>
          <cell r="Q1057">
            <v>0</v>
          </cell>
          <cell r="R1057">
            <v>0</v>
          </cell>
          <cell r="S1057">
            <v>0</v>
          </cell>
          <cell r="T1057">
            <v>0</v>
          </cell>
          <cell r="U1057">
            <v>0</v>
          </cell>
          <cell r="W1057">
            <v>0</v>
          </cell>
          <cell r="X1057">
            <v>17.639655999999999</v>
          </cell>
          <cell r="Y1057">
            <v>14.380148799999999</v>
          </cell>
          <cell r="Z1057">
            <v>1.9488000000000001</v>
          </cell>
          <cell r="AA1057">
            <v>1.9173407999999998</v>
          </cell>
          <cell r="AB1057">
            <v>7.6694095999999989</v>
          </cell>
          <cell r="AC1057">
            <v>2.8446447999999998</v>
          </cell>
          <cell r="AD1057">
            <v>46.399999999999991</v>
          </cell>
          <cell r="AK1057">
            <v>0</v>
          </cell>
        </row>
        <row r="1058">
          <cell r="B1058">
            <v>39523</v>
          </cell>
          <cell r="D1058">
            <v>0</v>
          </cell>
          <cell r="E1058">
            <v>0</v>
          </cell>
          <cell r="F1058">
            <v>0</v>
          </cell>
          <cell r="G1058">
            <v>0</v>
          </cell>
          <cell r="H1058">
            <v>26.5</v>
          </cell>
          <cell r="I1058">
            <v>0</v>
          </cell>
          <cell r="J1058">
            <v>0</v>
          </cell>
          <cell r="L1058">
            <v>0</v>
          </cell>
          <cell r="M1058">
            <v>0</v>
          </cell>
          <cell r="N1058">
            <v>0</v>
          </cell>
          <cell r="P1058">
            <v>0</v>
          </cell>
          <cell r="Q1058">
            <v>0</v>
          </cell>
          <cell r="R1058">
            <v>0</v>
          </cell>
          <cell r="S1058">
            <v>0</v>
          </cell>
          <cell r="T1058">
            <v>0</v>
          </cell>
          <cell r="U1058">
            <v>0</v>
          </cell>
          <cell r="W1058">
            <v>0</v>
          </cell>
          <cell r="X1058">
            <v>10.074372499999999</v>
          </cell>
          <cell r="Y1058">
            <v>8.2128005000000002</v>
          </cell>
          <cell r="Z1058">
            <v>1.113</v>
          </cell>
          <cell r="AA1058">
            <v>1.0950329999999999</v>
          </cell>
          <cell r="AB1058">
            <v>4.3801584999999994</v>
          </cell>
          <cell r="AC1058">
            <v>1.6246355000000001</v>
          </cell>
          <cell r="AD1058">
            <v>26.5</v>
          </cell>
          <cell r="AK1058">
            <v>0</v>
          </cell>
        </row>
        <row r="1059">
          <cell r="B1059">
            <v>39524</v>
          </cell>
          <cell r="D1059">
            <v>0</v>
          </cell>
          <cell r="E1059">
            <v>0</v>
          </cell>
          <cell r="F1059">
            <v>0</v>
          </cell>
          <cell r="G1059">
            <v>0</v>
          </cell>
          <cell r="H1059">
            <v>38.1</v>
          </cell>
          <cell r="I1059">
            <v>0</v>
          </cell>
          <cell r="J1059">
            <v>0</v>
          </cell>
          <cell r="L1059">
            <v>0</v>
          </cell>
          <cell r="M1059">
            <v>0</v>
          </cell>
          <cell r="N1059">
            <v>0</v>
          </cell>
          <cell r="P1059">
            <v>0</v>
          </cell>
          <cell r="Q1059">
            <v>0</v>
          </cell>
          <cell r="R1059">
            <v>0</v>
          </cell>
          <cell r="S1059">
            <v>0</v>
          </cell>
          <cell r="T1059">
            <v>0</v>
          </cell>
          <cell r="U1059">
            <v>0</v>
          </cell>
          <cell r="W1059">
            <v>0</v>
          </cell>
          <cell r="X1059">
            <v>14.4842865</v>
          </cell>
          <cell r="Y1059">
            <v>11.8078377</v>
          </cell>
          <cell r="Z1059">
            <v>1.6002000000000001</v>
          </cell>
          <cell r="AA1059">
            <v>1.5743681999999999</v>
          </cell>
          <cell r="AB1059">
            <v>6.2975108999999998</v>
          </cell>
          <cell r="AC1059">
            <v>2.3357966999999999</v>
          </cell>
          <cell r="AD1059">
            <v>38.1</v>
          </cell>
          <cell r="AK1059">
            <v>0</v>
          </cell>
        </row>
        <row r="1060">
          <cell r="B1060">
            <v>39525</v>
          </cell>
          <cell r="D1060">
            <v>0</v>
          </cell>
          <cell r="E1060">
            <v>0</v>
          </cell>
          <cell r="F1060">
            <v>0</v>
          </cell>
          <cell r="G1060">
            <v>0</v>
          </cell>
          <cell r="H1060">
            <v>36.9</v>
          </cell>
          <cell r="I1060">
            <v>0</v>
          </cell>
          <cell r="J1060">
            <v>0</v>
          </cell>
          <cell r="L1060">
            <v>0</v>
          </cell>
          <cell r="M1060">
            <v>0</v>
          </cell>
          <cell r="N1060">
            <v>0</v>
          </cell>
          <cell r="P1060">
            <v>0</v>
          </cell>
          <cell r="Q1060">
            <v>0</v>
          </cell>
          <cell r="R1060">
            <v>0</v>
          </cell>
          <cell r="S1060">
            <v>0</v>
          </cell>
          <cell r="T1060">
            <v>0</v>
          </cell>
          <cell r="U1060">
            <v>0</v>
          </cell>
          <cell r="W1060">
            <v>0</v>
          </cell>
          <cell r="X1060">
            <v>14.028088499999999</v>
          </cell>
          <cell r="Y1060">
            <v>11.435937299999999</v>
          </cell>
          <cell r="Z1060">
            <v>1.5498000000000001</v>
          </cell>
          <cell r="AA1060">
            <v>1.5247817999999997</v>
          </cell>
          <cell r="AB1060">
            <v>6.0991640999999994</v>
          </cell>
          <cell r="AC1060">
            <v>2.2622282999999999</v>
          </cell>
          <cell r="AD1060">
            <v>36.9</v>
          </cell>
          <cell r="AK1060">
            <v>0</v>
          </cell>
        </row>
        <row r="1061">
          <cell r="B1061">
            <v>39526</v>
          </cell>
          <cell r="D1061">
            <v>0</v>
          </cell>
          <cell r="E1061">
            <v>0</v>
          </cell>
          <cell r="F1061">
            <v>0</v>
          </cell>
          <cell r="G1061">
            <v>0</v>
          </cell>
          <cell r="H1061">
            <v>36.1</v>
          </cell>
          <cell r="I1061">
            <v>0</v>
          </cell>
          <cell r="J1061">
            <v>0</v>
          </cell>
          <cell r="L1061">
            <v>0</v>
          </cell>
          <cell r="M1061">
            <v>0</v>
          </cell>
          <cell r="N1061">
            <v>0</v>
          </cell>
          <cell r="P1061">
            <v>0</v>
          </cell>
          <cell r="Q1061">
            <v>0</v>
          </cell>
          <cell r="R1061">
            <v>0</v>
          </cell>
          <cell r="S1061">
            <v>0</v>
          </cell>
          <cell r="T1061">
            <v>0</v>
          </cell>
          <cell r="U1061">
            <v>0</v>
          </cell>
          <cell r="W1061">
            <v>0</v>
          </cell>
          <cell r="X1061">
            <v>13.7239565</v>
          </cell>
          <cell r="Y1061">
            <v>11.188003700000001</v>
          </cell>
          <cell r="Z1061">
            <v>1.5162000000000002</v>
          </cell>
          <cell r="AA1061">
            <v>1.4917241999999999</v>
          </cell>
          <cell r="AB1061">
            <v>5.9669328999999998</v>
          </cell>
          <cell r="AC1061">
            <v>2.2131826999999999</v>
          </cell>
          <cell r="AD1061">
            <v>36.1</v>
          </cell>
          <cell r="AK1061">
            <v>0</v>
          </cell>
        </row>
        <row r="1062">
          <cell r="B1062">
            <v>39527</v>
          </cell>
          <cell r="D1062">
            <v>0</v>
          </cell>
          <cell r="E1062">
            <v>0</v>
          </cell>
          <cell r="F1062">
            <v>0</v>
          </cell>
          <cell r="G1062">
            <v>0</v>
          </cell>
          <cell r="H1062">
            <v>34.9</v>
          </cell>
          <cell r="I1062">
            <v>0</v>
          </cell>
          <cell r="J1062">
            <v>0</v>
          </cell>
          <cell r="L1062">
            <v>0</v>
          </cell>
          <cell r="M1062">
            <v>0</v>
          </cell>
          <cell r="N1062">
            <v>0</v>
          </cell>
          <cell r="P1062">
            <v>0</v>
          </cell>
          <cell r="Q1062">
            <v>0</v>
          </cell>
          <cell r="R1062">
            <v>0</v>
          </cell>
          <cell r="S1062">
            <v>0</v>
          </cell>
          <cell r="T1062">
            <v>0</v>
          </cell>
          <cell r="U1062">
            <v>0</v>
          </cell>
          <cell r="W1062">
            <v>0</v>
          </cell>
          <cell r="X1062">
            <v>13.267758499999999</v>
          </cell>
          <cell r="Y1062">
            <v>10.8161033</v>
          </cell>
          <cell r="Z1062">
            <v>1.4658</v>
          </cell>
          <cell r="AA1062">
            <v>1.4421377999999998</v>
          </cell>
          <cell r="AB1062">
            <v>5.7685860999999994</v>
          </cell>
          <cell r="AC1062">
            <v>2.1396142999999999</v>
          </cell>
          <cell r="AD1062">
            <v>34.9</v>
          </cell>
          <cell r="AK1062">
            <v>0</v>
          </cell>
        </row>
        <row r="1063">
          <cell r="B1063">
            <v>39528</v>
          </cell>
          <cell r="D1063">
            <v>0</v>
          </cell>
          <cell r="E1063">
            <v>0</v>
          </cell>
          <cell r="F1063">
            <v>0</v>
          </cell>
          <cell r="G1063">
            <v>0</v>
          </cell>
          <cell r="H1063">
            <v>79.7</v>
          </cell>
          <cell r="I1063">
            <v>0</v>
          </cell>
          <cell r="J1063">
            <v>0</v>
          </cell>
          <cell r="L1063">
            <v>0</v>
          </cell>
          <cell r="M1063">
            <v>0</v>
          </cell>
          <cell r="N1063">
            <v>0</v>
          </cell>
          <cell r="P1063">
            <v>0</v>
          </cell>
          <cell r="Q1063">
            <v>0</v>
          </cell>
          <cell r="R1063">
            <v>0</v>
          </cell>
          <cell r="S1063">
            <v>0</v>
          </cell>
          <cell r="T1063">
            <v>0</v>
          </cell>
          <cell r="U1063">
            <v>0</v>
          </cell>
          <cell r="W1063">
            <v>0</v>
          </cell>
          <cell r="X1063">
            <v>30.2991505</v>
          </cell>
          <cell r="Y1063">
            <v>24.7003849</v>
          </cell>
          <cell r="Z1063">
            <v>3.3474000000000004</v>
          </cell>
          <cell r="AA1063">
            <v>3.2933634000000001</v>
          </cell>
          <cell r="AB1063">
            <v>13.173533299999999</v>
          </cell>
          <cell r="AC1063">
            <v>4.8861679000000002</v>
          </cell>
          <cell r="AD1063">
            <v>79.7</v>
          </cell>
          <cell r="AK1063">
            <v>0</v>
          </cell>
        </row>
        <row r="1064">
          <cell r="B1064">
            <v>39529</v>
          </cell>
          <cell r="D1064">
            <v>0</v>
          </cell>
          <cell r="E1064">
            <v>0</v>
          </cell>
          <cell r="F1064">
            <v>0</v>
          </cell>
          <cell r="G1064">
            <v>0</v>
          </cell>
          <cell r="H1064">
            <v>111.6</v>
          </cell>
          <cell r="I1064">
            <v>0</v>
          </cell>
          <cell r="J1064">
            <v>0</v>
          </cell>
          <cell r="L1064">
            <v>0</v>
          </cell>
          <cell r="M1064">
            <v>0</v>
          </cell>
          <cell r="N1064">
            <v>0</v>
          </cell>
          <cell r="P1064">
            <v>0</v>
          </cell>
          <cell r="Q1064">
            <v>0</v>
          </cell>
          <cell r="R1064">
            <v>0</v>
          </cell>
          <cell r="S1064">
            <v>0</v>
          </cell>
          <cell r="T1064">
            <v>0</v>
          </cell>
          <cell r="U1064">
            <v>0</v>
          </cell>
          <cell r="W1064">
            <v>0</v>
          </cell>
          <cell r="X1064">
            <v>42.426413999999994</v>
          </cell>
          <cell r="Y1064">
            <v>34.586737199999995</v>
          </cell>
          <cell r="Z1064">
            <v>4.6871999999999998</v>
          </cell>
          <cell r="AA1064">
            <v>4.6115351999999996</v>
          </cell>
          <cell r="AB1064">
            <v>18.446252399999999</v>
          </cell>
          <cell r="AC1064">
            <v>6.8418611999999994</v>
          </cell>
          <cell r="AD1064">
            <v>111.59999999999998</v>
          </cell>
          <cell r="AK1064">
            <v>0</v>
          </cell>
        </row>
        <row r="1065">
          <cell r="B1065">
            <v>39530</v>
          </cell>
          <cell r="D1065">
            <v>0</v>
          </cell>
          <cell r="E1065">
            <v>0</v>
          </cell>
          <cell r="F1065">
            <v>0</v>
          </cell>
          <cell r="G1065">
            <v>0</v>
          </cell>
          <cell r="H1065">
            <v>117.5</v>
          </cell>
          <cell r="I1065">
            <v>0</v>
          </cell>
          <cell r="J1065">
            <v>0</v>
          </cell>
          <cell r="L1065">
            <v>0</v>
          </cell>
          <cell r="M1065">
            <v>0</v>
          </cell>
          <cell r="N1065">
            <v>0</v>
          </cell>
          <cell r="P1065">
            <v>0</v>
          </cell>
          <cell r="Q1065">
            <v>0</v>
          </cell>
          <cell r="R1065">
            <v>0</v>
          </cell>
          <cell r="S1065">
            <v>0</v>
          </cell>
          <cell r="T1065">
            <v>0</v>
          </cell>
          <cell r="U1065">
            <v>0</v>
          </cell>
          <cell r="W1065">
            <v>0</v>
          </cell>
          <cell r="X1065">
            <v>44.669387499999999</v>
          </cell>
          <cell r="Y1065">
            <v>36.4152475</v>
          </cell>
          <cell r="Z1065">
            <v>4.9349999999999996</v>
          </cell>
          <cell r="AA1065">
            <v>4.8553349999999993</v>
          </cell>
          <cell r="AB1065">
            <v>19.421457499999999</v>
          </cell>
          <cell r="AC1065">
            <v>7.2035724999999999</v>
          </cell>
          <cell r="AD1065">
            <v>117.5</v>
          </cell>
          <cell r="AK1065">
            <v>0</v>
          </cell>
        </row>
        <row r="1066">
          <cell r="B1066">
            <v>39531</v>
          </cell>
          <cell r="D1066">
            <v>0</v>
          </cell>
          <cell r="E1066">
            <v>0</v>
          </cell>
          <cell r="F1066">
            <v>0</v>
          </cell>
          <cell r="G1066">
            <v>0</v>
          </cell>
          <cell r="H1066">
            <v>117.5</v>
          </cell>
          <cell r="I1066">
            <v>0</v>
          </cell>
          <cell r="J1066">
            <v>0</v>
          </cell>
          <cell r="L1066">
            <v>0</v>
          </cell>
          <cell r="M1066">
            <v>0</v>
          </cell>
          <cell r="N1066">
            <v>0</v>
          </cell>
          <cell r="P1066">
            <v>0</v>
          </cell>
          <cell r="Q1066">
            <v>0</v>
          </cell>
          <cell r="R1066">
            <v>0</v>
          </cell>
          <cell r="S1066">
            <v>0</v>
          </cell>
          <cell r="T1066">
            <v>0</v>
          </cell>
          <cell r="U1066">
            <v>0</v>
          </cell>
          <cell r="W1066">
            <v>0</v>
          </cell>
          <cell r="X1066">
            <v>44.669387499999999</v>
          </cell>
          <cell r="Y1066">
            <v>36.4152475</v>
          </cell>
          <cell r="Z1066">
            <v>4.9349999999999996</v>
          </cell>
          <cell r="AA1066">
            <v>4.8553349999999993</v>
          </cell>
          <cell r="AB1066">
            <v>19.421457499999999</v>
          </cell>
          <cell r="AC1066">
            <v>7.2035724999999999</v>
          </cell>
          <cell r="AD1066">
            <v>117.5</v>
          </cell>
          <cell r="AK1066">
            <v>0</v>
          </cell>
        </row>
        <row r="1067">
          <cell r="B1067">
            <v>39532</v>
          </cell>
          <cell r="D1067">
            <v>0</v>
          </cell>
          <cell r="E1067">
            <v>0</v>
          </cell>
          <cell r="F1067">
            <v>0</v>
          </cell>
          <cell r="G1067">
            <v>0</v>
          </cell>
          <cell r="H1067">
            <v>113.9</v>
          </cell>
          <cell r="I1067">
            <v>0</v>
          </cell>
          <cell r="J1067">
            <v>0</v>
          </cell>
          <cell r="L1067">
            <v>0</v>
          </cell>
          <cell r="M1067">
            <v>0</v>
          </cell>
          <cell r="N1067">
            <v>0</v>
          </cell>
          <cell r="P1067">
            <v>0</v>
          </cell>
          <cell r="Q1067">
            <v>0</v>
          </cell>
          <cell r="R1067">
            <v>0</v>
          </cell>
          <cell r="S1067">
            <v>0</v>
          </cell>
          <cell r="T1067">
            <v>0</v>
          </cell>
          <cell r="U1067">
            <v>0</v>
          </cell>
          <cell r="W1067">
            <v>0</v>
          </cell>
          <cell r="X1067">
            <v>43.300793499999997</v>
          </cell>
          <cell r="Y1067">
            <v>35.299546300000003</v>
          </cell>
          <cell r="Z1067">
            <v>4.7838000000000003</v>
          </cell>
          <cell r="AA1067">
            <v>4.7065757999999995</v>
          </cell>
          <cell r="AB1067">
            <v>18.8264171</v>
          </cell>
          <cell r="AC1067">
            <v>6.9828673000000006</v>
          </cell>
          <cell r="AD1067">
            <v>113.89999999999999</v>
          </cell>
          <cell r="AK1067">
            <v>0</v>
          </cell>
        </row>
        <row r="1068">
          <cell r="B1068">
            <v>39533</v>
          </cell>
          <cell r="D1068">
            <v>30041.919999999998</v>
          </cell>
          <cell r="E1068">
            <v>0</v>
          </cell>
          <cell r="F1068">
            <v>30041.919999999998</v>
          </cell>
          <cell r="G1068">
            <v>30041.919999999998</v>
          </cell>
          <cell r="H1068">
            <v>116.2</v>
          </cell>
          <cell r="I1068">
            <v>0</v>
          </cell>
          <cell r="J1068">
            <v>0</v>
          </cell>
          <cell r="L1068">
            <v>0</v>
          </cell>
          <cell r="M1068">
            <v>0</v>
          </cell>
          <cell r="N1068">
            <v>0</v>
          </cell>
          <cell r="P1068">
            <v>0</v>
          </cell>
          <cell r="Q1068">
            <v>0</v>
          </cell>
          <cell r="R1068">
            <v>0</v>
          </cell>
          <cell r="S1068">
            <v>0</v>
          </cell>
          <cell r="T1068">
            <v>0</v>
          </cell>
          <cell r="U1068">
            <v>0</v>
          </cell>
          <cell r="W1068">
            <v>0</v>
          </cell>
          <cell r="X1068">
            <v>44.175173000000001</v>
          </cell>
          <cell r="Y1068">
            <v>36.012355400000004</v>
          </cell>
          <cell r="Z1068">
            <v>4.8804000000000007</v>
          </cell>
          <cell r="AA1068">
            <v>4.8016163999999995</v>
          </cell>
          <cell r="AB1068">
            <v>19.206581799999999</v>
          </cell>
          <cell r="AC1068">
            <v>7.1238733999999999</v>
          </cell>
          <cell r="AD1068">
            <v>116.19999999999999</v>
          </cell>
          <cell r="AE1068">
            <v>9741.1781886259832</v>
          </cell>
          <cell r="AF1068">
            <v>9392.0739784389916</v>
          </cell>
          <cell r="AG1068">
            <v>967.3849016673629</v>
          </cell>
          <cell r="AH1068">
            <v>1161.1503068338309</v>
          </cell>
          <cell r="AI1068">
            <v>6221.3236477099717</v>
          </cell>
          <cell r="AJ1068">
            <v>2558.8089767238589</v>
          </cell>
          <cell r="AK1068">
            <v>30041.919999999998</v>
          </cell>
        </row>
        <row r="1069">
          <cell r="B1069">
            <v>39534</v>
          </cell>
          <cell r="D1069">
            <v>0</v>
          </cell>
          <cell r="E1069">
            <v>0</v>
          </cell>
          <cell r="F1069">
            <v>0</v>
          </cell>
          <cell r="G1069">
            <v>0</v>
          </cell>
          <cell r="H1069">
            <v>86</v>
          </cell>
          <cell r="I1069">
            <v>0</v>
          </cell>
          <cell r="J1069">
            <v>0</v>
          </cell>
          <cell r="L1069">
            <v>0</v>
          </cell>
          <cell r="M1069">
            <v>0</v>
          </cell>
          <cell r="N1069">
            <v>0</v>
          </cell>
          <cell r="P1069">
            <v>0</v>
          </cell>
          <cell r="Q1069">
            <v>0</v>
          </cell>
          <cell r="R1069">
            <v>0</v>
          </cell>
          <cell r="S1069">
            <v>0</v>
          </cell>
          <cell r="T1069">
            <v>0</v>
          </cell>
          <cell r="U1069">
            <v>0</v>
          </cell>
          <cell r="W1069">
            <v>0</v>
          </cell>
          <cell r="X1069">
            <v>32.694189999999999</v>
          </cell>
          <cell r="Y1069">
            <v>26.652861999999999</v>
          </cell>
          <cell r="Z1069">
            <v>3.6120000000000001</v>
          </cell>
          <cell r="AA1069">
            <v>3.5536919999999999</v>
          </cell>
          <cell r="AB1069">
            <v>14.214853999999999</v>
          </cell>
          <cell r="AC1069">
            <v>5.2724019999999996</v>
          </cell>
          <cell r="AD1069">
            <v>86</v>
          </cell>
          <cell r="AK1069">
            <v>0</v>
          </cell>
        </row>
        <row r="1070">
          <cell r="B1070">
            <v>39535</v>
          </cell>
          <cell r="D1070">
            <v>0</v>
          </cell>
          <cell r="E1070">
            <v>0</v>
          </cell>
          <cell r="F1070">
            <v>0</v>
          </cell>
          <cell r="G1070">
            <v>0</v>
          </cell>
          <cell r="H1070">
            <v>129.9</v>
          </cell>
          <cell r="I1070">
            <v>0</v>
          </cell>
          <cell r="J1070">
            <v>0</v>
          </cell>
          <cell r="L1070">
            <v>0</v>
          </cell>
          <cell r="M1070">
            <v>0</v>
          </cell>
          <cell r="N1070">
            <v>0</v>
          </cell>
          <cell r="P1070">
            <v>0</v>
          </cell>
          <cell r="Q1070">
            <v>0</v>
          </cell>
          <cell r="R1070">
            <v>0</v>
          </cell>
          <cell r="S1070">
            <v>0</v>
          </cell>
          <cell r="T1070">
            <v>0</v>
          </cell>
          <cell r="U1070">
            <v>0</v>
          </cell>
          <cell r="W1070">
            <v>0</v>
          </cell>
          <cell r="X1070">
            <v>49.383433500000002</v>
          </cell>
          <cell r="Y1070">
            <v>40.258218300000003</v>
          </cell>
          <cell r="Z1070">
            <v>5.4558000000000009</v>
          </cell>
          <cell r="AA1070">
            <v>5.3677277999999999</v>
          </cell>
          <cell r="AB1070">
            <v>21.471041100000001</v>
          </cell>
          <cell r="AC1070">
            <v>7.9637793000000006</v>
          </cell>
          <cell r="AD1070">
            <v>129.9</v>
          </cell>
          <cell r="AK1070">
            <v>0</v>
          </cell>
        </row>
        <row r="1071">
          <cell r="B1071">
            <v>39536</v>
          </cell>
          <cell r="D1071">
            <v>-3563.84</v>
          </cell>
          <cell r="E1071">
            <v>16130</v>
          </cell>
          <cell r="F1071">
            <v>12566.16</v>
          </cell>
          <cell r="G1071">
            <v>12566.16</v>
          </cell>
          <cell r="H1071">
            <v>1229.3</v>
          </cell>
          <cell r="I1071">
            <v>17605</v>
          </cell>
          <cell r="J1071">
            <v>9655</v>
          </cell>
          <cell r="L1071">
            <v>1600</v>
          </cell>
          <cell r="M1071">
            <v>1475</v>
          </cell>
          <cell r="N1071">
            <v>3400</v>
          </cell>
          <cell r="P1071">
            <v>16130</v>
          </cell>
          <cell r="Q1071">
            <v>9655</v>
          </cell>
          <cell r="R1071">
            <v>1475</v>
          </cell>
          <cell r="S1071">
            <v>1600</v>
          </cell>
          <cell r="T1071">
            <v>1475</v>
          </cell>
          <cell r="U1071">
            <v>3400</v>
          </cell>
          <cell r="W1071">
            <v>17605</v>
          </cell>
          <cell r="X1071">
            <v>467.33683449999995</v>
          </cell>
          <cell r="Y1071">
            <v>380.98096809999998</v>
          </cell>
          <cell r="Z1071">
            <v>51.630600000000001</v>
          </cell>
          <cell r="AA1071">
            <v>50.797134599999993</v>
          </cell>
          <cell r="AB1071">
            <v>203.18976769999998</v>
          </cell>
          <cell r="AC1071">
            <v>75.364695099999992</v>
          </cell>
          <cell r="AD1071">
            <v>1229.3</v>
          </cell>
          <cell r="AE1071">
            <v>4373.7558197931003</v>
          </cell>
          <cell r="AF1071">
            <v>3577.4686830979385</v>
          </cell>
          <cell r="AG1071">
            <v>585.47889719879367</v>
          </cell>
          <cell r="AH1071">
            <v>583.1495243866791</v>
          </cell>
          <cell r="AI1071">
            <v>2544.7502059731501</v>
          </cell>
          <cell r="AJ1071">
            <v>901.55686955033821</v>
          </cell>
          <cell r="AK1071">
            <v>12566.16</v>
          </cell>
        </row>
        <row r="1072">
          <cell r="B1072">
            <v>39537</v>
          </cell>
          <cell r="D1072">
            <v>10419.329999999998</v>
          </cell>
          <cell r="E1072">
            <v>18930</v>
          </cell>
          <cell r="F1072">
            <v>29349.329999999998</v>
          </cell>
          <cell r="G1072">
            <v>29349.329999999998</v>
          </cell>
          <cell r="H1072">
            <v>33967.4</v>
          </cell>
          <cell r="I1072">
            <v>20405</v>
          </cell>
          <cell r="J1072">
            <v>9655</v>
          </cell>
          <cell r="L1072">
            <v>1600</v>
          </cell>
          <cell r="M1072">
            <v>1475</v>
          </cell>
          <cell r="N1072">
            <v>6200</v>
          </cell>
          <cell r="P1072">
            <v>18930</v>
          </cell>
          <cell r="Q1072">
            <v>9655</v>
          </cell>
          <cell r="R1072">
            <v>1475</v>
          </cell>
          <cell r="S1072">
            <v>1600</v>
          </cell>
          <cell r="T1072">
            <v>1475</v>
          </cell>
          <cell r="U1072">
            <v>6200</v>
          </cell>
          <cell r="W1072">
            <v>20405</v>
          </cell>
          <cell r="X1072">
            <v>13338.673795628252</v>
          </cell>
          <cell r="Y1072">
            <v>9455.7555955665339</v>
          </cell>
          <cell r="Z1072">
            <v>1442.39529918316</v>
          </cell>
          <cell r="AA1072">
            <v>1442.39529918316</v>
          </cell>
          <cell r="AB1072">
            <v>6217.1901700633935</v>
          </cell>
          <cell r="AC1072">
            <v>2070.9898403754978</v>
          </cell>
          <cell r="AD1072">
            <v>33967.4</v>
          </cell>
          <cell r="AE1072">
            <v>11685.500520584776</v>
          </cell>
          <cell r="AF1072">
            <v>8170.6994998843766</v>
          </cell>
          <cell r="AG1072">
            <v>1237.4396577461043</v>
          </cell>
          <cell r="AH1072">
            <v>1232.51640891651</v>
          </cell>
          <cell r="AI1072">
            <v>5169.8298468854318</v>
          </cell>
          <cell r="AJ1072">
            <v>1853.3440659827995</v>
          </cell>
          <cell r="AK1072">
            <v>29349.329999999998</v>
          </cell>
        </row>
        <row r="1073">
          <cell r="B1073">
            <v>39538</v>
          </cell>
          <cell r="D1073">
            <v>18719.400000000001</v>
          </cell>
          <cell r="E1073">
            <v>18830</v>
          </cell>
          <cell r="F1073">
            <v>37549.4</v>
          </cell>
          <cell r="G1073">
            <v>37549.4</v>
          </cell>
          <cell r="H1073">
            <v>37133.5</v>
          </cell>
          <cell r="I1073">
            <v>20305</v>
          </cell>
          <cell r="J1073">
            <v>9655</v>
          </cell>
          <cell r="L1073">
            <v>1600</v>
          </cell>
          <cell r="M1073">
            <v>1475</v>
          </cell>
          <cell r="N1073">
            <v>6100</v>
          </cell>
          <cell r="P1073">
            <v>18830</v>
          </cell>
          <cell r="Q1073">
            <v>9655</v>
          </cell>
          <cell r="R1073">
            <v>1475</v>
          </cell>
          <cell r="S1073">
            <v>1600</v>
          </cell>
          <cell r="T1073">
            <v>1475</v>
          </cell>
          <cell r="U1073">
            <v>6100</v>
          </cell>
          <cell r="W1073">
            <v>20305</v>
          </cell>
          <cell r="X1073">
            <v>15152.896650518293</v>
          </cell>
          <cell r="Y1073">
            <v>10290.206261516814</v>
          </cell>
          <cell r="Z1073">
            <v>1505.0968738773799</v>
          </cell>
          <cell r="AA1073">
            <v>1505.0968738773799</v>
          </cell>
          <cell r="AB1073">
            <v>6531.3976840590649</v>
          </cell>
          <cell r="AC1073">
            <v>2148.805656151068</v>
          </cell>
          <cell r="AD1073">
            <v>37133.5</v>
          </cell>
          <cell r="AE1073">
            <v>14705.203024918357</v>
          </cell>
          <cell r="AF1073">
            <v>10724.801507386754</v>
          </cell>
          <cell r="AG1073">
            <v>1564.0194260616972</v>
          </cell>
          <cell r="AH1073">
            <v>1557.796854511949</v>
          </cell>
          <cell r="AI1073">
            <v>6728.3349854214248</v>
          </cell>
          <cell r="AJ1073">
            <v>2269.2442016998202</v>
          </cell>
          <cell r="AK1073">
            <v>37549.4</v>
          </cell>
        </row>
        <row r="1074">
          <cell r="B1074">
            <v>39539</v>
          </cell>
          <cell r="D1074">
            <v>10593.260000000002</v>
          </cell>
          <cell r="E1074">
            <v>26385</v>
          </cell>
          <cell r="F1074">
            <v>36978.26</v>
          </cell>
          <cell r="G1074">
            <v>36978.26</v>
          </cell>
          <cell r="H1074">
            <v>36520.6</v>
          </cell>
          <cell r="I1074">
            <v>21113</v>
          </cell>
          <cell r="J1074">
            <v>14710</v>
          </cell>
          <cell r="L1074">
            <v>1600</v>
          </cell>
          <cell r="M1074">
            <v>1475</v>
          </cell>
          <cell r="N1074">
            <v>6600</v>
          </cell>
          <cell r="O1074">
            <v>2000</v>
          </cell>
          <cell r="P1074">
            <v>26385</v>
          </cell>
          <cell r="Q1074">
            <v>12003.723924655607</v>
          </cell>
          <cell r="S1074">
            <v>1305.6395839190327</v>
          </cell>
          <cell r="T1074">
            <v>1203.6364914253584</v>
          </cell>
          <cell r="U1074">
            <v>6600</v>
          </cell>
          <cell r="V1074">
            <v>0</v>
          </cell>
          <cell r="W1074">
            <v>21113</v>
          </cell>
          <cell r="X1074">
            <v>14409.46512686915</v>
          </cell>
          <cell r="Y1074">
            <v>11551.695707156026</v>
          </cell>
          <cell r="Z1074">
            <v>1542.6407236383957</v>
          </cell>
          <cell r="AA1074">
            <v>1537.2539992463173</v>
          </cell>
          <cell r="AB1074">
            <v>5528.4873605674175</v>
          </cell>
          <cell r="AC1074">
            <v>1951.0570825226855</v>
          </cell>
          <cell r="AD1074">
            <v>36520.599999999991</v>
          </cell>
          <cell r="AE1074">
            <v>14555.428480337276</v>
          </cell>
          <cell r="AF1074">
            <v>11675.900996966178</v>
          </cell>
          <cell r="AG1074">
            <v>1562.7652435263487</v>
          </cell>
          <cell r="AH1074">
            <v>1556.5476618382561</v>
          </cell>
          <cell r="AI1074">
            <v>5638.2306148995513</v>
          </cell>
          <cell r="AJ1074">
            <v>1989.387002432394</v>
          </cell>
          <cell r="AK1074">
            <v>36978.26</v>
          </cell>
        </row>
        <row r="1075">
          <cell r="B1075">
            <v>39540</v>
          </cell>
          <cell r="D1075">
            <v>11171.800000000003</v>
          </cell>
          <cell r="E1075">
            <v>24985</v>
          </cell>
          <cell r="F1075">
            <v>36156.800000000003</v>
          </cell>
          <cell r="G1075">
            <v>36156.800000000003</v>
          </cell>
          <cell r="H1075">
            <v>36110.1</v>
          </cell>
          <cell r="I1075">
            <v>24157</v>
          </cell>
          <cell r="J1075">
            <v>14710</v>
          </cell>
          <cell r="L1075">
            <v>1600</v>
          </cell>
          <cell r="M1075">
            <v>1475</v>
          </cell>
          <cell r="N1075">
            <v>5200</v>
          </cell>
          <cell r="O1075">
            <v>2000</v>
          </cell>
          <cell r="P1075">
            <v>24985</v>
          </cell>
          <cell r="Q1075">
            <v>14710</v>
          </cell>
          <cell r="S1075">
            <v>1600</v>
          </cell>
          <cell r="T1075">
            <v>1475</v>
          </cell>
          <cell r="U1075">
            <v>5200</v>
          </cell>
          <cell r="V1075">
            <v>1172</v>
          </cell>
          <cell r="W1075">
            <v>24157</v>
          </cell>
          <cell r="X1075">
            <v>14578.600607987402</v>
          </cell>
          <cell r="Y1075">
            <v>11213.066345904801</v>
          </cell>
          <cell r="Z1075">
            <v>1562.4145658308439</v>
          </cell>
          <cell r="AA1075">
            <v>1556.925268871785</v>
          </cell>
          <cell r="AB1075">
            <v>5222.3929730454438</v>
          </cell>
          <cell r="AC1075">
            <v>1976.7002383597278</v>
          </cell>
          <cell r="AD1075">
            <v>36110.100000000006</v>
          </cell>
          <cell r="AE1075">
            <v>14558.00122824591</v>
          </cell>
          <cell r="AF1075">
            <v>11228.219712393375</v>
          </cell>
          <cell r="AG1075">
            <v>1562.6798952303927</v>
          </cell>
          <cell r="AH1075">
            <v>1556.4626531070583</v>
          </cell>
          <cell r="AI1075">
            <v>5262.1581562533156</v>
          </cell>
          <cell r="AJ1075">
            <v>1989.2783547699519</v>
          </cell>
          <cell r="AK1075">
            <v>36156.800000000003</v>
          </cell>
        </row>
        <row r="1076">
          <cell r="B1076">
            <v>39541</v>
          </cell>
          <cell r="D1076">
            <v>12970.770000000004</v>
          </cell>
          <cell r="E1076">
            <v>25114</v>
          </cell>
          <cell r="F1076">
            <v>38084.770000000004</v>
          </cell>
          <cell r="G1076">
            <v>38084.770000000004</v>
          </cell>
          <cell r="H1076">
            <v>37716.1</v>
          </cell>
          <cell r="I1076">
            <v>25108</v>
          </cell>
          <cell r="J1076">
            <v>14739</v>
          </cell>
          <cell r="L1076">
            <v>1600</v>
          </cell>
          <cell r="M1076">
            <v>1475</v>
          </cell>
          <cell r="N1076">
            <v>5300</v>
          </cell>
          <cell r="O1076">
            <v>2000</v>
          </cell>
          <cell r="P1076">
            <v>25114</v>
          </cell>
          <cell r="Q1076">
            <v>14734.035702256651</v>
          </cell>
          <cell r="S1076">
            <v>1599.4610980127989</v>
          </cell>
          <cell r="T1076">
            <v>1474.5031997305491</v>
          </cell>
          <cell r="U1076">
            <v>5300</v>
          </cell>
          <cell r="V1076">
            <v>2000</v>
          </cell>
          <cell r="W1076">
            <v>25108</v>
          </cell>
          <cell r="X1076">
            <v>14531.155623917537</v>
          </cell>
          <cell r="Y1076">
            <v>11510.361240056125</v>
          </cell>
          <cell r="Z1076">
            <v>1548.126302286405</v>
          </cell>
          <cell r="AA1076">
            <v>1542.669926685018</v>
          </cell>
          <cell r="AB1076">
            <v>6625.0006644532023</v>
          </cell>
          <cell r="AC1076">
            <v>1958.78624260171</v>
          </cell>
          <cell r="AD1076">
            <v>37716.1</v>
          </cell>
          <cell r="AE1076">
            <v>14659.008185676532</v>
          </cell>
          <cell r="AF1076">
            <v>11627.999860311687</v>
          </cell>
          <cell r="AG1076">
            <v>1565.192332956527</v>
          </cell>
          <cell r="AH1076">
            <v>1558.9650949065087</v>
          </cell>
          <cell r="AI1076">
            <v>6681.1278592986582</v>
          </cell>
          <cell r="AJ1076">
            <v>1992.4766668500915</v>
          </cell>
          <cell r="AK1076">
            <v>38084.770000000004</v>
          </cell>
        </row>
        <row r="1077">
          <cell r="B1077">
            <v>39542</v>
          </cell>
          <cell r="D1077">
            <v>11485.62000000001</v>
          </cell>
          <cell r="E1077">
            <v>26238</v>
          </cell>
          <cell r="F1077">
            <v>37723.62000000001</v>
          </cell>
          <cell r="G1077">
            <v>37723.62000000001</v>
          </cell>
          <cell r="H1077">
            <v>37120.699999999997</v>
          </cell>
          <cell r="I1077">
            <v>26514</v>
          </cell>
          <cell r="J1077">
            <v>14863</v>
          </cell>
          <cell r="L1077">
            <v>1600</v>
          </cell>
          <cell r="M1077">
            <v>1475</v>
          </cell>
          <cell r="N1077">
            <v>6300</v>
          </cell>
          <cell r="O1077">
            <v>2000</v>
          </cell>
          <cell r="P1077">
            <v>26238</v>
          </cell>
          <cell r="Q1077">
            <v>14452.729776183574</v>
          </cell>
          <cell r="S1077">
            <v>1555.8344642329084</v>
          </cell>
          <cell r="T1077">
            <v>1434.2848967147124</v>
          </cell>
          <cell r="U1077">
            <v>6300</v>
          </cell>
          <cell r="V1077">
            <v>2771.1508628688071</v>
          </cell>
          <cell r="W1077">
            <v>26514</v>
          </cell>
          <cell r="X1077">
            <v>14484.002766429217</v>
          </cell>
          <cell r="Y1077">
            <v>11389.90083688177</v>
          </cell>
          <cell r="Z1077">
            <v>1539.3313183128571</v>
          </cell>
          <cell r="AA1077">
            <v>1533.6237579760848</v>
          </cell>
          <cell r="AB1077">
            <v>6222.0935437977414</v>
          </cell>
          <cell r="AC1077">
            <v>1951.7477766023312</v>
          </cell>
          <cell r="AD1077">
            <v>37120.699999999997</v>
          </cell>
          <cell r="AE1077">
            <v>14707.140547822148</v>
          </cell>
          <cell r="AF1077">
            <v>11575.453362969427</v>
          </cell>
          <cell r="AG1077">
            <v>1566.0382987948024</v>
          </cell>
          <cell r="AH1077">
            <v>1559.807695004647</v>
          </cell>
          <cell r="AI1077">
            <v>6321.6265211666032</v>
          </cell>
          <cell r="AJ1077">
            <v>1993.553574242381</v>
          </cell>
          <cell r="AK1077">
            <v>37723.62000000001</v>
          </cell>
        </row>
        <row r="1078">
          <cell r="B1078">
            <v>39543</v>
          </cell>
          <cell r="D1078">
            <v>10377.469999999994</v>
          </cell>
          <cell r="E1078">
            <v>24445</v>
          </cell>
          <cell r="F1078">
            <v>34822.469999999994</v>
          </cell>
          <cell r="G1078">
            <v>34043.33</v>
          </cell>
          <cell r="H1078">
            <v>33468.800000000003</v>
          </cell>
          <cell r="I1078">
            <v>24445</v>
          </cell>
          <cell r="J1078">
            <v>13770</v>
          </cell>
          <cell r="L1078">
            <v>1600</v>
          </cell>
          <cell r="M1078">
            <v>1475</v>
          </cell>
          <cell r="N1078">
            <v>5600</v>
          </cell>
          <cell r="O1078">
            <v>2000</v>
          </cell>
          <cell r="P1078">
            <v>24445</v>
          </cell>
          <cell r="Q1078">
            <v>13770</v>
          </cell>
          <cell r="S1078">
            <v>1600</v>
          </cell>
          <cell r="T1078">
            <v>1475</v>
          </cell>
          <cell r="U1078">
            <v>5600</v>
          </cell>
          <cell r="V1078">
            <v>2000</v>
          </cell>
          <cell r="W1078">
            <v>24445</v>
          </cell>
          <cell r="X1078">
            <v>12689.39109980912</v>
          </cell>
          <cell r="Y1078">
            <v>10211.982272031973</v>
          </cell>
          <cell r="Z1078">
            <v>1539.8962543928785</v>
          </cell>
          <cell r="AA1078">
            <v>1533.5543905740844</v>
          </cell>
          <cell r="AB1078">
            <v>5532.1725101120155</v>
          </cell>
          <cell r="AC1078">
            <v>1961.8034730799327</v>
          </cell>
          <cell r="AD1078">
            <v>33468.80000000001</v>
          </cell>
          <cell r="AE1078">
            <v>12903.888646526972</v>
          </cell>
          <cell r="AF1078">
            <v>10386.432340316353</v>
          </cell>
          <cell r="AG1078">
            <v>1567.4450754710169</v>
          </cell>
          <cell r="AH1078">
            <v>1561.2088747116832</v>
          </cell>
          <cell r="AI1078">
            <v>5629.0106738625182</v>
          </cell>
          <cell r="AJ1078">
            <v>1995.3443891114598</v>
          </cell>
          <cell r="AK1078">
            <v>34043.33</v>
          </cell>
        </row>
        <row r="1079">
          <cell r="B1079">
            <v>39544</v>
          </cell>
          <cell r="D1079">
            <v>10577.469999999994</v>
          </cell>
          <cell r="E1079">
            <v>24245</v>
          </cell>
          <cell r="F1079">
            <v>34822.469999999994</v>
          </cell>
          <cell r="G1079">
            <v>34822.469999999994</v>
          </cell>
          <cell r="H1079">
            <v>34351.5</v>
          </cell>
          <cell r="I1079">
            <v>24245</v>
          </cell>
          <cell r="J1079">
            <v>13770</v>
          </cell>
          <cell r="L1079">
            <v>1600</v>
          </cell>
          <cell r="M1079">
            <v>1475</v>
          </cell>
          <cell r="N1079">
            <v>5400</v>
          </cell>
          <cell r="O1079">
            <v>2000</v>
          </cell>
          <cell r="P1079">
            <v>24245</v>
          </cell>
          <cell r="Q1079">
            <v>13770</v>
          </cell>
          <cell r="S1079">
            <v>1600</v>
          </cell>
          <cell r="T1079">
            <v>1475</v>
          </cell>
          <cell r="U1079">
            <v>5400</v>
          </cell>
          <cell r="V1079">
            <v>2000</v>
          </cell>
          <cell r="W1079">
            <v>24245</v>
          </cell>
          <cell r="X1079">
            <v>13901.189439790758</v>
          </cell>
          <cell r="Y1079">
            <v>9994.2713708310912</v>
          </cell>
          <cell r="Z1079">
            <v>1543.8510134244686</v>
          </cell>
          <cell r="AA1079">
            <v>1537.7771426237168</v>
          </cell>
          <cell r="AB1079">
            <v>5411.7102323572462</v>
          </cell>
          <cell r="AC1079">
            <v>1962.7008009727144</v>
          </cell>
          <cell r="AD1079">
            <v>34351.5</v>
          </cell>
          <cell r="AE1079">
            <v>14074.412996412655</v>
          </cell>
          <cell r="AF1079">
            <v>10143.486775930469</v>
          </cell>
          <cell r="AG1079">
            <v>1564.6450284248801</v>
          </cell>
          <cell r="AH1079">
            <v>1558.4199678680252</v>
          </cell>
          <cell r="AI1079">
            <v>5489.7252785764294</v>
          </cell>
          <cell r="AJ1079">
            <v>1991.7799527875404</v>
          </cell>
          <cell r="AK1079">
            <v>34822.469999999994</v>
          </cell>
        </row>
        <row r="1080">
          <cell r="B1080">
            <v>39545</v>
          </cell>
          <cell r="D1080">
            <v>10077.469999999994</v>
          </cell>
          <cell r="E1080">
            <v>24745</v>
          </cell>
          <cell r="F1080">
            <v>34822.469999999994</v>
          </cell>
          <cell r="G1080">
            <v>37904.54</v>
          </cell>
          <cell r="H1080">
            <v>37551.800000000003</v>
          </cell>
          <cell r="I1080">
            <v>24745</v>
          </cell>
          <cell r="J1080">
            <v>13770</v>
          </cell>
          <cell r="L1080">
            <v>1600</v>
          </cell>
          <cell r="M1080">
            <v>1475</v>
          </cell>
          <cell r="N1080">
            <v>5900</v>
          </cell>
          <cell r="O1080">
            <v>2000</v>
          </cell>
          <cell r="P1080">
            <v>24745</v>
          </cell>
          <cell r="Q1080">
            <v>13770</v>
          </cell>
          <cell r="S1080">
            <v>1600</v>
          </cell>
          <cell r="T1080">
            <v>1475</v>
          </cell>
          <cell r="U1080">
            <v>5900</v>
          </cell>
          <cell r="V1080">
            <v>2000</v>
          </cell>
          <cell r="W1080">
            <v>24745</v>
          </cell>
          <cell r="X1080">
            <v>14386.584252217019</v>
          </cell>
          <cell r="Y1080">
            <v>11845.23014112821</v>
          </cell>
          <cell r="Z1080">
            <v>1550.4802594217595</v>
          </cell>
          <cell r="AA1080">
            <v>1544.4194006990697</v>
          </cell>
          <cell r="AB1080">
            <v>5836.2572455914378</v>
          </cell>
          <cell r="AC1080">
            <v>2388.8287009425094</v>
          </cell>
          <cell r="AD1080">
            <v>37551.800000000003</v>
          </cell>
          <cell r="AE1080">
            <v>14515.265456508823</v>
          </cell>
          <cell r="AF1080">
            <v>11949.439033466711</v>
          </cell>
          <cell r="AG1080">
            <v>1566.5356738731452</v>
          </cell>
          <cell r="AH1080">
            <v>1560.3030912379957</v>
          </cell>
          <cell r="AI1080">
            <v>5900.7475503937458</v>
          </cell>
          <cell r="AJ1080">
            <v>2412.2491945195807</v>
          </cell>
          <cell r="AK1080">
            <v>37904.54</v>
          </cell>
        </row>
        <row r="1081">
          <cell r="B1081">
            <v>39546</v>
          </cell>
          <cell r="D1081">
            <v>12269.370000000003</v>
          </cell>
          <cell r="E1081">
            <v>25987</v>
          </cell>
          <cell r="F1081">
            <v>38256.370000000003</v>
          </cell>
          <cell r="G1081">
            <v>38256.370000000003</v>
          </cell>
          <cell r="H1081">
            <v>37757.5</v>
          </cell>
          <cell r="I1081">
            <v>25987</v>
          </cell>
          <cell r="J1081">
            <v>14812</v>
          </cell>
          <cell r="L1081">
            <v>1600</v>
          </cell>
          <cell r="M1081">
            <v>1475</v>
          </cell>
          <cell r="N1081">
            <v>6100</v>
          </cell>
          <cell r="O1081">
            <v>2000</v>
          </cell>
          <cell r="P1081">
            <v>25987</v>
          </cell>
          <cell r="Q1081">
            <v>14812</v>
          </cell>
          <cell r="S1081">
            <v>1600</v>
          </cell>
          <cell r="T1081">
            <v>1475</v>
          </cell>
          <cell r="U1081">
            <v>6100</v>
          </cell>
          <cell r="V1081">
            <v>2000</v>
          </cell>
          <cell r="W1081">
            <v>25987</v>
          </cell>
          <cell r="X1081">
            <v>14486.621504836825</v>
          </cell>
          <cell r="Y1081">
            <v>11669.775664976967</v>
          </cell>
          <cell r="Z1081">
            <v>1545.2291023893267</v>
          </cell>
          <cell r="AA1081">
            <v>1539.1871679327628</v>
          </cell>
          <cell r="AB1081">
            <v>6135.954933361726</v>
          </cell>
          <cell r="AC1081">
            <v>2380.7316265023901</v>
          </cell>
          <cell r="AD1081">
            <v>37757.5</v>
          </cell>
          <cell r="AE1081">
            <v>14670.708906460497</v>
          </cell>
          <cell r="AF1081">
            <v>11826.944572169519</v>
          </cell>
          <cell r="AG1081">
            <v>1566.5184434780977</v>
          </cell>
          <cell r="AH1081">
            <v>1560.2859293953998</v>
          </cell>
          <cell r="AI1081">
            <v>6219.6894864123115</v>
          </cell>
          <cell r="AJ1081">
            <v>2412.2226620841766</v>
          </cell>
          <cell r="AK1081">
            <v>38256.370000000003</v>
          </cell>
        </row>
        <row r="1082">
          <cell r="B1082">
            <v>39547</v>
          </cell>
          <cell r="D1082">
            <v>12919.51999999999</v>
          </cell>
          <cell r="E1082">
            <v>25950</v>
          </cell>
          <cell r="F1082">
            <v>38869.51999999999</v>
          </cell>
          <cell r="G1082">
            <v>38869.51999999999</v>
          </cell>
          <cell r="H1082">
            <v>38375</v>
          </cell>
          <cell r="I1082">
            <v>25950</v>
          </cell>
          <cell r="J1082">
            <v>14775</v>
          </cell>
          <cell r="L1082">
            <v>1600</v>
          </cell>
          <cell r="M1082">
            <v>1475</v>
          </cell>
          <cell r="N1082">
            <v>6100</v>
          </cell>
          <cell r="O1082">
            <v>2000</v>
          </cell>
          <cell r="P1082">
            <v>25950</v>
          </cell>
          <cell r="Q1082">
            <v>14775</v>
          </cell>
          <cell r="S1082">
            <v>1600</v>
          </cell>
          <cell r="T1082">
            <v>1475</v>
          </cell>
          <cell r="U1082">
            <v>6100</v>
          </cell>
          <cell r="V1082">
            <v>2000</v>
          </cell>
          <cell r="W1082">
            <v>25950</v>
          </cell>
          <cell r="X1082">
            <v>14443.798653505093</v>
          </cell>
          <cell r="Y1082">
            <v>12426.359599500487</v>
          </cell>
          <cell r="Z1082">
            <v>1545.4078726427501</v>
          </cell>
          <cell r="AA1082">
            <v>1539.4777533147253</v>
          </cell>
          <cell r="AB1082">
            <v>6038.3067704724162</v>
          </cell>
          <cell r="AC1082">
            <v>2381.6493505645335</v>
          </cell>
          <cell r="AD1082">
            <v>38375.000000000007</v>
          </cell>
          <cell r="AE1082">
            <v>14634.579866945358</v>
          </cell>
          <cell r="AF1082">
            <v>12571.153024077947</v>
          </cell>
          <cell r="AG1082">
            <v>1565.7872340075789</v>
          </cell>
          <cell r="AH1082">
            <v>1559.557629097985</v>
          </cell>
          <cell r="AI1082">
            <v>6127.3455456694055</v>
          </cell>
          <cell r="AJ1082">
            <v>2411.0967002017237</v>
          </cell>
          <cell r="AK1082">
            <v>38869.51999999999</v>
          </cell>
        </row>
        <row r="1083">
          <cell r="B1083">
            <v>39548</v>
          </cell>
          <cell r="D1083">
            <v>11718.599999999999</v>
          </cell>
          <cell r="E1083">
            <v>25404</v>
          </cell>
          <cell r="F1083">
            <v>37122.6</v>
          </cell>
          <cell r="G1083">
            <v>37122.6</v>
          </cell>
          <cell r="H1083">
            <v>36624.800000000003</v>
          </cell>
          <cell r="I1083">
            <v>25404</v>
          </cell>
          <cell r="J1083">
            <v>14929</v>
          </cell>
          <cell r="L1083">
            <v>1600</v>
          </cell>
          <cell r="M1083">
            <v>1475</v>
          </cell>
          <cell r="N1083">
            <v>5400</v>
          </cell>
          <cell r="O1083">
            <v>2000</v>
          </cell>
          <cell r="P1083">
            <v>25404</v>
          </cell>
          <cell r="Q1083">
            <v>14929</v>
          </cell>
          <cell r="S1083">
            <v>1600</v>
          </cell>
          <cell r="T1083">
            <v>1475</v>
          </cell>
          <cell r="U1083">
            <v>5400</v>
          </cell>
          <cell r="V1083">
            <v>2000</v>
          </cell>
          <cell r="W1083">
            <v>25404</v>
          </cell>
          <cell r="X1083">
            <v>14589.454228142768</v>
          </cell>
          <cell r="Y1083">
            <v>11289.978910973854</v>
          </cell>
          <cell r="Z1083">
            <v>1542.3409378844328</v>
          </cell>
          <cell r="AA1083">
            <v>1536.670171786041</v>
          </cell>
          <cell r="AB1083">
            <v>5287.8978246252209</v>
          </cell>
          <cell r="AC1083">
            <v>2378.4579265876805</v>
          </cell>
          <cell r="AD1083">
            <v>36624.799999999996</v>
          </cell>
          <cell r="AE1083">
            <v>14763.568341662785</v>
          </cell>
          <cell r="AF1083">
            <v>11443.8815169912</v>
          </cell>
          <cell r="AG1083">
            <v>1563.8196604848658</v>
          </cell>
          <cell r="AH1083">
            <v>1557.5978837178257</v>
          </cell>
          <cell r="AI1083">
            <v>5385.6656891924076</v>
          </cell>
          <cell r="AJ1083">
            <v>2408.0669079509107</v>
          </cell>
          <cell r="AK1083">
            <v>37122.6</v>
          </cell>
        </row>
        <row r="1084">
          <cell r="B1084">
            <v>39549</v>
          </cell>
          <cell r="D1084">
            <v>12982.120000000003</v>
          </cell>
          <cell r="E1084">
            <v>25452</v>
          </cell>
          <cell r="F1084">
            <v>38434.120000000003</v>
          </cell>
          <cell r="G1084">
            <v>38434.120000000003</v>
          </cell>
          <cell r="H1084">
            <v>37889.300000000003</v>
          </cell>
          <cell r="I1084">
            <v>24209</v>
          </cell>
          <cell r="J1084">
            <v>14877</v>
          </cell>
          <cell r="L1084">
            <v>1600</v>
          </cell>
          <cell r="M1084">
            <v>1475</v>
          </cell>
          <cell r="N1084">
            <v>5500</v>
          </cell>
          <cell r="O1084">
            <v>2000</v>
          </cell>
          <cell r="P1084">
            <v>25452</v>
          </cell>
          <cell r="Q1084">
            <v>14877</v>
          </cell>
          <cell r="S1084">
            <v>1600</v>
          </cell>
          <cell r="T1084">
            <v>1475</v>
          </cell>
          <cell r="U1084">
            <v>5500</v>
          </cell>
          <cell r="V1084">
            <v>757</v>
          </cell>
          <cell r="W1084">
            <v>24209</v>
          </cell>
          <cell r="X1084">
            <v>14535.877871471172</v>
          </cell>
          <cell r="Y1084">
            <v>12325.601490638894</v>
          </cell>
          <cell r="Z1084">
            <v>1643.5596303537334</v>
          </cell>
          <cell r="AA1084">
            <v>1642.0716979034621</v>
          </cell>
          <cell r="AB1084">
            <v>5367.7895437856205</v>
          </cell>
          <cell r="AC1084">
            <v>2374.3997658471185</v>
          </cell>
          <cell r="AD1084">
            <v>37889.300000000003</v>
          </cell>
          <cell r="AE1084">
            <v>14725.160126205612</v>
          </cell>
          <cell r="AF1084">
            <v>12478.756666433259</v>
          </cell>
          <cell r="AG1084">
            <v>1664.2196335721862</v>
          </cell>
          <cell r="AH1084">
            <v>1661.7277496427582</v>
          </cell>
          <cell r="AI1084">
            <v>5496.5975715326786</v>
          </cell>
          <cell r="AJ1084">
            <v>2407.6582526135071</v>
          </cell>
          <cell r="AK1084">
            <v>38434.120000000003</v>
          </cell>
        </row>
        <row r="1085">
          <cell r="B1085">
            <v>39550</v>
          </cell>
          <cell r="D1085">
            <v>13014.11</v>
          </cell>
          <cell r="E1085">
            <v>25621</v>
          </cell>
          <cell r="F1085">
            <v>38635.11</v>
          </cell>
          <cell r="G1085">
            <v>38635.11</v>
          </cell>
          <cell r="H1085">
            <v>37931.599999999999</v>
          </cell>
          <cell r="I1085">
            <v>25621</v>
          </cell>
          <cell r="J1085">
            <v>14546</v>
          </cell>
          <cell r="L1085">
            <v>1600</v>
          </cell>
          <cell r="M1085">
            <v>1475</v>
          </cell>
          <cell r="N1085">
            <v>6000</v>
          </cell>
          <cell r="O1085">
            <v>2000</v>
          </cell>
          <cell r="P1085">
            <v>25621</v>
          </cell>
          <cell r="Q1085">
            <v>14546</v>
          </cell>
          <cell r="S1085">
            <v>1600</v>
          </cell>
          <cell r="T1085">
            <v>1475</v>
          </cell>
          <cell r="U1085">
            <v>6000</v>
          </cell>
          <cell r="V1085">
            <v>2000</v>
          </cell>
          <cell r="W1085">
            <v>25621</v>
          </cell>
          <cell r="X1085">
            <v>14017.250962398146</v>
          </cell>
          <cell r="Y1085">
            <v>12394.167495520194</v>
          </cell>
          <cell r="Z1085">
            <v>1637.5523494123993</v>
          </cell>
          <cell r="AA1085">
            <v>1638.5833093450296</v>
          </cell>
          <cell r="AB1085">
            <v>5879.677616333468</v>
          </cell>
          <cell r="AC1085">
            <v>2364.3682669907735</v>
          </cell>
          <cell r="AD1085">
            <v>37931.600000000013</v>
          </cell>
          <cell r="AE1085">
            <v>14277.056186108952</v>
          </cell>
          <cell r="AF1085">
            <v>12603.99194548129</v>
          </cell>
          <cell r="AG1085">
            <v>1666.2331275803758</v>
          </cell>
          <cell r="AH1085">
            <v>1666.0935135910884</v>
          </cell>
          <cell r="AI1085">
            <v>6012.1373861240254</v>
          </cell>
          <cell r="AJ1085">
            <v>2409.5978411142655</v>
          </cell>
          <cell r="AK1085">
            <v>38635.11</v>
          </cell>
        </row>
        <row r="1086">
          <cell r="B1086">
            <v>39551</v>
          </cell>
          <cell r="D1086">
            <v>11988.73000000001</v>
          </cell>
          <cell r="E1086">
            <v>25721</v>
          </cell>
          <cell r="F1086">
            <v>37709.73000000001</v>
          </cell>
          <cell r="G1086">
            <v>37709.73000000001</v>
          </cell>
          <cell r="H1086">
            <v>36850.199999999997</v>
          </cell>
          <cell r="I1086">
            <v>25721</v>
          </cell>
          <cell r="J1086">
            <v>14546</v>
          </cell>
          <cell r="L1086">
            <v>1600</v>
          </cell>
          <cell r="M1086">
            <v>1475</v>
          </cell>
          <cell r="N1086">
            <v>6100</v>
          </cell>
          <cell r="O1086">
            <v>2000</v>
          </cell>
          <cell r="P1086">
            <v>25721</v>
          </cell>
          <cell r="Q1086">
            <v>14546</v>
          </cell>
          <cell r="S1086">
            <v>1600</v>
          </cell>
          <cell r="T1086">
            <v>1475</v>
          </cell>
          <cell r="U1086">
            <v>6100</v>
          </cell>
          <cell r="V1086">
            <v>2000</v>
          </cell>
          <cell r="W1086">
            <v>25721</v>
          </cell>
          <cell r="X1086">
            <v>14024.598938720317</v>
          </cell>
          <cell r="Y1086">
            <v>11409.127899698677</v>
          </cell>
          <cell r="Z1086">
            <v>1519.5672317909634</v>
          </cell>
          <cell r="AA1086">
            <v>1514.3614212430039</v>
          </cell>
          <cell r="AB1086">
            <v>6030.4535260258781</v>
          </cell>
          <cell r="AC1086">
            <v>2352.0909825211697</v>
          </cell>
          <cell r="AD1086">
            <v>36850.200000000012</v>
          </cell>
          <cell r="AE1086">
            <v>14340.623041532916</v>
          </cell>
          <cell r="AF1086">
            <v>11669.449388568528</v>
          </cell>
          <cell r="AG1086">
            <v>1563.3108072453686</v>
          </cell>
          <cell r="AH1086">
            <v>1556.7342656211549</v>
          </cell>
          <cell r="AI1086">
            <v>6168.0974730819435</v>
          </cell>
          <cell r="AJ1086">
            <v>2411.5150239500995</v>
          </cell>
          <cell r="AK1086">
            <v>37709.73000000001</v>
          </cell>
        </row>
        <row r="1087">
          <cell r="B1087">
            <v>39552</v>
          </cell>
          <cell r="D1087">
            <v>12248.529999999999</v>
          </cell>
          <cell r="E1087">
            <v>25921</v>
          </cell>
          <cell r="F1087">
            <v>38169.53</v>
          </cell>
          <cell r="G1087">
            <v>38169.53</v>
          </cell>
          <cell r="H1087">
            <v>37528.699999999997</v>
          </cell>
          <cell r="I1087">
            <v>25921</v>
          </cell>
          <cell r="J1087">
            <v>14546</v>
          </cell>
          <cell r="L1087">
            <v>1600</v>
          </cell>
          <cell r="M1087">
            <v>1475</v>
          </cell>
          <cell r="N1087">
            <v>6300</v>
          </cell>
          <cell r="O1087">
            <v>2000</v>
          </cell>
          <cell r="P1087">
            <v>25921</v>
          </cell>
          <cell r="Q1087">
            <v>14546</v>
          </cell>
          <cell r="S1087">
            <v>1600</v>
          </cell>
          <cell r="T1087">
            <v>1475</v>
          </cell>
          <cell r="U1087">
            <v>6300</v>
          </cell>
          <cell r="V1087">
            <v>2000</v>
          </cell>
          <cell r="W1087">
            <v>25921</v>
          </cell>
          <cell r="X1087">
            <v>14601.25243808296</v>
          </cell>
          <cell r="Y1087">
            <v>10990.822772554176</v>
          </cell>
          <cell r="Z1087">
            <v>1639.137190125992</v>
          </cell>
          <cell r="AA1087">
            <v>1635.847151965364</v>
          </cell>
          <cell r="AB1087">
            <v>6291.4130394029526</v>
          </cell>
          <cell r="AC1087">
            <v>2370.2274078685505</v>
          </cell>
          <cell r="AD1087">
            <v>37528.699999999997</v>
          </cell>
          <cell r="AE1087">
            <v>14829.615081560283</v>
          </cell>
          <cell r="AF1087">
            <v>11209.799094842023</v>
          </cell>
          <cell r="AG1087">
            <v>1665.8122036247212</v>
          </cell>
          <cell r="AH1087">
            <v>1662.1393204647375</v>
          </cell>
          <cell r="AI1087">
            <v>6391.7149578398821</v>
          </cell>
          <cell r="AJ1087">
            <v>2410.4493416683458</v>
          </cell>
          <cell r="AK1087">
            <v>38169.53</v>
          </cell>
        </row>
        <row r="1088">
          <cell r="B1088">
            <v>39553</v>
          </cell>
          <cell r="D1088">
            <v>11320.149999999987</v>
          </cell>
          <cell r="E1088">
            <v>26339</v>
          </cell>
          <cell r="F1088">
            <v>37659.149999999987</v>
          </cell>
          <cell r="G1088">
            <v>37659.149999999987</v>
          </cell>
          <cell r="H1088">
            <v>37280.199999999997</v>
          </cell>
          <cell r="I1088">
            <v>25437.000000000004</v>
          </cell>
          <cell r="J1088">
            <v>15264</v>
          </cell>
          <cell r="L1088">
            <v>1600</v>
          </cell>
          <cell r="M1088">
            <v>1475</v>
          </cell>
          <cell r="N1088">
            <v>6000</v>
          </cell>
          <cell r="O1088">
            <v>2000</v>
          </cell>
          <cell r="P1088">
            <v>26339</v>
          </cell>
          <cell r="Q1088">
            <v>14585.206981808073</v>
          </cell>
          <cell r="S1088">
            <v>1528.8476920134246</v>
          </cell>
          <cell r="T1088">
            <v>1409.4064660748759</v>
          </cell>
          <cell r="U1088">
            <v>6000</v>
          </cell>
          <cell r="V1088">
            <v>1913.538860103627</v>
          </cell>
          <cell r="W1088">
            <v>25437.000000000004</v>
          </cell>
          <cell r="X1088">
            <v>14941.105273604035</v>
          </cell>
          <cell r="Y1088">
            <v>10598.772733558066</v>
          </cell>
          <cell r="Z1088">
            <v>1649.9870541090129</v>
          </cell>
          <cell r="AA1088">
            <v>1647.0887291716524</v>
          </cell>
          <cell r="AB1088">
            <v>6058.9082202283807</v>
          </cell>
          <cell r="AC1088">
            <v>2384.3379893288561</v>
          </cell>
          <cell r="AD1088">
            <v>37280.200000000004</v>
          </cell>
          <cell r="AE1088">
            <v>15053.022708804201</v>
          </cell>
          <cell r="AF1088">
            <v>10760.366468673115</v>
          </cell>
          <cell r="AG1088">
            <v>1663.3000278651705</v>
          </cell>
          <cell r="AH1088">
            <v>1659.6326837017327</v>
          </cell>
          <cell r="AI1088">
            <v>6116.0139163901968</v>
          </cell>
          <cell r="AJ1088">
            <v>2406.8141945655766</v>
          </cell>
          <cell r="AK1088">
            <v>37659.149999999987</v>
          </cell>
        </row>
        <row r="1089">
          <cell r="B1089">
            <v>39554</v>
          </cell>
          <cell r="D1089">
            <v>11648.239999999991</v>
          </cell>
          <cell r="E1089">
            <v>26009</v>
          </cell>
          <cell r="F1089">
            <v>37657.239999999991</v>
          </cell>
          <cell r="G1089">
            <v>37657.239999999991</v>
          </cell>
          <cell r="H1089">
            <v>37330.9</v>
          </cell>
          <cell r="I1089">
            <v>26001</v>
          </cell>
          <cell r="J1089">
            <v>15234</v>
          </cell>
          <cell r="L1089">
            <v>1600</v>
          </cell>
          <cell r="M1089">
            <v>1475</v>
          </cell>
          <cell r="N1089">
            <v>5700</v>
          </cell>
          <cell r="O1089">
            <v>2000</v>
          </cell>
          <cell r="P1089">
            <v>26009</v>
          </cell>
          <cell r="Q1089">
            <v>15227.343601507455</v>
          </cell>
          <cell r="S1089">
            <v>1599.3008902725435</v>
          </cell>
          <cell r="T1089">
            <v>1474.3555082200012</v>
          </cell>
          <cell r="U1089">
            <v>5700</v>
          </cell>
          <cell r="V1089">
            <v>2000</v>
          </cell>
          <cell r="W1089">
            <v>26001</v>
          </cell>
          <cell r="X1089">
            <v>14909.116858146012</v>
          </cell>
          <cell r="Y1089">
            <v>11216.897560181615</v>
          </cell>
          <cell r="Z1089">
            <v>1652.0792122437363</v>
          </cell>
          <cell r="AA1089">
            <v>1649.0945531921107</v>
          </cell>
          <cell r="AB1089">
            <v>5515.4856068309164</v>
          </cell>
          <cell r="AC1089">
            <v>2388.2262094056082</v>
          </cell>
          <cell r="AD1089">
            <v>37330.899999999994</v>
          </cell>
          <cell r="AE1089">
            <v>15002.741107175816</v>
          </cell>
          <cell r="AF1089">
            <v>11325.709492319211</v>
          </cell>
          <cell r="AG1089">
            <v>1663.5889832858793</v>
          </cell>
          <cell r="AH1089">
            <v>1659.9210020161122</v>
          </cell>
          <cell r="AI1089">
            <v>5598.0470988334491</v>
          </cell>
          <cell r="AJ1089">
            <v>2407.2323163695255</v>
          </cell>
          <cell r="AK1089">
            <v>37657.239999999991</v>
          </cell>
        </row>
        <row r="1090">
          <cell r="B1090">
            <v>39555</v>
          </cell>
          <cell r="D1090">
            <v>11796.489999999991</v>
          </cell>
          <cell r="E1090">
            <v>25942</v>
          </cell>
          <cell r="F1090">
            <v>37738.489999999991</v>
          </cell>
          <cell r="G1090">
            <v>37738.489999999991</v>
          </cell>
          <cell r="H1090">
            <v>37060.1</v>
          </cell>
          <cell r="I1090">
            <v>19390</v>
          </cell>
          <cell r="J1090">
            <v>15067</v>
          </cell>
          <cell r="L1090">
            <v>1600</v>
          </cell>
          <cell r="M1090">
            <v>1475</v>
          </cell>
          <cell r="N1090">
            <v>5800</v>
          </cell>
          <cell r="O1090">
            <v>2000</v>
          </cell>
          <cell r="P1090">
            <v>25942</v>
          </cell>
          <cell r="Q1090">
            <v>9625.5390805864845</v>
          </cell>
          <cell r="S1090">
            <v>1022.1585271745122</v>
          </cell>
          <cell r="T1090">
            <v>942.30239223900344</v>
          </cell>
          <cell r="U1090">
            <v>5800</v>
          </cell>
          <cell r="V1090">
            <v>2000</v>
          </cell>
          <cell r="W1090">
            <v>19390</v>
          </cell>
          <cell r="X1090">
            <v>14642.457190413406</v>
          </cell>
          <cell r="Y1090">
            <v>10970.018590864867</v>
          </cell>
          <cell r="Z1090">
            <v>1636.7219804884687</v>
          </cell>
          <cell r="AA1090">
            <v>1633.6892471924236</v>
          </cell>
          <cell r="AB1090">
            <v>5811.6503674865235</v>
          </cell>
          <cell r="AC1090">
            <v>2365.5626235543023</v>
          </cell>
          <cell r="AD1090">
            <v>37060.099999999991</v>
          </cell>
          <cell r="AE1090">
            <v>14877.681707382539</v>
          </cell>
          <cell r="AF1090">
            <v>11196.837597188005</v>
          </cell>
          <cell r="AG1090">
            <v>1664.0283141010482</v>
          </cell>
          <cell r="AH1090">
            <v>1660.3593641682173</v>
          </cell>
          <cell r="AI1090">
            <v>5931.714984068275</v>
          </cell>
          <cell r="AJ1090">
            <v>2407.868033091911</v>
          </cell>
          <cell r="AK1090">
            <v>37738.489999999991</v>
          </cell>
        </row>
        <row r="1091">
          <cell r="B1091">
            <v>39556</v>
          </cell>
          <cell r="D1091">
            <v>11993.079999999994</v>
          </cell>
          <cell r="E1091">
            <v>25555</v>
          </cell>
          <cell r="F1091">
            <v>37548.079999999994</v>
          </cell>
          <cell r="G1091">
            <v>37548.079999999994</v>
          </cell>
          <cell r="H1091">
            <v>37085.199999999997</v>
          </cell>
          <cell r="I1091">
            <v>22377</v>
          </cell>
          <cell r="J1091">
            <v>14680</v>
          </cell>
          <cell r="L1091">
            <v>1600</v>
          </cell>
          <cell r="M1091">
            <v>1475</v>
          </cell>
          <cell r="N1091">
            <v>5800</v>
          </cell>
          <cell r="O1091">
            <v>2000</v>
          </cell>
          <cell r="P1091">
            <v>25555</v>
          </cell>
          <cell r="Q1091">
            <v>12052.399887355674</v>
          </cell>
          <cell r="S1091">
            <v>1313.6130667417629</v>
          </cell>
          <cell r="T1091">
            <v>1210.9870459025626</v>
          </cell>
          <cell r="U1091">
            <v>5800</v>
          </cell>
          <cell r="V1091">
            <v>2000</v>
          </cell>
          <cell r="W1091">
            <v>22377</v>
          </cell>
          <cell r="X1091">
            <v>14399.080531605849</v>
          </cell>
          <cell r="Y1091">
            <v>11106.148449157985</v>
          </cell>
          <cell r="Z1091">
            <v>1646.4348432051822</v>
          </cell>
          <cell r="AA1091">
            <v>1643.0341508827203</v>
          </cell>
          <cell r="AB1091">
            <v>5909.423469023388</v>
          </cell>
          <cell r="AC1091">
            <v>2381.0785561248704</v>
          </cell>
          <cell r="AD1091">
            <v>37085.19999999999</v>
          </cell>
          <cell r="AE1091">
            <v>14564.531027890453</v>
          </cell>
          <cell r="AF1091">
            <v>11255.002426411302</v>
          </cell>
          <cell r="AG1091">
            <v>1665.9585954527049</v>
          </cell>
          <cell r="AH1091">
            <v>1662.2853895191947</v>
          </cell>
          <cell r="AI1091">
            <v>5989.6413884058838</v>
          </cell>
          <cell r="AJ1091">
            <v>2410.6611723204578</v>
          </cell>
          <cell r="AK1091">
            <v>37548.079999999994</v>
          </cell>
        </row>
        <row r="1092">
          <cell r="B1092">
            <v>39557</v>
          </cell>
          <cell r="D1092">
            <v>9910.43</v>
          </cell>
          <cell r="E1092">
            <v>24014</v>
          </cell>
          <cell r="F1092">
            <v>33924.43</v>
          </cell>
          <cell r="G1092">
            <v>33924.43</v>
          </cell>
          <cell r="H1092">
            <v>33339.300000000003</v>
          </cell>
          <cell r="I1092">
            <v>24014</v>
          </cell>
          <cell r="J1092">
            <v>13539</v>
          </cell>
          <cell r="L1092">
            <v>1600</v>
          </cell>
          <cell r="M1092">
            <v>1475</v>
          </cell>
          <cell r="N1092">
            <v>5400</v>
          </cell>
          <cell r="O1092">
            <v>2000</v>
          </cell>
          <cell r="P1092">
            <v>24014</v>
          </cell>
          <cell r="Q1092">
            <v>13539</v>
          </cell>
          <cell r="S1092">
            <v>1600</v>
          </cell>
          <cell r="T1092">
            <v>1475</v>
          </cell>
          <cell r="U1092">
            <v>5400</v>
          </cell>
          <cell r="V1092">
            <v>2000</v>
          </cell>
          <cell r="W1092">
            <v>24014</v>
          </cell>
          <cell r="X1092">
            <v>12444.12200979041</v>
          </cell>
          <cell r="Y1092">
            <v>9905.0589599687955</v>
          </cell>
          <cell r="Z1092">
            <v>1637.1604849753087</v>
          </cell>
          <cell r="AA1092">
            <v>1633.5500468684374</v>
          </cell>
          <cell r="AB1092">
            <v>5350.54668363167</v>
          </cell>
          <cell r="AC1092">
            <v>2368.8618147653738</v>
          </cell>
          <cell r="AD1092">
            <v>33339.299999999996</v>
          </cell>
          <cell r="AE1092">
            <v>12658.616103062088</v>
          </cell>
          <cell r="AF1092">
            <v>10081.194851420711</v>
          </cell>
          <cell r="AG1092">
            <v>1665.906030678249</v>
          </cell>
          <cell r="AH1092">
            <v>1662.232940642722</v>
          </cell>
          <cell r="AI1092">
            <v>5445.8949637065753</v>
          </cell>
          <cell r="AJ1092">
            <v>2410.5851104896542</v>
          </cell>
          <cell r="AK1092">
            <v>33924.43</v>
          </cell>
        </row>
        <row r="1093">
          <cell r="B1093">
            <v>39558</v>
          </cell>
          <cell r="D1093">
            <v>10751.300000000003</v>
          </cell>
          <cell r="E1093">
            <v>24514</v>
          </cell>
          <cell r="F1093">
            <v>35265.300000000003</v>
          </cell>
          <cell r="G1093">
            <v>35265.300000000003</v>
          </cell>
          <cell r="H1093">
            <v>34753.199999999997</v>
          </cell>
          <cell r="I1093">
            <v>23959</v>
          </cell>
          <cell r="J1093">
            <v>13539</v>
          </cell>
          <cell r="L1093">
            <v>1600</v>
          </cell>
          <cell r="M1093">
            <v>1475</v>
          </cell>
          <cell r="N1093">
            <v>5900</v>
          </cell>
          <cell r="O1093">
            <v>2000</v>
          </cell>
          <cell r="P1093">
            <v>24514</v>
          </cell>
          <cell r="Q1093">
            <v>13539</v>
          </cell>
          <cell r="S1093">
            <v>1600</v>
          </cell>
          <cell r="T1093">
            <v>1475</v>
          </cell>
          <cell r="U1093">
            <v>5900</v>
          </cell>
          <cell r="V1093">
            <v>1445</v>
          </cell>
          <cell r="W1093">
            <v>23959</v>
          </cell>
          <cell r="X1093">
            <v>13441.947668321269</v>
          </cell>
          <cell r="Y1093">
            <v>10029.813857245706</v>
          </cell>
          <cell r="Z1093">
            <v>1543.0389996036622</v>
          </cell>
          <cell r="AA1093">
            <v>1536.8721166471569</v>
          </cell>
          <cell r="AB1093">
            <v>5824.9403399699731</v>
          </cell>
          <cell r="AC1093">
            <v>2376.5870182122276</v>
          </cell>
          <cell r="AD1093">
            <v>34753.199999999997</v>
          </cell>
          <cell r="AE1093">
            <v>13634.16784416102</v>
          </cell>
          <cell r="AF1093">
            <v>10184.019487941139</v>
          </cell>
          <cell r="AG1093">
            <v>1565.9120571054375</v>
          </cell>
          <cell r="AH1093">
            <v>1559.6819555775505</v>
          </cell>
          <cell r="AI1093">
            <v>5910.2297446330585</v>
          </cell>
          <cell r="AJ1093">
            <v>2411.2889105817926</v>
          </cell>
          <cell r="AK1093">
            <v>35265.300000000003</v>
          </cell>
        </row>
        <row r="1094">
          <cell r="B1094">
            <v>39559</v>
          </cell>
          <cell r="D1094">
            <v>13790.660000000003</v>
          </cell>
          <cell r="E1094">
            <v>24514</v>
          </cell>
          <cell r="F1094">
            <v>38304.660000000003</v>
          </cell>
          <cell r="G1094">
            <v>38304.660000000003</v>
          </cell>
          <cell r="H1094">
            <v>38050.300000000003</v>
          </cell>
          <cell r="I1094">
            <v>23959</v>
          </cell>
          <cell r="J1094">
            <v>13539</v>
          </cell>
          <cell r="L1094">
            <v>1600</v>
          </cell>
          <cell r="M1094">
            <v>1475</v>
          </cell>
          <cell r="N1094">
            <v>5900</v>
          </cell>
          <cell r="O1094">
            <v>2000</v>
          </cell>
          <cell r="P1094">
            <v>24514</v>
          </cell>
          <cell r="Q1094">
            <v>13539</v>
          </cell>
          <cell r="S1094">
            <v>1600</v>
          </cell>
          <cell r="T1094">
            <v>1475</v>
          </cell>
          <cell r="U1094">
            <v>5900</v>
          </cell>
          <cell r="V1094">
            <v>1445</v>
          </cell>
          <cell r="W1094">
            <v>23959</v>
          </cell>
          <cell r="X1094">
            <v>14573.126775339058</v>
          </cell>
          <cell r="Y1094">
            <v>11838.194059608742</v>
          </cell>
          <cell r="Z1094">
            <v>1656.6309124095824</v>
          </cell>
          <cell r="AA1094">
            <v>1653.1659036193189</v>
          </cell>
          <cell r="AB1094">
            <v>5933.7185468559765</v>
          </cell>
          <cell r="AC1094">
            <v>2395.46380216732</v>
          </cell>
          <cell r="AD1094">
            <v>38050.300000000003</v>
          </cell>
          <cell r="AE1094">
            <v>14664.133835843764</v>
          </cell>
          <cell r="AF1094">
            <v>11913.623333362895</v>
          </cell>
          <cell r="AG1094">
            <v>1667.6155158855404</v>
          </cell>
          <cell r="AH1094">
            <v>1663.9386566739825</v>
          </cell>
          <cell r="AI1094">
            <v>5982.2899030658846</v>
          </cell>
          <cell r="AJ1094">
            <v>2413.0587551679328</v>
          </cell>
          <cell r="AK1094">
            <v>38304.660000000003</v>
          </cell>
        </row>
        <row r="1095">
          <cell r="B1095">
            <v>39560</v>
          </cell>
          <cell r="D1095">
            <v>11253.689999999995</v>
          </cell>
          <cell r="E1095">
            <v>26050</v>
          </cell>
          <cell r="F1095">
            <v>37303.689999999995</v>
          </cell>
          <cell r="G1095">
            <v>37303.689999999995</v>
          </cell>
          <cell r="H1095">
            <v>37050.300000000003</v>
          </cell>
          <cell r="I1095">
            <v>26050</v>
          </cell>
          <cell r="J1095">
            <v>15075</v>
          </cell>
          <cell r="L1095">
            <v>1600</v>
          </cell>
          <cell r="M1095">
            <v>1475</v>
          </cell>
          <cell r="N1095">
            <v>5900</v>
          </cell>
          <cell r="O1095">
            <v>2000</v>
          </cell>
          <cell r="P1095">
            <v>26050</v>
          </cell>
          <cell r="Q1095">
            <v>15075</v>
          </cell>
          <cell r="S1095">
            <v>1600</v>
          </cell>
          <cell r="T1095">
            <v>1475</v>
          </cell>
          <cell r="U1095">
            <v>5900</v>
          </cell>
          <cell r="V1095">
            <v>2000</v>
          </cell>
          <cell r="W1095">
            <v>26050</v>
          </cell>
          <cell r="X1095">
            <v>14817.913451778664</v>
          </cell>
          <cell r="Y1095">
            <v>10677.435234144212</v>
          </cell>
          <cell r="Z1095">
            <v>1655.6867570556442</v>
          </cell>
          <cell r="AA1095">
            <v>1652.5357621033265</v>
          </cell>
          <cell r="AB1095">
            <v>5852.9676935007137</v>
          </cell>
          <cell r="AC1095">
            <v>2393.7611014174377</v>
          </cell>
          <cell r="AD1095">
            <v>37050.300000000003</v>
          </cell>
          <cell r="AE1095">
            <v>14881.359391817579</v>
          </cell>
          <cell r="AF1095">
            <v>10788.394597302746</v>
          </cell>
          <cell r="AG1095">
            <v>1664.0047646697703</v>
          </cell>
          <cell r="AH1095">
            <v>1660.3358666601453</v>
          </cell>
          <cell r="AI1095">
            <v>5901.7614227546774</v>
          </cell>
          <cell r="AJ1095">
            <v>2407.8339567950775</v>
          </cell>
          <cell r="AK1095">
            <v>37303.689999999995</v>
          </cell>
        </row>
        <row r="1096">
          <cell r="B1096">
            <v>39561</v>
          </cell>
          <cell r="D1096">
            <v>11573.209999999992</v>
          </cell>
          <cell r="E1096">
            <v>25940</v>
          </cell>
          <cell r="F1096">
            <v>37513.209999999992</v>
          </cell>
          <cell r="G1096">
            <v>37513.209999999992</v>
          </cell>
          <cell r="H1096">
            <v>37038.9</v>
          </cell>
          <cell r="I1096">
            <v>25940</v>
          </cell>
          <cell r="J1096">
            <v>14965</v>
          </cell>
          <cell r="L1096">
            <v>1600</v>
          </cell>
          <cell r="M1096">
            <v>1475</v>
          </cell>
          <cell r="N1096">
            <v>5900</v>
          </cell>
          <cell r="O1096">
            <v>2000</v>
          </cell>
          <cell r="P1096">
            <v>25940</v>
          </cell>
          <cell r="Q1096">
            <v>14965</v>
          </cell>
          <cell r="S1096">
            <v>1600</v>
          </cell>
          <cell r="T1096">
            <v>1475</v>
          </cell>
          <cell r="U1096">
            <v>5900</v>
          </cell>
          <cell r="V1096">
            <v>2000</v>
          </cell>
          <cell r="W1096">
            <v>25940</v>
          </cell>
          <cell r="X1096">
            <v>15429.153556715861</v>
          </cell>
          <cell r="Y1096">
            <v>10137.870948454796</v>
          </cell>
          <cell r="Z1096">
            <v>1644.7061861178431</v>
          </cell>
          <cell r="AA1096">
            <v>1641.7750649615493</v>
          </cell>
          <cell r="AB1096">
            <v>5806.6168094029026</v>
          </cell>
          <cell r="AC1096">
            <v>2378.7774343470396</v>
          </cell>
          <cell r="AD1096">
            <v>37038.899999999994</v>
          </cell>
          <cell r="AE1096">
            <v>15569.425478122719</v>
          </cell>
          <cell r="AF1096">
            <v>10325.933980395352</v>
          </cell>
          <cell r="AG1096">
            <v>1661.704055976275</v>
          </cell>
          <cell r="AH1096">
            <v>1658.0402307078614</v>
          </cell>
          <cell r="AI1096">
            <v>5893.6014498383965</v>
          </cell>
          <cell r="AJ1096">
            <v>2404.5048049593906</v>
          </cell>
          <cell r="AK1096">
            <v>37513.209999999992</v>
          </cell>
        </row>
        <row r="1097">
          <cell r="B1097">
            <v>39562</v>
          </cell>
          <cell r="D1097">
            <v>11872.500000000007</v>
          </cell>
          <cell r="E1097">
            <v>26362</v>
          </cell>
          <cell r="F1097">
            <v>38234.500000000007</v>
          </cell>
          <cell r="G1097">
            <v>38234.500000000007</v>
          </cell>
          <cell r="H1097">
            <v>38418.9</v>
          </cell>
          <cell r="I1097">
            <v>26362</v>
          </cell>
          <cell r="J1097">
            <v>14987</v>
          </cell>
          <cell r="L1097">
            <v>1600</v>
          </cell>
          <cell r="M1097">
            <v>1475</v>
          </cell>
          <cell r="N1097">
            <v>6300</v>
          </cell>
          <cell r="O1097">
            <v>2000</v>
          </cell>
          <cell r="P1097">
            <v>26362</v>
          </cell>
          <cell r="Q1097">
            <v>14987</v>
          </cell>
          <cell r="S1097">
            <v>1600</v>
          </cell>
          <cell r="T1097">
            <v>1475</v>
          </cell>
          <cell r="U1097">
            <v>6300</v>
          </cell>
          <cell r="V1097">
            <v>2000</v>
          </cell>
          <cell r="W1097">
            <v>26362</v>
          </cell>
          <cell r="X1097">
            <v>14926.011597585884</v>
          </cell>
          <cell r="Y1097">
            <v>11701.881374181849</v>
          </cell>
          <cell r="Z1097">
            <v>1675.7022427182958</v>
          </cell>
          <cell r="AA1097">
            <v>1566.3378858851702</v>
          </cell>
          <cell r="AB1097">
            <v>6126.0184582769043</v>
          </cell>
          <cell r="AC1097">
            <v>2422.9484413519026</v>
          </cell>
          <cell r="AD1097">
            <v>38418.900000000009</v>
          </cell>
          <cell r="AE1097">
            <v>14836.891231345817</v>
          </cell>
          <cell r="AF1097">
            <v>11650.526432439548</v>
          </cell>
          <cell r="AG1097">
            <v>1666.897658634341</v>
          </cell>
          <cell r="AH1097">
            <v>1560.1548473447144</v>
          </cell>
          <cell r="AI1097">
            <v>6108.0098227336794</v>
          </cell>
          <cell r="AJ1097">
            <v>2412.0200075018988</v>
          </cell>
          <cell r="AK1097">
            <v>38234.500000000007</v>
          </cell>
        </row>
        <row r="1098">
          <cell r="B1098">
            <v>39563</v>
          </cell>
          <cell r="D1098">
            <v>12067.29</v>
          </cell>
          <cell r="E1098">
            <v>25952</v>
          </cell>
          <cell r="F1098">
            <v>38019.29</v>
          </cell>
          <cell r="G1098">
            <v>38019.29</v>
          </cell>
          <cell r="H1098">
            <v>37568.5</v>
          </cell>
          <cell r="I1098">
            <v>25662</v>
          </cell>
          <cell r="J1098">
            <v>14877</v>
          </cell>
          <cell r="L1098">
            <v>1600</v>
          </cell>
          <cell r="M1098">
            <v>1475</v>
          </cell>
          <cell r="N1098">
            <v>6000</v>
          </cell>
          <cell r="O1098">
            <v>2000</v>
          </cell>
          <cell r="P1098">
            <v>25952</v>
          </cell>
          <cell r="Q1098">
            <v>15666.760528074865</v>
          </cell>
          <cell r="S1098">
            <v>1684.9376114081995</v>
          </cell>
          <cell r="T1098">
            <v>1553.3018605169339</v>
          </cell>
          <cell r="U1098">
            <v>6000</v>
          </cell>
          <cell r="V1098">
            <v>757</v>
          </cell>
          <cell r="W1098">
            <v>25662</v>
          </cell>
          <cell r="X1098">
            <v>15443.432381505305</v>
          </cell>
          <cell r="Y1098">
            <v>10510.159782682744</v>
          </cell>
          <cell r="Z1098">
            <v>1646.042498872813</v>
          </cell>
          <cell r="AA1098">
            <v>1643.1013242672493</v>
          </cell>
          <cell r="AB1098">
            <v>5944.7728527637737</v>
          </cell>
          <cell r="AC1098">
            <v>2380.9911599081179</v>
          </cell>
          <cell r="AD1098">
            <v>37568.5</v>
          </cell>
          <cell r="AE1098">
            <v>15576.671559064243</v>
          </cell>
          <cell r="AF1098">
            <v>10689.274411820263</v>
          </cell>
          <cell r="AG1098">
            <v>1662.4774205495139</v>
          </cell>
          <cell r="AH1098">
            <v>1658.8118901202718</v>
          </cell>
          <cell r="AI1098">
            <v>6026.4308460894172</v>
          </cell>
          <cell r="AJ1098">
            <v>2405.6238723562897</v>
          </cell>
          <cell r="AK1098">
            <v>38019.29</v>
          </cell>
        </row>
        <row r="1099">
          <cell r="B1099">
            <v>39564</v>
          </cell>
          <cell r="D1099">
            <v>12766.199999999997</v>
          </cell>
          <cell r="E1099">
            <v>24692</v>
          </cell>
          <cell r="F1099">
            <v>37458.199999999997</v>
          </cell>
          <cell r="G1099">
            <v>37458.199999999997</v>
          </cell>
          <cell r="H1099">
            <v>37533</v>
          </cell>
          <cell r="I1099">
            <v>24070</v>
          </cell>
          <cell r="J1099">
            <v>13817</v>
          </cell>
          <cell r="L1099">
            <v>1600</v>
          </cell>
          <cell r="M1099">
            <v>1475</v>
          </cell>
          <cell r="N1099">
            <v>5800</v>
          </cell>
          <cell r="O1099">
            <v>2000</v>
          </cell>
          <cell r="P1099">
            <v>24692</v>
          </cell>
          <cell r="Q1099">
            <v>13817</v>
          </cell>
          <cell r="S1099">
            <v>1600</v>
          </cell>
          <cell r="T1099">
            <v>1475</v>
          </cell>
          <cell r="U1099">
            <v>5800</v>
          </cell>
          <cell r="V1099">
            <v>1378</v>
          </cell>
          <cell r="W1099">
            <v>24070</v>
          </cell>
          <cell r="X1099">
            <v>14674.522874487897</v>
          </cell>
          <cell r="Y1099">
            <v>10808.333671473334</v>
          </cell>
          <cell r="Z1099">
            <v>1671.9604285282915</v>
          </cell>
          <cell r="AA1099">
            <v>1674.4692998864139</v>
          </cell>
          <cell r="AB1099">
            <v>6288.8349393002791</v>
          </cell>
          <cell r="AC1099">
            <v>2414.8787863237858</v>
          </cell>
          <cell r="AD1099">
            <v>37533</v>
          </cell>
          <cell r="AE1099">
            <v>14613.57849785243</v>
          </cell>
          <cell r="AF1099">
            <v>10830.534429304907</v>
          </cell>
          <cell r="AG1099">
            <v>1667.26407549131</v>
          </cell>
          <cell r="AH1099">
            <v>1668.8897113216726</v>
          </cell>
          <cell r="AI1099">
            <v>6267.5741179953748</v>
          </cell>
          <cell r="AJ1099">
            <v>2410.3591680343011</v>
          </cell>
          <cell r="AK1099">
            <v>37458.199999999997</v>
          </cell>
        </row>
        <row r="1100">
          <cell r="B1100">
            <v>39565</v>
          </cell>
          <cell r="D1100">
            <v>13615.850000000006</v>
          </cell>
          <cell r="E1100">
            <v>24892</v>
          </cell>
          <cell r="F1100">
            <v>38507.850000000006</v>
          </cell>
          <cell r="G1100">
            <v>38507.850000000006</v>
          </cell>
          <cell r="H1100">
            <v>37970.1</v>
          </cell>
          <cell r="I1100">
            <v>24819</v>
          </cell>
          <cell r="J1100">
            <v>13817</v>
          </cell>
          <cell r="L1100">
            <v>1600</v>
          </cell>
          <cell r="M1100">
            <v>1475</v>
          </cell>
          <cell r="N1100">
            <v>6000</v>
          </cell>
          <cell r="O1100">
            <v>2000</v>
          </cell>
          <cell r="P1100">
            <v>24892</v>
          </cell>
          <cell r="Q1100">
            <v>13817</v>
          </cell>
          <cell r="S1100">
            <v>1600</v>
          </cell>
          <cell r="T1100">
            <v>1475</v>
          </cell>
          <cell r="U1100">
            <v>6000</v>
          </cell>
          <cell r="V1100">
            <v>1927</v>
          </cell>
          <cell r="W1100">
            <v>24819</v>
          </cell>
          <cell r="X1100">
            <v>14560.45114090875</v>
          </cell>
          <cell r="Y1100">
            <v>11239.787874843116</v>
          </cell>
          <cell r="Z1100">
            <v>1532.3334641389897</v>
          </cell>
          <cell r="AA1100">
            <v>1527.0915837564594</v>
          </cell>
          <cell r="AB1100">
            <v>6735.9695340199296</v>
          </cell>
          <cell r="AC1100">
            <v>2374.466402332745</v>
          </cell>
          <cell r="AD1100">
            <v>37970.099999999991</v>
          </cell>
          <cell r="AE1100">
            <v>14741.146453941286</v>
          </cell>
          <cell r="AF1100">
            <v>11424.340153311596</v>
          </cell>
          <cell r="AG1100">
            <v>1560.8089759845836</v>
          </cell>
          <cell r="AH1100">
            <v>1554.0900307855441</v>
          </cell>
          <cell r="AI1100">
            <v>6817.9948125374722</v>
          </cell>
          <cell r="AJ1100">
            <v>2409.4695734395209</v>
          </cell>
          <cell r="AK1100">
            <v>38507.850000000006</v>
          </cell>
        </row>
        <row r="1101">
          <cell r="B1101">
            <v>39566</v>
          </cell>
          <cell r="D1101">
            <v>13741.29</v>
          </cell>
          <cell r="E1101">
            <v>24892</v>
          </cell>
          <cell r="F1101">
            <v>38633.29</v>
          </cell>
          <cell r="G1101">
            <v>38633.29</v>
          </cell>
          <cell r="H1101">
            <v>38276.400000000001</v>
          </cell>
          <cell r="I1101">
            <v>24892</v>
          </cell>
          <cell r="J1101">
            <v>13817</v>
          </cell>
          <cell r="L1101">
            <v>1600</v>
          </cell>
          <cell r="M1101">
            <v>1475</v>
          </cell>
          <cell r="N1101">
            <v>6000</v>
          </cell>
          <cell r="O1101">
            <v>2000</v>
          </cell>
          <cell r="P1101">
            <v>24892</v>
          </cell>
          <cell r="Q1101">
            <v>13817</v>
          </cell>
          <cell r="S1101">
            <v>1600</v>
          </cell>
          <cell r="T1101">
            <v>1475</v>
          </cell>
          <cell r="U1101">
            <v>6000</v>
          </cell>
          <cell r="V1101">
            <v>2000</v>
          </cell>
          <cell r="W1101">
            <v>24892</v>
          </cell>
          <cell r="X1101">
            <v>14484.515411296463</v>
          </cell>
          <cell r="Y1101">
            <v>11853.394363866682</v>
          </cell>
          <cell r="Z1101">
            <v>1653.4421079689735</v>
          </cell>
          <cell r="AA1101">
            <v>1656.0737110219866</v>
          </cell>
          <cell r="AB1101">
            <v>6244.7215429934859</v>
          </cell>
          <cell r="AC1101">
            <v>2384.2528628524137</v>
          </cell>
          <cell r="AD1101">
            <v>38276.400000000009</v>
          </cell>
          <cell r="AE1101">
            <v>14608.133875260322</v>
          </cell>
          <cell r="AF1101">
            <v>11956.294282812931</v>
          </cell>
          <cell r="AG1101">
            <v>1666.8136162756723</v>
          </cell>
          <cell r="AH1101">
            <v>1667.8507376565933</v>
          </cell>
          <cell r="AI1101">
            <v>6324.2465130049886</v>
          </cell>
          <cell r="AJ1101">
            <v>2409.9509749894942</v>
          </cell>
          <cell r="AK1101">
            <v>38633.29</v>
          </cell>
        </row>
        <row r="1102">
          <cell r="B1102">
            <v>39567</v>
          </cell>
          <cell r="D1102">
            <v>12344.079999999987</v>
          </cell>
          <cell r="E1102">
            <v>24884</v>
          </cell>
          <cell r="F1102">
            <v>37228.079999999987</v>
          </cell>
          <cell r="G1102">
            <v>37228.079999999987</v>
          </cell>
          <cell r="H1102">
            <v>36781.9</v>
          </cell>
          <cell r="I1102">
            <v>24881</v>
          </cell>
          <cell r="J1102">
            <v>14009</v>
          </cell>
          <cell r="L1102">
            <v>1600</v>
          </cell>
          <cell r="M1102">
            <v>1475</v>
          </cell>
          <cell r="N1102">
            <v>5800</v>
          </cell>
          <cell r="O1102">
            <v>2000</v>
          </cell>
          <cell r="P1102">
            <v>24884</v>
          </cell>
          <cell r="Q1102">
            <v>14009</v>
          </cell>
          <cell r="S1102">
            <v>1600</v>
          </cell>
          <cell r="T1102">
            <v>1475</v>
          </cell>
          <cell r="U1102">
            <v>5800</v>
          </cell>
          <cell r="V1102">
            <v>1997</v>
          </cell>
          <cell r="W1102">
            <v>24881</v>
          </cell>
          <cell r="X1102">
            <v>14740.053989483451</v>
          </cell>
          <cell r="Y1102">
            <v>10494.530642661728</v>
          </cell>
          <cell r="Z1102">
            <v>1646.6840340453459</v>
          </cell>
          <cell r="AA1102">
            <v>1643.6499907753062</v>
          </cell>
          <cell r="AB1102">
            <v>5876.3349313511399</v>
          </cell>
          <cell r="AC1102">
            <v>2380.6464116830266</v>
          </cell>
          <cell r="AD1102">
            <v>36781.899999999994</v>
          </cell>
          <cell r="AE1102">
            <v>14877.260627092846</v>
          </cell>
          <cell r="AF1102">
            <v>10666.631143468889</v>
          </cell>
          <cell r="AG1102">
            <v>1662.7766854642341</v>
          </cell>
          <cell r="AH1102">
            <v>1659.1104951976686</v>
          </cell>
          <cell r="AI1102">
            <v>5956.2441366601806</v>
          </cell>
          <cell r="AJ1102">
            <v>2406.0569121161752</v>
          </cell>
          <cell r="AK1102">
            <v>37228.079999999987</v>
          </cell>
        </row>
        <row r="1103">
          <cell r="B1103">
            <v>39568</v>
          </cell>
          <cell r="D1103">
            <v>11165.059999999998</v>
          </cell>
          <cell r="E1103">
            <v>22990</v>
          </cell>
          <cell r="F1103">
            <v>34155.06</v>
          </cell>
          <cell r="G1103">
            <v>34155.06</v>
          </cell>
          <cell r="H1103">
            <v>33741.1</v>
          </cell>
          <cell r="I1103">
            <v>22981</v>
          </cell>
          <cell r="J1103">
            <v>12315</v>
          </cell>
          <cell r="L1103">
            <v>1600</v>
          </cell>
          <cell r="M1103">
            <v>1475</v>
          </cell>
          <cell r="N1103">
            <v>5600</v>
          </cell>
          <cell r="O1103">
            <v>2000</v>
          </cell>
          <cell r="P1103">
            <v>22990</v>
          </cell>
          <cell r="Q1103">
            <v>12307.798245614034</v>
          </cell>
          <cell r="S1103">
            <v>1599.0643274853801</v>
          </cell>
          <cell r="T1103">
            <v>1474.1374269005848</v>
          </cell>
          <cell r="U1103">
            <v>5600</v>
          </cell>
          <cell r="V1103">
            <v>2000</v>
          </cell>
          <cell r="W1103">
            <v>22981</v>
          </cell>
          <cell r="X1103">
            <v>12500.345739082459</v>
          </cell>
          <cell r="Y1103">
            <v>10311.699961307419</v>
          </cell>
          <cell r="Z1103">
            <v>1646.0622535388684</v>
          </cell>
          <cell r="AA1103">
            <v>1642.4818865643297</v>
          </cell>
          <cell r="AB1103">
            <v>5397.7261563562997</v>
          </cell>
          <cell r="AC1103">
            <v>2242.784003150628</v>
          </cell>
          <cell r="AD1103">
            <v>33741.100000000006</v>
          </cell>
          <cell r="AE1103">
            <v>12657.762559695289</v>
          </cell>
          <cell r="AF1103">
            <v>10432.091389689786</v>
          </cell>
          <cell r="AG1103">
            <v>1665.6058977814187</v>
          </cell>
          <cell r="AH1103">
            <v>1661.9334694969941</v>
          </cell>
          <cell r="AI1103">
            <v>5466.7488018049708</v>
          </cell>
          <cell r="AJ1103">
            <v>2270.9178815315368</v>
          </cell>
          <cell r="AK1103">
            <v>34155.06</v>
          </cell>
        </row>
        <row r="1104">
          <cell r="B1104">
            <v>39569</v>
          </cell>
          <cell r="D1104">
            <v>10340.519999999997</v>
          </cell>
          <cell r="E1104">
            <v>25127</v>
          </cell>
          <cell r="F1104">
            <v>35467.519999999997</v>
          </cell>
          <cell r="G1104">
            <v>35467.519999999997</v>
          </cell>
          <cell r="H1104">
            <v>36087.4</v>
          </cell>
          <cell r="I1104">
            <v>24742</v>
          </cell>
          <cell r="J1104">
            <v>14352</v>
          </cell>
          <cell r="L1104">
            <v>1600</v>
          </cell>
          <cell r="M1104">
            <v>1475</v>
          </cell>
          <cell r="N1104">
            <v>5500</v>
          </cell>
          <cell r="O1104">
            <v>2200</v>
          </cell>
          <cell r="P1104">
            <v>25127</v>
          </cell>
          <cell r="Q1104">
            <v>14352</v>
          </cell>
          <cell r="S1104">
            <v>1600</v>
          </cell>
          <cell r="T1104">
            <v>1475</v>
          </cell>
          <cell r="U1104">
            <v>5500</v>
          </cell>
          <cell r="V1104">
            <v>1815</v>
          </cell>
          <cell r="W1104">
            <v>24742</v>
          </cell>
          <cell r="X1104">
            <v>14753.991585183061</v>
          </cell>
          <cell r="Y1104">
            <v>10436.342930615228</v>
          </cell>
          <cell r="Z1104">
            <v>1647.2905671366173</v>
          </cell>
          <cell r="AA1104">
            <v>1644.1012835212759</v>
          </cell>
          <cell r="AB1104">
            <v>5362.4275315592913</v>
          </cell>
          <cell r="AC1104">
            <v>2243.2461019845282</v>
          </cell>
          <cell r="AD1104">
            <v>36087.4</v>
          </cell>
          <cell r="AE1104">
            <v>14288.145016887807</v>
          </cell>
          <cell r="AF1104">
            <v>10066.023378888269</v>
          </cell>
          <cell r="AG1104">
            <v>1663.3989620263119</v>
          </cell>
          <cell r="AH1104">
            <v>1659.7313997268723</v>
          </cell>
          <cell r="AI1104">
            <v>5522.3123379585122</v>
          </cell>
          <cell r="AJ1104">
            <v>2267.90890451222</v>
          </cell>
          <cell r="AK1104">
            <v>35467.519999999997</v>
          </cell>
        </row>
        <row r="1105">
          <cell r="B1105">
            <v>39570</v>
          </cell>
          <cell r="D1105">
            <v>10294.43</v>
          </cell>
          <cell r="E1105">
            <v>25675</v>
          </cell>
          <cell r="F1105">
            <v>35969.43</v>
          </cell>
          <cell r="G1105">
            <v>35969.43</v>
          </cell>
          <cell r="H1105">
            <v>35513.599999999999</v>
          </cell>
          <cell r="I1105">
            <v>25669</v>
          </cell>
          <cell r="J1105">
            <v>14600</v>
          </cell>
          <cell r="L1105">
            <v>1600</v>
          </cell>
          <cell r="M1105">
            <v>1475</v>
          </cell>
          <cell r="N1105">
            <v>5800</v>
          </cell>
          <cell r="O1105">
            <v>2200</v>
          </cell>
          <cell r="P1105">
            <v>25675</v>
          </cell>
          <cell r="Q1105">
            <v>14595.869872701556</v>
          </cell>
          <cell r="S1105">
            <v>1599.5473833097597</v>
          </cell>
          <cell r="T1105">
            <v>1474.5827439886846</v>
          </cell>
          <cell r="U1105">
            <v>5800</v>
          </cell>
          <cell r="V1105">
            <v>2199</v>
          </cell>
          <cell r="W1105">
            <v>25669</v>
          </cell>
          <cell r="X1105">
            <v>14144.478880449387</v>
          </cell>
          <cell r="Y1105">
            <v>10000.227461037164</v>
          </cell>
          <cell r="Z1105">
            <v>1643.8930488828121</v>
          </cell>
          <cell r="AA1105">
            <v>1640.6548232365417</v>
          </cell>
          <cell r="AB1105">
            <v>5845.6105269597592</v>
          </cell>
          <cell r="AC1105">
            <v>2238.735259434337</v>
          </cell>
          <cell r="AD1105">
            <v>35513.599999999999</v>
          </cell>
          <cell r="AE1105">
            <v>14496.255570186007</v>
          </cell>
          <cell r="AF1105">
            <v>10064.124993110463</v>
          </cell>
          <cell r="AG1105">
            <v>1663.0852559267464</v>
          </cell>
          <cell r="AH1105">
            <v>1659.4183853054249</v>
          </cell>
          <cell r="AI1105">
            <v>5819.0646036563567</v>
          </cell>
          <cell r="AJ1105">
            <v>2267.4811918149981</v>
          </cell>
          <cell r="AK1105">
            <v>35969.43</v>
          </cell>
        </row>
        <row r="1106">
          <cell r="B1106">
            <v>39571</v>
          </cell>
          <cell r="D1106">
            <v>10146.279999999999</v>
          </cell>
          <cell r="E1106">
            <v>23285</v>
          </cell>
          <cell r="F1106">
            <v>33431.279999999999</v>
          </cell>
          <cell r="G1106">
            <v>33431.279999999999</v>
          </cell>
          <cell r="H1106">
            <v>33879</v>
          </cell>
          <cell r="I1106">
            <v>23285</v>
          </cell>
          <cell r="J1106">
            <v>12610</v>
          </cell>
          <cell r="L1106">
            <v>1600</v>
          </cell>
          <cell r="M1106">
            <v>1475</v>
          </cell>
          <cell r="N1106">
            <v>5400</v>
          </cell>
          <cell r="O1106">
            <v>2200</v>
          </cell>
          <cell r="P1106">
            <v>23285</v>
          </cell>
          <cell r="Q1106">
            <v>12610</v>
          </cell>
          <cell r="S1106">
            <v>1600</v>
          </cell>
          <cell r="T1106">
            <v>1475</v>
          </cell>
          <cell r="U1106">
            <v>5400</v>
          </cell>
          <cell r="V1106">
            <v>2200</v>
          </cell>
          <cell r="W1106">
            <v>23285</v>
          </cell>
          <cell r="X1106">
            <v>12186.102985925969</v>
          </cell>
          <cell r="Y1106">
            <v>10322.405536172586</v>
          </cell>
          <cell r="Z1106">
            <v>1646.2118509729171</v>
          </cell>
          <cell r="AA1106">
            <v>1642.6242195901573</v>
          </cell>
          <cell r="AB1106">
            <v>5837.6808247972931</v>
          </cell>
          <cell r="AC1106">
            <v>2243.9745825410755</v>
          </cell>
          <cell r="AD1106">
            <v>33879</v>
          </cell>
          <cell r="AE1106">
            <v>12350.250421293342</v>
          </cell>
          <cell r="AF1106">
            <v>10085.534573867912</v>
          </cell>
          <cell r="AG1106">
            <v>1666.6231648972393</v>
          </cell>
          <cell r="AH1106">
            <v>1662.9484936809581</v>
          </cell>
          <cell r="AI1106">
            <v>5393.6185039319271</v>
          </cell>
          <cell r="AJ1106">
            <v>2272.3048423286186</v>
          </cell>
          <cell r="AK1106">
            <v>33431.279999999999</v>
          </cell>
        </row>
        <row r="1107">
          <cell r="B1107">
            <v>39572</v>
          </cell>
          <cell r="D1107">
            <v>10867.440000000002</v>
          </cell>
          <cell r="E1107">
            <v>23785</v>
          </cell>
          <cell r="F1107">
            <v>34652.44</v>
          </cell>
          <cell r="G1107">
            <v>34652.44</v>
          </cell>
          <cell r="H1107">
            <v>34370.199999999997</v>
          </cell>
          <cell r="I1107">
            <v>23785</v>
          </cell>
          <cell r="J1107">
            <v>12610</v>
          </cell>
          <cell r="L1107">
            <v>1600</v>
          </cell>
          <cell r="M1107">
            <v>1475</v>
          </cell>
          <cell r="N1107">
            <v>5900</v>
          </cell>
          <cell r="O1107">
            <v>2200</v>
          </cell>
          <cell r="P1107">
            <v>23785</v>
          </cell>
          <cell r="Q1107">
            <v>12610</v>
          </cell>
          <cell r="S1107">
            <v>1600</v>
          </cell>
          <cell r="T1107">
            <v>1475</v>
          </cell>
          <cell r="U1107">
            <v>5900</v>
          </cell>
          <cell r="V1107">
            <v>2200</v>
          </cell>
          <cell r="W1107">
            <v>23785</v>
          </cell>
          <cell r="X1107">
            <v>13067.307942269112</v>
          </cell>
          <cell r="Y1107">
            <v>9903.383958592789</v>
          </cell>
          <cell r="Z1107">
            <v>1540.0023177030116</v>
          </cell>
          <cell r="AA1107">
            <v>1533.9383715915826</v>
          </cell>
          <cell r="AB1107">
            <v>6090.011023625555</v>
          </cell>
          <cell r="AC1107">
            <v>2235.5563862179556</v>
          </cell>
          <cell r="AD1107">
            <v>34370.199999999997</v>
          </cell>
          <cell r="AE1107">
            <v>13280.742325899591</v>
          </cell>
          <cell r="AF1107">
            <v>10085.831269515273</v>
          </cell>
          <cell r="AG1107">
            <v>1566.1749678329604</v>
          </cell>
          <cell r="AH1107">
            <v>1559.9438202945278</v>
          </cell>
          <cell r="AI1107">
            <v>5887.375927602332</v>
          </cell>
          <cell r="AJ1107">
            <v>2272.3716888553204</v>
          </cell>
          <cell r="AK1107">
            <v>34652.44</v>
          </cell>
        </row>
        <row r="1108">
          <cell r="B1108">
            <v>39573</v>
          </cell>
          <cell r="D1108">
            <v>10867.199999999997</v>
          </cell>
          <cell r="E1108">
            <v>23585</v>
          </cell>
          <cell r="F1108">
            <v>34452.199999999997</v>
          </cell>
          <cell r="G1108">
            <v>34452.199999999997</v>
          </cell>
          <cell r="H1108">
            <v>34391.9</v>
          </cell>
          <cell r="I1108">
            <v>23585</v>
          </cell>
          <cell r="J1108">
            <v>12610</v>
          </cell>
          <cell r="L1108">
            <v>1600</v>
          </cell>
          <cell r="M1108">
            <v>1475</v>
          </cell>
          <cell r="N1108">
            <v>5700</v>
          </cell>
          <cell r="O1108">
            <v>2200</v>
          </cell>
          <cell r="P1108">
            <v>23585</v>
          </cell>
          <cell r="Q1108">
            <v>12610</v>
          </cell>
          <cell r="S1108">
            <v>1600</v>
          </cell>
          <cell r="T1108">
            <v>1475</v>
          </cell>
          <cell r="U1108">
            <v>5700</v>
          </cell>
          <cell r="V1108">
            <v>2200</v>
          </cell>
          <cell r="W1108">
            <v>23585</v>
          </cell>
          <cell r="X1108">
            <v>12918.413013557985</v>
          </cell>
          <cell r="Y1108">
            <v>10287.397125959867</v>
          </cell>
          <cell r="Z1108">
            <v>1648.5452973488004</v>
          </cell>
          <cell r="AA1108">
            <v>1645.01553172377</v>
          </cell>
          <cell r="AB1108">
            <v>5645.1156632372258</v>
          </cell>
          <cell r="AC1108">
            <v>2247.4133681723524</v>
          </cell>
          <cell r="AD1108">
            <v>34391.9</v>
          </cell>
          <cell r="AE1108">
            <v>13063.637663573167</v>
          </cell>
          <cell r="AF1108">
            <v>10080.40425449569</v>
          </cell>
          <cell r="AG1108">
            <v>1665.775385431863</v>
          </cell>
          <cell r="AH1108">
            <v>1662.1025834508503</v>
          </cell>
          <cell r="AI1108">
            <v>5709.1311489200943</v>
          </cell>
          <cell r="AJ1108">
            <v>2271.1489641283297</v>
          </cell>
          <cell r="AK1108">
            <v>34452.199999999997</v>
          </cell>
        </row>
        <row r="1109">
          <cell r="B1109">
            <v>39574</v>
          </cell>
          <cell r="D1109">
            <v>10587.349999999999</v>
          </cell>
          <cell r="E1109">
            <v>24644</v>
          </cell>
          <cell r="F1109">
            <v>35231.35</v>
          </cell>
          <cell r="G1109">
            <v>35231.35</v>
          </cell>
          <cell r="H1109">
            <v>34330.300000000003</v>
          </cell>
          <cell r="I1109">
            <v>24642.000000000004</v>
          </cell>
          <cell r="J1109">
            <v>13512</v>
          </cell>
          <cell r="L1109">
            <v>1600</v>
          </cell>
          <cell r="M1109">
            <v>1475</v>
          </cell>
          <cell r="N1109">
            <v>6000</v>
          </cell>
          <cell r="O1109">
            <v>2057</v>
          </cell>
          <cell r="P1109">
            <v>24644</v>
          </cell>
          <cell r="Q1109">
            <v>13510.370772291555</v>
          </cell>
          <cell r="S1109">
            <v>1599.8070778320373</v>
          </cell>
          <cell r="T1109">
            <v>1474.8221498764092</v>
          </cell>
          <cell r="U1109">
            <v>6000</v>
          </cell>
          <cell r="V1109">
            <v>2057</v>
          </cell>
          <cell r="W1109">
            <v>24642.000000000004</v>
          </cell>
          <cell r="X1109">
            <v>13060.146461719538</v>
          </cell>
          <cell r="Y1109">
            <v>9942.466667272869</v>
          </cell>
          <cell r="Z1109">
            <v>1647.568459859373</v>
          </cell>
          <cell r="AA1109">
            <v>1644.0823556262269</v>
          </cell>
          <cell r="AB1109">
            <v>5790.6603045325828</v>
          </cell>
          <cell r="AC1109">
            <v>2245.3757509894135</v>
          </cell>
          <cell r="AD1109">
            <v>34330.300000000003</v>
          </cell>
          <cell r="AE1109">
            <v>13624.641201967182</v>
          </cell>
          <cell r="AF1109">
            <v>10072.622168855178</v>
          </cell>
          <cell r="AG1109">
            <v>1664.4894045941892</v>
          </cell>
          <cell r="AH1109">
            <v>1660.8194380212451</v>
          </cell>
          <cell r="AI1109">
            <v>5939.3821524884033</v>
          </cell>
          <cell r="AJ1109">
            <v>2269.3956340738009</v>
          </cell>
          <cell r="AK1109">
            <v>35231.35</v>
          </cell>
        </row>
        <row r="1110">
          <cell r="B1110">
            <v>39575</v>
          </cell>
          <cell r="D1110">
            <v>10467.89</v>
          </cell>
          <cell r="E1110">
            <v>24714</v>
          </cell>
          <cell r="F1110">
            <v>35181.89</v>
          </cell>
          <cell r="G1110">
            <v>35181.89</v>
          </cell>
          <cell r="H1110">
            <v>35099.4</v>
          </cell>
          <cell r="I1110">
            <v>24712.000000000004</v>
          </cell>
          <cell r="J1110">
            <v>13739</v>
          </cell>
          <cell r="L1110">
            <v>1600</v>
          </cell>
          <cell r="M1110">
            <v>1475</v>
          </cell>
          <cell r="N1110">
            <v>5700</v>
          </cell>
          <cell r="O1110">
            <v>2200</v>
          </cell>
          <cell r="P1110">
            <v>24714</v>
          </cell>
          <cell r="Q1110">
            <v>13737.365766623054</v>
          </cell>
          <cell r="S1110">
            <v>1599.8096824075174</v>
          </cell>
          <cell r="T1110">
            <v>1474.8245509694302</v>
          </cell>
          <cell r="U1110">
            <v>5700</v>
          </cell>
          <cell r="V1110">
            <v>2200</v>
          </cell>
          <cell r="W1110">
            <v>24712.000000000004</v>
          </cell>
          <cell r="X1110">
            <v>13656.442973039771</v>
          </cell>
          <cell r="Y1110">
            <v>10262.347408024869</v>
          </cell>
          <cell r="Z1110">
            <v>1647.1960616875574</v>
          </cell>
          <cell r="AA1110">
            <v>1643.769296717863</v>
          </cell>
          <cell r="AB1110">
            <v>5645.3210659983206</v>
          </cell>
          <cell r="AC1110">
            <v>2244.3231945316147</v>
          </cell>
          <cell r="AD1110">
            <v>35099.4</v>
          </cell>
          <cell r="AE1110">
            <v>13799.46951326548</v>
          </cell>
          <cell r="AF1110">
            <v>10073.71148544009</v>
          </cell>
          <cell r="AG1110">
            <v>1664.6694129260259</v>
          </cell>
          <cell r="AH1110">
            <v>1660.9990494598608</v>
          </cell>
          <cell r="AI1110">
            <v>5713.3994781463871</v>
          </cell>
          <cell r="AJ1110">
            <v>2269.6410607621533</v>
          </cell>
          <cell r="AK1110">
            <v>35181.89</v>
          </cell>
        </row>
        <row r="1111">
          <cell r="B1111">
            <v>39576</v>
          </cell>
          <cell r="D1111">
            <v>10430.870000000003</v>
          </cell>
          <cell r="E1111">
            <v>24971</v>
          </cell>
          <cell r="F1111">
            <v>35401.870000000003</v>
          </cell>
          <cell r="G1111">
            <v>35401.870000000003</v>
          </cell>
          <cell r="H1111">
            <v>35627</v>
          </cell>
          <cell r="I1111">
            <v>24971</v>
          </cell>
          <cell r="J1111">
            <v>14139</v>
          </cell>
          <cell r="L1111">
            <v>1600</v>
          </cell>
          <cell r="M1111">
            <v>1475</v>
          </cell>
          <cell r="N1111">
            <v>5600</v>
          </cell>
          <cell r="O1111">
            <v>2157</v>
          </cell>
          <cell r="P1111">
            <v>24971</v>
          </cell>
          <cell r="Q1111">
            <v>14139</v>
          </cell>
          <cell r="S1111">
            <v>1600</v>
          </cell>
          <cell r="T1111">
            <v>1475</v>
          </cell>
          <cell r="U1111">
            <v>5600</v>
          </cell>
          <cell r="V1111">
            <v>2157</v>
          </cell>
          <cell r="W1111">
            <v>24971</v>
          </cell>
          <cell r="X1111">
            <v>14003.994916923208</v>
          </cell>
          <cell r="Y1111">
            <v>10422.93551687955</v>
          </cell>
          <cell r="Z1111">
            <v>1653.7363620822846</v>
          </cell>
          <cell r="AA1111">
            <v>1650.4802915998212</v>
          </cell>
          <cell r="AB1111">
            <v>5643.2511687363367</v>
          </cell>
          <cell r="AC1111">
            <v>2252.6017437787955</v>
          </cell>
          <cell r="AD1111">
            <v>35627</v>
          </cell>
          <cell r="AE1111">
            <v>14080.456615695455</v>
          </cell>
          <cell r="AF1111">
            <v>10067.482223872774</v>
          </cell>
          <cell r="AG1111">
            <v>1663.6400345076329</v>
          </cell>
          <cell r="AH1111">
            <v>1659.9719406770548</v>
          </cell>
          <cell r="AI1111">
            <v>5662.0815980559055</v>
          </cell>
          <cell r="AJ1111">
            <v>2268.2375871911813</v>
          </cell>
          <cell r="AK1111">
            <v>35401.870000000003</v>
          </cell>
        </row>
        <row r="1112">
          <cell r="B1112">
            <v>39577</v>
          </cell>
          <cell r="D1112">
            <v>5754.3600000000006</v>
          </cell>
          <cell r="E1112">
            <v>18072</v>
          </cell>
          <cell r="F1112">
            <v>23826.36</v>
          </cell>
          <cell r="G1112">
            <v>23826.36</v>
          </cell>
          <cell r="H1112">
            <v>22809</v>
          </cell>
          <cell r="I1112">
            <v>18072</v>
          </cell>
          <cell r="J1112">
            <v>9140</v>
          </cell>
          <cell r="L1112">
            <v>1600</v>
          </cell>
          <cell r="M1112">
            <v>1475</v>
          </cell>
          <cell r="N1112">
            <v>3800</v>
          </cell>
          <cell r="O1112">
            <v>2057</v>
          </cell>
          <cell r="P1112">
            <v>18072</v>
          </cell>
          <cell r="Q1112">
            <v>9140</v>
          </cell>
          <cell r="S1112">
            <v>1600</v>
          </cell>
          <cell r="T1112">
            <v>1475</v>
          </cell>
          <cell r="U1112">
            <v>3800</v>
          </cell>
          <cell r="V1112">
            <v>2057</v>
          </cell>
          <cell r="W1112">
            <v>18072</v>
          </cell>
          <cell r="X1112">
            <v>8926.0047825984293</v>
          </cell>
          <cell r="Y1112">
            <v>6641.8983204609585</v>
          </cell>
          <cell r="Z1112">
            <v>1098.5537935585362</v>
          </cell>
          <cell r="AA1112">
            <v>1096.1705688355398</v>
          </cell>
          <cell r="AB1112">
            <v>3552.0544757987</v>
          </cell>
          <cell r="AC1112">
            <v>1494.3180587478405</v>
          </cell>
          <cell r="AD1112">
            <v>22809</v>
          </cell>
          <cell r="AE1112">
            <v>8903.6332803387722</v>
          </cell>
          <cell r="AF1112">
            <v>7144.1004253842475</v>
          </cell>
          <cell r="AG1112">
            <v>1178.4608200983141</v>
          </cell>
          <cell r="AH1112">
            <v>1175.8046049192153</v>
          </cell>
          <cell r="AI1112">
            <v>3820.5760900508003</v>
          </cell>
          <cell r="AJ1112">
            <v>1603.7847792086525</v>
          </cell>
          <cell r="AK1112">
            <v>23826.36</v>
          </cell>
        </row>
        <row r="1113">
          <cell r="B1113">
            <v>39578</v>
          </cell>
          <cell r="D1113">
            <v>0</v>
          </cell>
          <cell r="E1113">
            <v>0</v>
          </cell>
          <cell r="F1113">
            <v>0</v>
          </cell>
          <cell r="G1113">
            <v>0</v>
          </cell>
          <cell r="H1113">
            <v>137.4</v>
          </cell>
          <cell r="I1113">
            <v>0</v>
          </cell>
          <cell r="J1113">
            <v>0</v>
          </cell>
          <cell r="L1113">
            <v>0</v>
          </cell>
          <cell r="M1113">
            <v>0</v>
          </cell>
          <cell r="N1113">
            <v>0</v>
          </cell>
          <cell r="O1113">
            <v>0</v>
          </cell>
          <cell r="P1113">
            <v>0</v>
          </cell>
          <cell r="Q1113">
            <v>0</v>
          </cell>
          <cell r="S1113">
            <v>0</v>
          </cell>
          <cell r="T1113">
            <v>0</v>
          </cell>
          <cell r="U1113">
            <v>0</v>
          </cell>
          <cell r="V1113">
            <v>0</v>
          </cell>
          <cell r="W1113">
            <v>0</v>
          </cell>
          <cell r="X1113">
            <v>52.234670999999999</v>
          </cell>
          <cell r="Y1113">
            <v>42.5825958</v>
          </cell>
          <cell r="Z1113">
            <v>5.7708000000000004</v>
          </cell>
          <cell r="AA1113">
            <v>5.6776428000000001</v>
          </cell>
          <cell r="AB1113">
            <v>22.7107086</v>
          </cell>
          <cell r="AC1113">
            <v>8.4235818000000009</v>
          </cell>
          <cell r="AD1113">
            <v>137.4</v>
          </cell>
        </row>
        <row r="1114">
          <cell r="B1114">
            <v>39579</v>
          </cell>
          <cell r="D1114">
            <v>0</v>
          </cell>
          <cell r="E1114">
            <v>0</v>
          </cell>
          <cell r="F1114">
            <v>0</v>
          </cell>
          <cell r="G1114">
            <v>0</v>
          </cell>
          <cell r="H1114">
            <v>158.69999999999999</v>
          </cell>
          <cell r="I1114">
            <v>0</v>
          </cell>
          <cell r="J1114">
            <v>0</v>
          </cell>
          <cell r="L1114">
            <v>0</v>
          </cell>
          <cell r="M1114">
            <v>0</v>
          </cell>
          <cell r="N1114">
            <v>0</v>
          </cell>
          <cell r="O1114">
            <v>0</v>
          </cell>
          <cell r="P1114">
            <v>0</v>
          </cell>
          <cell r="Q1114">
            <v>0</v>
          </cell>
          <cell r="S1114">
            <v>0</v>
          </cell>
          <cell r="T1114">
            <v>0</v>
          </cell>
          <cell r="U1114">
            <v>0</v>
          </cell>
          <cell r="V1114">
            <v>0</v>
          </cell>
          <cell r="W1114">
            <v>0</v>
          </cell>
          <cell r="X1114">
            <v>60.332185499999994</v>
          </cell>
          <cell r="Y1114">
            <v>49.183827899999997</v>
          </cell>
          <cell r="Z1114">
            <v>6.6654</v>
          </cell>
          <cell r="AA1114">
            <v>6.5578013999999989</v>
          </cell>
          <cell r="AB1114">
            <v>26.231364299999996</v>
          </cell>
          <cell r="AC1114">
            <v>9.7294208999999992</v>
          </cell>
          <cell r="AD1114">
            <v>158.69999999999999</v>
          </cell>
        </row>
        <row r="1115">
          <cell r="B1115">
            <v>39580</v>
          </cell>
          <cell r="D1115">
            <v>0</v>
          </cell>
          <cell r="E1115">
            <v>0</v>
          </cell>
          <cell r="F1115">
            <v>0</v>
          </cell>
          <cell r="G1115">
            <v>0</v>
          </cell>
          <cell r="H1115">
            <v>92.7</v>
          </cell>
          <cell r="I1115">
            <v>0</v>
          </cell>
          <cell r="J1115">
            <v>0</v>
          </cell>
          <cell r="L1115">
            <v>0</v>
          </cell>
          <cell r="M1115">
            <v>0</v>
          </cell>
          <cell r="N1115">
            <v>0</v>
          </cell>
          <cell r="O1115">
            <v>0</v>
          </cell>
          <cell r="P1115">
            <v>0</v>
          </cell>
          <cell r="Q1115">
            <v>0</v>
          </cell>
          <cell r="S1115">
            <v>0</v>
          </cell>
          <cell r="T1115">
            <v>0</v>
          </cell>
          <cell r="U1115">
            <v>0</v>
          </cell>
          <cell r="V1115">
            <v>0</v>
          </cell>
          <cell r="W1115">
            <v>0</v>
          </cell>
          <cell r="X1115">
            <v>35.2412955</v>
          </cell>
          <cell r="Y1115">
            <v>28.7293059</v>
          </cell>
          <cell r="Z1115">
            <v>3.8934000000000002</v>
          </cell>
          <cell r="AA1115">
            <v>3.8305493999999998</v>
          </cell>
          <cell r="AB1115">
            <v>15.322290299999999</v>
          </cell>
          <cell r="AC1115">
            <v>5.6831589000000005</v>
          </cell>
          <cell r="AD1115">
            <v>92.7</v>
          </cell>
        </row>
        <row r="1116">
          <cell r="B1116">
            <v>39581</v>
          </cell>
          <cell r="D1116">
            <v>0</v>
          </cell>
          <cell r="E1116">
            <v>0</v>
          </cell>
          <cell r="F1116">
            <v>0</v>
          </cell>
          <cell r="G1116">
            <v>0</v>
          </cell>
          <cell r="H1116">
            <v>129.19999999999999</v>
          </cell>
          <cell r="I1116">
            <v>0</v>
          </cell>
          <cell r="J1116">
            <v>0</v>
          </cell>
          <cell r="L1116">
            <v>0</v>
          </cell>
          <cell r="M1116">
            <v>0</v>
          </cell>
          <cell r="N1116">
            <v>0</v>
          </cell>
          <cell r="P1116">
            <v>0</v>
          </cell>
          <cell r="Q1116">
            <v>0</v>
          </cell>
          <cell r="S1116">
            <v>0</v>
          </cell>
          <cell r="T1116">
            <v>0</v>
          </cell>
          <cell r="U1116">
            <v>0</v>
          </cell>
          <cell r="V1116">
            <v>0</v>
          </cell>
          <cell r="W1116">
            <v>0</v>
          </cell>
          <cell r="X1116">
            <v>49.11731799999999</v>
          </cell>
          <cell r="Y1116">
            <v>40.041276399999994</v>
          </cell>
          <cell r="Z1116">
            <v>5.4264000000000001</v>
          </cell>
          <cell r="AA1116">
            <v>5.3388023999999996</v>
          </cell>
          <cell r="AB1116">
            <v>21.355338799999998</v>
          </cell>
          <cell r="AC1116">
            <v>7.9208643999999993</v>
          </cell>
          <cell r="AD1116">
            <v>129.19999999999999</v>
          </cell>
        </row>
        <row r="1117">
          <cell r="B1117">
            <v>39582</v>
          </cell>
          <cell r="D1117">
            <v>0</v>
          </cell>
          <cell r="E1117">
            <v>0</v>
          </cell>
          <cell r="F1117">
            <v>0</v>
          </cell>
          <cell r="G1117">
            <v>0</v>
          </cell>
          <cell r="H1117">
            <v>125.5</v>
          </cell>
          <cell r="I1117">
            <v>0</v>
          </cell>
          <cell r="J1117">
            <v>0</v>
          </cell>
          <cell r="L1117">
            <v>0</v>
          </cell>
          <cell r="M1117">
            <v>0</v>
          </cell>
          <cell r="N1117">
            <v>0</v>
          </cell>
          <cell r="P1117">
            <v>0</v>
          </cell>
          <cell r="Q1117">
            <v>0</v>
          </cell>
          <cell r="S1117">
            <v>0</v>
          </cell>
          <cell r="T1117">
            <v>0</v>
          </cell>
          <cell r="U1117">
            <v>0</v>
          </cell>
          <cell r="V1117">
            <v>0</v>
          </cell>
          <cell r="W1117">
            <v>0</v>
          </cell>
          <cell r="X1117">
            <v>47.710707499999998</v>
          </cell>
          <cell r="Y1117">
            <v>38.894583500000003</v>
          </cell>
          <cell r="Z1117">
            <v>5.2709999999999999</v>
          </cell>
          <cell r="AA1117">
            <v>5.1859109999999999</v>
          </cell>
          <cell r="AB1117">
            <v>20.743769499999999</v>
          </cell>
          <cell r="AC1117">
            <v>7.6940284999999999</v>
          </cell>
          <cell r="AD1117">
            <v>125.5</v>
          </cell>
        </row>
        <row r="1118">
          <cell r="B1118">
            <v>39583</v>
          </cell>
          <cell r="D1118">
            <v>15341.869999999999</v>
          </cell>
          <cell r="E1118">
            <v>3000</v>
          </cell>
          <cell r="F1118">
            <v>18341.87</v>
          </cell>
          <cell r="G1118">
            <v>18341.87</v>
          </cell>
          <cell r="H1118">
            <v>23287.200000000001</v>
          </cell>
          <cell r="I1118">
            <v>3000</v>
          </cell>
          <cell r="J1118">
            <v>0</v>
          </cell>
          <cell r="L1118">
            <v>0</v>
          </cell>
          <cell r="M1118">
            <v>0</v>
          </cell>
          <cell r="N1118">
            <v>3000</v>
          </cell>
          <cell r="P1118">
            <v>3000</v>
          </cell>
          <cell r="Q1118">
            <v>0</v>
          </cell>
          <cell r="S1118">
            <v>0</v>
          </cell>
          <cell r="T1118">
            <v>0</v>
          </cell>
          <cell r="U1118">
            <v>3000</v>
          </cell>
          <cell r="V1118">
            <v>0</v>
          </cell>
          <cell r="W1118">
            <v>3000</v>
          </cell>
          <cell r="X1118">
            <v>9552.4196407563595</v>
          </cell>
          <cell r="Y1118">
            <v>6366.9420383829583</v>
          </cell>
          <cell r="Z1118">
            <v>1053.6861882057499</v>
          </cell>
          <cell r="AA1118">
            <v>1054.6977194360329</v>
          </cell>
          <cell r="AB1118">
            <v>3758.1627821893171</v>
          </cell>
          <cell r="AC1118">
            <v>1501.2916310295827</v>
          </cell>
          <cell r="AD1118">
            <v>23287.200000000001</v>
          </cell>
          <cell r="AE1118">
            <v>7445.9279199003531</v>
          </cell>
          <cell r="AF1118">
            <v>5013.9144796520141</v>
          </cell>
          <cell r="AG1118">
            <v>844.84817517257329</v>
          </cell>
          <cell r="AH1118">
            <v>845.68475712134739</v>
          </cell>
          <cell r="AI1118">
            <v>2988.0914534601816</v>
          </cell>
          <cell r="AJ1118">
            <v>1203.4032146935328</v>
          </cell>
          <cell r="AK1118">
            <v>18341.87</v>
          </cell>
        </row>
        <row r="1119">
          <cell r="B1119">
            <v>39584</v>
          </cell>
          <cell r="D1119">
            <v>12553.849999999999</v>
          </cell>
          <cell r="E1119">
            <v>24819</v>
          </cell>
          <cell r="F1119">
            <v>37372.85</v>
          </cell>
          <cell r="G1119">
            <v>37372.85</v>
          </cell>
          <cell r="H1119">
            <v>37148.199999999997</v>
          </cell>
          <cell r="I1119">
            <v>19204</v>
          </cell>
          <cell r="J1119">
            <v>15644</v>
          </cell>
          <cell r="L1119">
            <v>1600</v>
          </cell>
          <cell r="M1119">
            <v>1475</v>
          </cell>
          <cell r="N1119">
            <v>6100</v>
          </cell>
          <cell r="P1119">
            <v>24819</v>
          </cell>
          <cell r="Q1119">
            <v>10951.385009883006</v>
          </cell>
          <cell r="S1119">
            <v>1120.0598322559968</v>
          </cell>
          <cell r="T1119">
            <v>1032.5551578609968</v>
          </cell>
          <cell r="U1119">
            <v>6100</v>
          </cell>
          <cell r="V1119">
            <v>0</v>
          </cell>
          <cell r="W1119">
            <v>19204</v>
          </cell>
          <cell r="X1119">
            <v>15675.570632657123</v>
          </cell>
          <cell r="Y1119">
            <v>9789.4138013486299</v>
          </cell>
          <cell r="Z1119">
            <v>1637.6793409321861</v>
          </cell>
          <cell r="AA1119">
            <v>1642.4512394643186</v>
          </cell>
          <cell r="AB1119">
            <v>6049.3832827491906</v>
          </cell>
          <cell r="AC1119">
            <v>2353.7017028485502</v>
          </cell>
          <cell r="AD1119">
            <v>37148.199999999997</v>
          </cell>
          <cell r="AE1119">
            <v>15725.064660280746</v>
          </cell>
          <cell r="AF1119">
            <v>9930.9680357091038</v>
          </cell>
          <cell r="AG1119">
            <v>1647.6222830769559</v>
          </cell>
          <cell r="AH1119">
            <v>1648.0659502905851</v>
          </cell>
          <cell r="AI1119">
            <v>6038.6854298098215</v>
          </cell>
          <cell r="AJ1119">
            <v>2382.4436408327906</v>
          </cell>
          <cell r="AK1119">
            <v>37372.85</v>
          </cell>
        </row>
        <row r="1120">
          <cell r="B1120">
            <v>39585</v>
          </cell>
          <cell r="D1120">
            <v>12611.839999999997</v>
          </cell>
          <cell r="E1120">
            <v>23020</v>
          </cell>
          <cell r="F1120">
            <v>35631.839999999997</v>
          </cell>
          <cell r="G1120">
            <v>35631.839999999997</v>
          </cell>
          <cell r="H1120">
            <v>37103.1</v>
          </cell>
          <cell r="I1120">
            <v>23020</v>
          </cell>
          <cell r="J1120">
            <v>13945</v>
          </cell>
          <cell r="L1120">
            <v>1600</v>
          </cell>
          <cell r="M1120">
            <v>1475</v>
          </cell>
          <cell r="N1120">
            <v>6000</v>
          </cell>
          <cell r="P1120">
            <v>23020</v>
          </cell>
          <cell r="Q1120">
            <v>13945</v>
          </cell>
          <cell r="S1120">
            <v>1600</v>
          </cell>
          <cell r="T1120">
            <v>1475</v>
          </cell>
          <cell r="U1120">
            <v>6000</v>
          </cell>
          <cell r="V1120">
            <v>0</v>
          </cell>
          <cell r="W1120">
            <v>23020</v>
          </cell>
          <cell r="X1120">
            <v>14649.717527273378</v>
          </cell>
          <cell r="Y1120">
            <v>10578.781864057273</v>
          </cell>
          <cell r="Z1120">
            <v>1635.5885188004595</v>
          </cell>
          <cell r="AA1120">
            <v>1639.867829242638</v>
          </cell>
          <cell r="AB1120">
            <v>6245.0750467455364</v>
          </cell>
          <cell r="AC1120">
            <v>2354.0692138807158</v>
          </cell>
          <cell r="AD1120">
            <v>37103.1</v>
          </cell>
          <cell r="AE1120">
            <v>13803.183662483076</v>
          </cell>
          <cell r="AF1120">
            <v>10039.106852769506</v>
          </cell>
          <cell r="AG1120">
            <v>1666.5108809384501</v>
          </cell>
          <cell r="AH1120">
            <v>1667.5478139520048</v>
          </cell>
          <cell r="AI1120">
            <v>6045.9775226675374</v>
          </cell>
          <cell r="AJ1120">
            <v>2409.5132671894266</v>
          </cell>
          <cell r="AK1120">
            <v>35631.839999999997</v>
          </cell>
        </row>
        <row r="1121">
          <cell r="B1121">
            <v>39586</v>
          </cell>
          <cell r="D1121">
            <v>12470.650000000001</v>
          </cell>
          <cell r="E1121">
            <v>23020</v>
          </cell>
          <cell r="F1121">
            <v>35490.65</v>
          </cell>
          <cell r="G1121">
            <v>35490.65</v>
          </cell>
          <cell r="H1121">
            <v>37736.6</v>
          </cell>
          <cell r="I1121">
            <v>23020</v>
          </cell>
          <cell r="J1121">
            <v>13945</v>
          </cell>
          <cell r="L1121">
            <v>1600</v>
          </cell>
          <cell r="M1121">
            <v>1475</v>
          </cell>
          <cell r="N1121">
            <v>6000</v>
          </cell>
          <cell r="P1121">
            <v>23020</v>
          </cell>
          <cell r="Q1121">
            <v>13945</v>
          </cell>
          <cell r="S1121">
            <v>1600</v>
          </cell>
          <cell r="T1121">
            <v>1475</v>
          </cell>
          <cell r="U1121">
            <v>6000</v>
          </cell>
          <cell r="V1121">
            <v>0</v>
          </cell>
          <cell r="W1121">
            <v>23020</v>
          </cell>
          <cell r="X1121">
            <v>15199.346938447419</v>
          </cell>
          <cell r="Y1121">
            <v>11124.257549994227</v>
          </cell>
          <cell r="Z1121">
            <v>1505.958811162792</v>
          </cell>
          <cell r="AA1121">
            <v>1503.4523409812546</v>
          </cell>
          <cell r="AB1121">
            <v>6054.7345559473706</v>
          </cell>
          <cell r="AC1121">
            <v>2348.8498034669506</v>
          </cell>
          <cell r="AD1121">
            <v>37736.6</v>
          </cell>
          <cell r="AE1121">
            <v>13788.063177796657</v>
          </cell>
          <cell r="AF1121">
            <v>10030.903985502266</v>
          </cell>
          <cell r="AG1121">
            <v>1559.6686739235738</v>
          </cell>
          <cell r="AH1121">
            <v>1553.1583577799797</v>
          </cell>
          <cell r="AI1121">
            <v>6153.562764459236</v>
          </cell>
          <cell r="AJ1121">
            <v>2405.2930405382854</v>
          </cell>
          <cell r="AK1121">
            <v>35490.65</v>
          </cell>
        </row>
        <row r="1122">
          <cell r="B1122">
            <v>39587</v>
          </cell>
          <cell r="D1122">
            <v>13149.080000000002</v>
          </cell>
          <cell r="E1122">
            <v>23020</v>
          </cell>
          <cell r="F1122">
            <v>36169.08</v>
          </cell>
          <cell r="G1122">
            <v>36169.08</v>
          </cell>
          <cell r="H1122">
            <v>37655.800000000003</v>
          </cell>
          <cell r="I1122">
            <v>23020</v>
          </cell>
          <cell r="J1122">
            <v>13945</v>
          </cell>
          <cell r="L1122">
            <v>1600</v>
          </cell>
          <cell r="M1122">
            <v>1475</v>
          </cell>
          <cell r="N1122">
            <v>6000</v>
          </cell>
          <cell r="P1122">
            <v>23020</v>
          </cell>
          <cell r="Q1122">
            <v>13945</v>
          </cell>
          <cell r="S1122">
            <v>1600</v>
          </cell>
          <cell r="T1122">
            <v>1475</v>
          </cell>
          <cell r="U1122">
            <v>6000</v>
          </cell>
          <cell r="V1122">
            <v>0</v>
          </cell>
          <cell r="W1122">
            <v>23020</v>
          </cell>
          <cell r="X1122">
            <v>15945.001592132074</v>
          </cell>
          <cell r="Y1122">
            <v>10054.667583934757</v>
          </cell>
          <cell r="Z1122">
            <v>1644.8445261215561</v>
          </cell>
          <cell r="AA1122">
            <v>1647.736578590479</v>
          </cell>
          <cell r="AB1122">
            <v>5998.3147565308764</v>
          </cell>
          <cell r="AC1122">
            <v>2365.2349626902651</v>
          </cell>
          <cell r="AD1122">
            <v>37655.800000000003</v>
          </cell>
          <cell r="AE1122">
            <v>14353.701915574462</v>
          </cell>
          <cell r="AF1122">
            <v>10052.76001643097</v>
          </cell>
          <cell r="AG1122">
            <v>1664.040488267588</v>
          </cell>
          <cell r="AH1122">
            <v>1662.1372358557701</v>
          </cell>
          <cell r="AI1122">
            <v>6029.2844178480445</v>
          </cell>
          <cell r="AJ1122">
            <v>2407.1559260231684</v>
          </cell>
          <cell r="AK1122">
            <v>36169.08</v>
          </cell>
        </row>
        <row r="1123">
          <cell r="B1123">
            <v>39588</v>
          </cell>
          <cell r="D1123">
            <v>10595.620000000003</v>
          </cell>
          <cell r="E1123">
            <v>25295</v>
          </cell>
          <cell r="F1123">
            <v>35890.620000000003</v>
          </cell>
          <cell r="G1123">
            <v>35890.620000000003</v>
          </cell>
          <cell r="H1123">
            <v>34941.5</v>
          </cell>
          <cell r="I1123">
            <v>25295</v>
          </cell>
          <cell r="J1123">
            <v>13863</v>
          </cell>
          <cell r="L1123">
            <v>1600</v>
          </cell>
          <cell r="M1123">
            <v>1475</v>
          </cell>
          <cell r="N1123">
            <v>6200</v>
          </cell>
          <cell r="O1123">
            <v>2157</v>
          </cell>
          <cell r="P1123">
            <v>25295</v>
          </cell>
          <cell r="Q1123">
            <v>13863</v>
          </cell>
          <cell r="S1123">
            <v>1600</v>
          </cell>
          <cell r="T1123">
            <v>1475</v>
          </cell>
          <cell r="U1123">
            <v>6200</v>
          </cell>
          <cell r="V1123">
            <v>2157</v>
          </cell>
          <cell r="W1123">
            <v>25295</v>
          </cell>
          <cell r="X1123">
            <v>12881.442507817881</v>
          </cell>
          <cell r="Y1123">
            <v>10543.601738232062</v>
          </cell>
          <cell r="Z1123">
            <v>1627.7343080791379</v>
          </cell>
          <cell r="AA1123">
            <v>1630.7661772389624</v>
          </cell>
          <cell r="AB1123">
            <v>5905.7317274883699</v>
          </cell>
          <cell r="AC1123">
            <v>2352.2235411435768</v>
          </cell>
          <cell r="AD1123">
            <v>34941.5</v>
          </cell>
          <cell r="AE1123">
            <v>13889.278423503447</v>
          </cell>
          <cell r="AF1123">
            <v>10065.619451754299</v>
          </cell>
          <cell r="AG1123">
            <v>1663.3322135249339</v>
          </cell>
          <cell r="AH1123">
            <v>1659.6647983966134</v>
          </cell>
          <cell r="AI1123">
            <v>6205.8643452367387</v>
          </cell>
          <cell r="AJ1123">
            <v>2406.8607675839635</v>
          </cell>
          <cell r="AK1123">
            <v>35890.620000000003</v>
          </cell>
        </row>
        <row r="1124">
          <cell r="B1124">
            <v>39589</v>
          </cell>
          <cell r="D1124">
            <v>10782.5</v>
          </cell>
          <cell r="E1124">
            <v>24209</v>
          </cell>
          <cell r="F1124">
            <v>34991.5</v>
          </cell>
          <cell r="G1124">
            <v>34991.5</v>
          </cell>
          <cell r="H1124">
            <v>34545.800000000003</v>
          </cell>
          <cell r="I1124">
            <v>24156</v>
          </cell>
          <cell r="J1124">
            <v>13177</v>
          </cell>
          <cell r="L1124">
            <v>1600</v>
          </cell>
          <cell r="M1124">
            <v>1475</v>
          </cell>
          <cell r="N1124">
            <v>5800</v>
          </cell>
          <cell r="O1124">
            <v>2157</v>
          </cell>
          <cell r="P1124">
            <v>24209</v>
          </cell>
          <cell r="Q1124">
            <v>13177</v>
          </cell>
          <cell r="S1124">
            <v>1600</v>
          </cell>
          <cell r="T1124">
            <v>1475</v>
          </cell>
          <cell r="U1124">
            <v>5800</v>
          </cell>
          <cell r="V1124">
            <v>2104</v>
          </cell>
          <cell r="W1124">
            <v>24156</v>
          </cell>
          <cell r="X1124">
            <v>13551.409956193691</v>
          </cell>
          <cell r="Y1124">
            <v>10020.656953919821</v>
          </cell>
          <cell r="Z1124">
            <v>1642.3340187927713</v>
          </cell>
          <cell r="AA1124">
            <v>1645.2985633987671</v>
          </cell>
          <cell r="AB1124">
            <v>5312.1879938003876</v>
          </cell>
          <cell r="AC1124">
            <v>2373.9125138945587</v>
          </cell>
          <cell r="AD1124">
            <v>34545.800000000003</v>
          </cell>
          <cell r="AE1124">
            <v>13331.453844698193</v>
          </cell>
          <cell r="AF1124">
            <v>10072.178448281511</v>
          </cell>
          <cell r="AG1124">
            <v>1665.5329774163824</v>
          </cell>
          <cell r="AH1124">
            <v>1668.4049986448629</v>
          </cell>
          <cell r="AI1124">
            <v>5845.5005957756775</v>
          </cell>
          <cell r="AJ1124">
            <v>2408.4291351833676</v>
          </cell>
          <cell r="AK1124">
            <v>34991.5</v>
          </cell>
        </row>
        <row r="1125">
          <cell r="B1125">
            <v>39590</v>
          </cell>
          <cell r="D1125">
            <v>10338.209999999999</v>
          </cell>
          <cell r="E1125">
            <v>23682</v>
          </cell>
          <cell r="F1125">
            <v>34020.21</v>
          </cell>
          <cell r="G1125">
            <v>34020.21</v>
          </cell>
          <cell r="H1125">
            <v>34517.5</v>
          </cell>
          <cell r="I1125">
            <v>27022</v>
          </cell>
          <cell r="J1125">
            <v>12950</v>
          </cell>
          <cell r="L1125">
            <v>1600</v>
          </cell>
          <cell r="M1125">
            <v>1475</v>
          </cell>
          <cell r="N1125">
            <v>5500</v>
          </cell>
          <cell r="O1125">
            <v>2157</v>
          </cell>
          <cell r="P1125">
            <v>23682</v>
          </cell>
          <cell r="Q1125">
            <v>15653.135725429018</v>
          </cell>
          <cell r="S1125">
            <v>1933.9781591263652</v>
          </cell>
          <cell r="T1125">
            <v>1782.8861154446176</v>
          </cell>
          <cell r="U1125">
            <v>5500</v>
          </cell>
          <cell r="V1125">
            <v>2152</v>
          </cell>
          <cell r="W1125">
            <v>27022</v>
          </cell>
          <cell r="X1125">
            <v>13507.095717607817</v>
          </cell>
          <cell r="Y1125">
            <v>9970.8828120610142</v>
          </cell>
          <cell r="Z1125">
            <v>1623.167894723591</v>
          </cell>
          <cell r="AA1125">
            <v>1626.0941593613816</v>
          </cell>
          <cell r="AB1125">
            <v>5579.1103299432962</v>
          </cell>
          <cell r="AC1125">
            <v>2211.1490863029085</v>
          </cell>
          <cell r="AD1125">
            <v>34517.5</v>
          </cell>
          <cell r="AE1125">
            <v>12841.380716770651</v>
          </cell>
          <cell r="AF1125">
            <v>10080.848863459936</v>
          </cell>
          <cell r="AG1125">
            <v>1666.9667151605763</v>
          </cell>
          <cell r="AH1125">
            <v>1669.8412087059028</v>
          </cell>
          <cell r="AI1125">
            <v>5489.9233598803949</v>
          </cell>
          <cell r="AJ1125">
            <v>2271.2491360225413</v>
          </cell>
          <cell r="AK1125">
            <v>34020.21</v>
          </cell>
        </row>
        <row r="1126">
          <cell r="B1126">
            <v>39591</v>
          </cell>
          <cell r="D1126">
            <v>11525</v>
          </cell>
          <cell r="E1126">
            <v>22906</v>
          </cell>
          <cell r="F1126">
            <v>34431</v>
          </cell>
          <cell r="G1126">
            <v>34431</v>
          </cell>
          <cell r="H1126">
            <v>36034.1</v>
          </cell>
          <cell r="I1126">
            <v>22906</v>
          </cell>
          <cell r="J1126">
            <v>12074</v>
          </cell>
          <cell r="L1126">
            <v>1600</v>
          </cell>
          <cell r="M1126">
            <v>1475</v>
          </cell>
          <cell r="N1126">
            <v>5600</v>
          </cell>
          <cell r="O1126">
            <v>2157</v>
          </cell>
          <cell r="P1126">
            <v>22906</v>
          </cell>
          <cell r="Q1126">
            <v>12074</v>
          </cell>
          <cell r="S1126">
            <v>1600</v>
          </cell>
          <cell r="T1126">
            <v>1475</v>
          </cell>
          <cell r="U1126">
            <v>5600</v>
          </cell>
          <cell r="V1126">
            <v>2157</v>
          </cell>
          <cell r="W1126">
            <v>22906</v>
          </cell>
          <cell r="X1126">
            <v>13697.957768564984</v>
          </cell>
          <cell r="Y1126">
            <v>11323.665662487176</v>
          </cell>
          <cell r="Z1126">
            <v>1642.5355301407872</v>
          </cell>
          <cell r="AA1126">
            <v>1645.5151540322515</v>
          </cell>
          <cell r="AB1126">
            <v>5487.4943216128204</v>
          </cell>
          <cell r="AC1126">
            <v>2236.9315631619884</v>
          </cell>
          <cell r="AD1126">
            <v>36034.1</v>
          </cell>
          <cell r="AE1126">
            <v>13156.249940661513</v>
          </cell>
          <cell r="AF1126">
            <v>10078.373431659888</v>
          </cell>
          <cell r="AG1126">
            <v>1666.5573783604495</v>
          </cell>
          <cell r="AH1126">
            <v>1669.4311660512562</v>
          </cell>
          <cell r="AI1126">
            <v>5589.6966703501448</v>
          </cell>
          <cell r="AJ1126">
            <v>2270.6914129167494</v>
          </cell>
          <cell r="AK1126">
            <v>34431</v>
          </cell>
        </row>
        <row r="1127">
          <cell r="B1127">
            <v>39592</v>
          </cell>
          <cell r="D1127">
            <v>10373.86</v>
          </cell>
          <cell r="E1127">
            <v>22913</v>
          </cell>
          <cell r="F1127">
            <v>33286.86</v>
          </cell>
          <cell r="G1127">
            <v>33286.86</v>
          </cell>
          <cell r="H1127">
            <v>35880.6</v>
          </cell>
          <cell r="I1127">
            <v>22852</v>
          </cell>
          <cell r="J1127">
            <v>12281</v>
          </cell>
          <cell r="L1127">
            <v>1600</v>
          </cell>
          <cell r="M1127">
            <v>1475</v>
          </cell>
          <cell r="N1127">
            <v>5400</v>
          </cell>
          <cell r="O1127">
            <v>2157</v>
          </cell>
          <cell r="P1127">
            <v>22913</v>
          </cell>
          <cell r="Q1127">
            <v>12281</v>
          </cell>
          <cell r="S1127">
            <v>1600</v>
          </cell>
          <cell r="T1127">
            <v>1475</v>
          </cell>
          <cell r="U1127">
            <v>5400</v>
          </cell>
          <cell r="V1127">
            <v>2096</v>
          </cell>
          <cell r="W1127">
            <v>22852</v>
          </cell>
          <cell r="X1127">
            <v>14965.146217205034</v>
          </cell>
          <cell r="Y1127">
            <v>9937.5334154127395</v>
          </cell>
          <cell r="Z1127">
            <v>1647.3560554182293</v>
          </cell>
          <cell r="AA1127">
            <v>1650.4702913704402</v>
          </cell>
          <cell r="AB1127">
            <v>5725.0940624816967</v>
          </cell>
          <cell r="AC1127">
            <v>1954.9999581118605</v>
          </cell>
          <cell r="AD1127">
            <v>35880.6</v>
          </cell>
          <cell r="AE1127">
            <v>12476.883579475816</v>
          </cell>
          <cell r="AF1127">
            <v>10084.950859421917</v>
          </cell>
          <cell r="AG1127">
            <v>1667.6450202147403</v>
          </cell>
          <cell r="AH1127">
            <v>1670.5206834195938</v>
          </cell>
          <cell r="AI1127">
            <v>5393.3063407031095</v>
          </cell>
          <cell r="AJ1127">
            <v>1993.5535167648259</v>
          </cell>
          <cell r="AK1127">
            <v>33286.86</v>
          </cell>
        </row>
        <row r="1128">
          <cell r="B1128">
            <v>39593</v>
          </cell>
          <cell r="D1128">
            <v>10338.599999999999</v>
          </cell>
          <cell r="E1128">
            <v>22913</v>
          </cell>
          <cell r="F1128">
            <v>33251.599999999999</v>
          </cell>
          <cell r="G1128">
            <v>33251.599999999999</v>
          </cell>
          <cell r="H1128">
            <v>34885.5</v>
          </cell>
          <cell r="I1128">
            <v>22881</v>
          </cell>
          <cell r="J1128">
            <v>12281</v>
          </cell>
          <cell r="L1128">
            <v>1600</v>
          </cell>
          <cell r="M1128">
            <v>1475</v>
          </cell>
          <cell r="N1128">
            <v>5400</v>
          </cell>
          <cell r="O1128">
            <v>2157</v>
          </cell>
          <cell r="P1128">
            <v>22913</v>
          </cell>
          <cell r="Q1128">
            <v>12281</v>
          </cell>
          <cell r="S1128">
            <v>1600</v>
          </cell>
          <cell r="T1128">
            <v>1475</v>
          </cell>
          <cell r="U1128">
            <v>5400</v>
          </cell>
          <cell r="V1128">
            <v>2125</v>
          </cell>
          <cell r="W1128">
            <v>22881</v>
          </cell>
          <cell r="X1128">
            <v>14485.443116209604</v>
          </cell>
          <cell r="Y1128">
            <v>9848.7946530775007</v>
          </cell>
          <cell r="Z1128">
            <v>1533.3332927311621</v>
          </cell>
          <cell r="AA1128">
            <v>1527.434204107004</v>
          </cell>
          <cell r="AB1128">
            <v>5267.1725029919726</v>
          </cell>
          <cell r="AC1128">
            <v>2223.3222308827462</v>
          </cell>
          <cell r="AD1128">
            <v>34885.5</v>
          </cell>
          <cell r="AE1128">
            <v>12359.120621037675</v>
          </cell>
          <cell r="AF1128">
            <v>10092.778208866952</v>
          </cell>
          <cell r="AG1128">
            <v>1567.2537210090661</v>
          </cell>
          <cell r="AH1128">
            <v>1561.0182815681733</v>
          </cell>
          <cell r="AI1128">
            <v>5397.4923098745276</v>
          </cell>
          <cell r="AJ1128">
            <v>2273.9368576436054</v>
          </cell>
          <cell r="AK1128">
            <v>33251.599999999999</v>
          </cell>
        </row>
        <row r="1129">
          <cell r="B1129">
            <v>39594</v>
          </cell>
          <cell r="D1129">
            <v>10075.239999999998</v>
          </cell>
          <cell r="E1129">
            <v>22913</v>
          </cell>
          <cell r="F1129">
            <v>32988.239999999998</v>
          </cell>
          <cell r="G1129">
            <v>32988.239999999998</v>
          </cell>
          <cell r="H1129">
            <v>32903.800000000003</v>
          </cell>
          <cell r="I1129">
            <v>22913</v>
          </cell>
          <cell r="J1129">
            <v>12281</v>
          </cell>
          <cell r="L1129">
            <v>1600</v>
          </cell>
          <cell r="M1129">
            <v>1475</v>
          </cell>
          <cell r="N1129">
            <v>5400</v>
          </cell>
          <cell r="O1129">
            <v>2157</v>
          </cell>
          <cell r="P1129">
            <v>22913</v>
          </cell>
          <cell r="Q1129">
            <v>12281</v>
          </cell>
          <cell r="S1129">
            <v>1600</v>
          </cell>
          <cell r="T1129">
            <v>1475</v>
          </cell>
          <cell r="U1129">
            <v>5400</v>
          </cell>
          <cell r="V1129">
            <v>2157</v>
          </cell>
          <cell r="W1129">
            <v>22913</v>
          </cell>
          <cell r="X1129">
            <v>12276.738916317739</v>
          </cell>
          <cell r="Y1129">
            <v>10025.111473076709</v>
          </cell>
          <cell r="Z1129">
            <v>1555.2962549558679</v>
          </cell>
          <cell r="AA1129">
            <v>1548.8779772962787</v>
          </cell>
          <cell r="AB1129">
            <v>5516.1168867255155</v>
          </cell>
          <cell r="AC1129">
            <v>1981.6584916278903</v>
          </cell>
          <cell r="AD1129">
            <v>32903.800000000003</v>
          </cell>
          <cell r="AE1129">
            <v>12364.921484649458</v>
          </cell>
          <cell r="AF1129">
            <v>10097.515344432564</v>
          </cell>
          <cell r="AG1129">
            <v>1567.9893255362326</v>
          </cell>
          <cell r="AH1129">
            <v>1561.750959436165</v>
          </cell>
          <cell r="AI1129">
            <v>5400.0256710816293</v>
          </cell>
          <cell r="AJ1129">
            <v>1996.0372148639506</v>
          </cell>
          <cell r="AK1129">
            <v>32988.239999999998</v>
          </cell>
        </row>
        <row r="1130">
          <cell r="B1130">
            <v>39595</v>
          </cell>
          <cell r="D1130">
            <v>11441.940000000002</v>
          </cell>
          <cell r="E1130">
            <v>23613</v>
          </cell>
          <cell r="F1130">
            <v>35054.94</v>
          </cell>
          <cell r="G1130">
            <v>35054.94</v>
          </cell>
          <cell r="H1130">
            <v>37557.300000000003</v>
          </cell>
          <cell r="I1130">
            <v>23613</v>
          </cell>
          <cell r="J1130">
            <v>12281</v>
          </cell>
          <cell r="L1130">
            <v>1600</v>
          </cell>
          <cell r="M1130">
            <v>1475</v>
          </cell>
          <cell r="N1130">
            <v>6100</v>
          </cell>
          <cell r="O1130">
            <v>2157</v>
          </cell>
          <cell r="P1130">
            <v>23613</v>
          </cell>
          <cell r="Q1130">
            <v>12281</v>
          </cell>
          <cell r="S1130">
            <v>1600</v>
          </cell>
          <cell r="T1130">
            <v>1475</v>
          </cell>
          <cell r="U1130">
            <v>6100</v>
          </cell>
          <cell r="V1130">
            <v>2157</v>
          </cell>
          <cell r="W1130">
            <v>23613</v>
          </cell>
          <cell r="X1130">
            <v>14269.555470422723</v>
          </cell>
          <cell r="Y1130">
            <v>11697.788456634016</v>
          </cell>
          <cell r="Z1130">
            <v>1647.469792626782</v>
          </cell>
          <cell r="AA1130">
            <v>1650.4620278171212</v>
          </cell>
          <cell r="AB1130">
            <v>6049.0019808040825</v>
          </cell>
          <cell r="AC1130">
            <v>2243.0222716952831</v>
          </cell>
          <cell r="AD1130">
            <v>37557.300000000003</v>
          </cell>
          <cell r="AE1130">
            <v>13269.082452201101</v>
          </cell>
          <cell r="AF1130">
            <v>10067.340213698228</v>
          </cell>
          <cell r="AG1130">
            <v>1664.732928122944</v>
          </cell>
          <cell r="AH1130">
            <v>1667.6035697578736</v>
          </cell>
          <cell r="AI1130">
            <v>6117.9752443983689</v>
          </cell>
          <cell r="AJ1130">
            <v>2268.2055918214846</v>
          </cell>
          <cell r="AK1130">
            <v>35054.94</v>
          </cell>
        </row>
        <row r="1131">
          <cell r="B1131">
            <v>39596</v>
          </cell>
          <cell r="D1131">
            <v>10705.830000000002</v>
          </cell>
          <cell r="E1131">
            <v>23327</v>
          </cell>
          <cell r="F1131">
            <v>34032.83</v>
          </cell>
          <cell r="G1131">
            <v>34032.83</v>
          </cell>
          <cell r="H1131">
            <v>34455.300000000003</v>
          </cell>
          <cell r="I1131">
            <v>23327</v>
          </cell>
          <cell r="J1131">
            <v>12695</v>
          </cell>
          <cell r="L1131">
            <v>1600</v>
          </cell>
          <cell r="M1131">
            <v>1475</v>
          </cell>
          <cell r="N1131">
            <v>5400</v>
          </cell>
          <cell r="O1131">
            <v>2157</v>
          </cell>
          <cell r="P1131">
            <v>23327</v>
          </cell>
          <cell r="Q1131">
            <v>12695</v>
          </cell>
          <cell r="S1131">
            <v>1600</v>
          </cell>
          <cell r="T1131">
            <v>1475</v>
          </cell>
          <cell r="U1131">
            <v>5400</v>
          </cell>
          <cell r="V1131">
            <v>2157</v>
          </cell>
          <cell r="W1131">
            <v>23327</v>
          </cell>
          <cell r="X1131">
            <v>13081.786394645516</v>
          </cell>
          <cell r="Y1131">
            <v>10470.088125942242</v>
          </cell>
          <cell r="Z1131">
            <v>1651.3134841981737</v>
          </cell>
          <cell r="AA1131">
            <v>1654.2037772454764</v>
          </cell>
          <cell r="AB1131">
            <v>5348.6561176176565</v>
          </cell>
          <cell r="AC1131">
            <v>2249.2521003509319</v>
          </cell>
          <cell r="AD1131">
            <v>34455.300000000003</v>
          </cell>
          <cell r="AE1131">
            <v>12959.403177333988</v>
          </cell>
          <cell r="AF1131">
            <v>10077.696570955964</v>
          </cell>
          <cell r="AG1131">
            <v>1666.4454528391445</v>
          </cell>
          <cell r="AH1131">
            <v>1669.3190475271842</v>
          </cell>
          <cell r="AI1131">
            <v>5389.4268374188505</v>
          </cell>
          <cell r="AJ1131">
            <v>2270.5389139248678</v>
          </cell>
          <cell r="AK1131">
            <v>34032.83</v>
          </cell>
        </row>
        <row r="1132">
          <cell r="B1132">
            <v>39597</v>
          </cell>
          <cell r="D1132">
            <v>10715.739999999998</v>
          </cell>
          <cell r="E1132">
            <v>23890</v>
          </cell>
          <cell r="F1132">
            <v>34605.74</v>
          </cell>
          <cell r="G1132">
            <v>34605.74</v>
          </cell>
          <cell r="H1132">
            <v>35225.5</v>
          </cell>
          <cell r="I1132">
            <v>23890</v>
          </cell>
          <cell r="J1132">
            <v>12958</v>
          </cell>
          <cell r="L1132">
            <v>1600</v>
          </cell>
          <cell r="M1132">
            <v>1475</v>
          </cell>
          <cell r="N1132">
            <v>5700</v>
          </cell>
          <cell r="O1132">
            <v>2157</v>
          </cell>
          <cell r="P1132">
            <v>23890</v>
          </cell>
          <cell r="Q1132">
            <v>12958</v>
          </cell>
          <cell r="S1132">
            <v>1600</v>
          </cell>
          <cell r="T1132">
            <v>1475</v>
          </cell>
          <cell r="U1132">
            <v>5700</v>
          </cell>
          <cell r="V1132">
            <v>2157</v>
          </cell>
          <cell r="W1132">
            <v>23890</v>
          </cell>
          <cell r="X1132">
            <v>13087.235752751611</v>
          </cell>
          <cell r="Y1132">
            <v>10751.729668222286</v>
          </cell>
          <cell r="Z1132">
            <v>1656.7116992363719</v>
          </cell>
          <cell r="AA1132">
            <v>1659.6584908400878</v>
          </cell>
          <cell r="AB1132">
            <v>5814.1085401405508</v>
          </cell>
          <cell r="AC1132">
            <v>2256.0558488090905</v>
          </cell>
          <cell r="AD1132">
            <v>35225.5</v>
          </cell>
          <cell r="AE1132">
            <v>13172.949280190871</v>
          </cell>
          <cell r="AF1132">
            <v>10076.385421860798</v>
          </cell>
          <cell r="AG1132">
            <v>1666.2286415438002</v>
          </cell>
          <cell r="AH1132">
            <v>1669.1018623655455</v>
          </cell>
          <cell r="AI1132">
            <v>5750.8312864127274</v>
          </cell>
          <cell r="AJ1132">
            <v>2270.2435076262582</v>
          </cell>
          <cell r="AK1132">
            <v>34605.74</v>
          </cell>
        </row>
        <row r="1133">
          <cell r="B1133">
            <v>39598</v>
          </cell>
          <cell r="D1133">
            <v>10866.14</v>
          </cell>
          <cell r="E1133">
            <v>23679</v>
          </cell>
          <cell r="F1133">
            <v>34545.14</v>
          </cell>
          <cell r="G1133">
            <v>34545.14</v>
          </cell>
          <cell r="H1133">
            <v>35108.1</v>
          </cell>
          <cell r="I1133">
            <v>23679</v>
          </cell>
          <cell r="J1133">
            <v>12447</v>
          </cell>
          <cell r="L1133">
            <v>1600</v>
          </cell>
          <cell r="M1133">
            <v>1475</v>
          </cell>
          <cell r="N1133">
            <v>6000</v>
          </cell>
          <cell r="O1133">
            <v>2157</v>
          </cell>
          <cell r="P1133">
            <v>23679</v>
          </cell>
          <cell r="Q1133">
            <v>12447</v>
          </cell>
          <cell r="S1133">
            <v>1600</v>
          </cell>
          <cell r="T1133">
            <v>1475</v>
          </cell>
          <cell r="U1133">
            <v>6000</v>
          </cell>
          <cell r="V1133">
            <v>2157</v>
          </cell>
          <cell r="W1133">
            <v>23679</v>
          </cell>
          <cell r="X1133">
            <v>12751.766670590698</v>
          </cell>
          <cell r="Y1133">
            <v>10868.791133258255</v>
          </cell>
          <cell r="Z1133">
            <v>1651.9684030066803</v>
          </cell>
          <cell r="AA1133">
            <v>1654.8550803162973</v>
          </cell>
          <cell r="AB1133">
            <v>5931.1198905998517</v>
          </cell>
          <cell r="AC1133">
            <v>2249.5988222282172</v>
          </cell>
          <cell r="AD1133">
            <v>35108.1</v>
          </cell>
          <cell r="AE1133">
            <v>12879.671484099412</v>
          </cell>
          <cell r="AF1133">
            <v>10075.363244709237</v>
          </cell>
          <cell r="AG1133">
            <v>1666.0596145787374</v>
          </cell>
          <cell r="AH1133">
            <v>1668.9325439328031</v>
          </cell>
          <cell r="AI1133">
            <v>5985.0999050018836</v>
          </cell>
          <cell r="AJ1133">
            <v>2270.0132076779319</v>
          </cell>
          <cell r="AK1133">
            <v>34545.14</v>
          </cell>
        </row>
        <row r="1134">
          <cell r="B1134">
            <v>39599</v>
          </cell>
          <cell r="D1134">
            <v>10372.470000000001</v>
          </cell>
          <cell r="E1134">
            <v>23079</v>
          </cell>
          <cell r="F1134">
            <v>33451.47</v>
          </cell>
          <cell r="G1134">
            <v>33451.47</v>
          </cell>
          <cell r="H1134">
            <v>33828.199999999997</v>
          </cell>
          <cell r="I1134">
            <v>23079</v>
          </cell>
          <cell r="J1134">
            <v>12447</v>
          </cell>
          <cell r="L1134">
            <v>1600</v>
          </cell>
          <cell r="M1134">
            <v>1475</v>
          </cell>
          <cell r="N1134">
            <v>5400</v>
          </cell>
          <cell r="O1134">
            <v>2157</v>
          </cell>
          <cell r="P1134">
            <v>23079</v>
          </cell>
          <cell r="Q1134">
            <v>12447</v>
          </cell>
          <cell r="S1134">
            <v>1600</v>
          </cell>
          <cell r="T1134">
            <v>1475</v>
          </cell>
          <cell r="U1134">
            <v>5400</v>
          </cell>
          <cell r="V1134">
            <v>2157</v>
          </cell>
          <cell r="W1134">
            <v>23079</v>
          </cell>
          <cell r="X1134">
            <v>12573.816207407892</v>
          </cell>
          <cell r="Y1134">
            <v>10693.022847347831</v>
          </cell>
          <cell r="Z1134">
            <v>1643.7371293602769</v>
          </cell>
          <cell r="AA1134">
            <v>1646.6747377507818</v>
          </cell>
          <cell r="AB1134">
            <v>5308.5758272043704</v>
          </cell>
          <cell r="AC1134">
            <v>1962.3732509288459</v>
          </cell>
          <cell r="AD1134">
            <v>33828.199999999997</v>
          </cell>
          <cell r="AE1134">
            <v>12639.177491085342</v>
          </cell>
          <cell r="AF1134">
            <v>10086.07328441328</v>
          </cell>
          <cell r="AG1134">
            <v>1667.8306241382002</v>
          </cell>
          <cell r="AH1134">
            <v>1670.7066073958028</v>
          </cell>
          <cell r="AI1134">
            <v>5393.9065996341897</v>
          </cell>
          <cell r="AJ1134">
            <v>1993.7753933331924</v>
          </cell>
          <cell r="AK1134">
            <v>33451.47</v>
          </cell>
        </row>
        <row r="1135">
          <cell r="B1135">
            <v>39600</v>
          </cell>
          <cell r="D1135">
            <v>10150.599999999999</v>
          </cell>
          <cell r="E1135">
            <v>23101</v>
          </cell>
          <cell r="F1135">
            <v>33251.599999999999</v>
          </cell>
          <cell r="G1135">
            <v>33251.599999999999</v>
          </cell>
          <cell r="H1135">
            <v>33006.800000000003</v>
          </cell>
          <cell r="I1135">
            <v>23101</v>
          </cell>
          <cell r="J1135">
            <v>12469</v>
          </cell>
          <cell r="L1135">
            <v>1600</v>
          </cell>
          <cell r="M1135">
            <v>1475</v>
          </cell>
          <cell r="N1135">
            <v>5400</v>
          </cell>
          <cell r="O1135">
            <v>2157</v>
          </cell>
          <cell r="P1135">
            <v>23101</v>
          </cell>
          <cell r="Q1135">
            <v>12469</v>
          </cell>
          <cell r="S1135">
            <v>1600</v>
          </cell>
          <cell r="T1135">
            <v>1475</v>
          </cell>
          <cell r="U1135">
            <v>5400</v>
          </cell>
          <cell r="V1135">
            <v>2157</v>
          </cell>
          <cell r="W1135">
            <v>23101</v>
          </cell>
          <cell r="X1135">
            <v>12136.072000348497</v>
          </cell>
          <cell r="Y1135">
            <v>9909.973491006871</v>
          </cell>
          <cell r="Z1135">
            <v>1538.0096368076458</v>
          </cell>
          <cell r="AA1135">
            <v>1531.7024766254576</v>
          </cell>
          <cell r="AB1135">
            <v>5659.3483177041153</v>
          </cell>
          <cell r="AC1135">
            <v>2231.6940775074086</v>
          </cell>
          <cell r="AD1135">
            <v>33006.799999999996</v>
          </cell>
          <cell r="AE1135">
            <v>12359.120621037675</v>
          </cell>
          <cell r="AF1135">
            <v>10092.778208866952</v>
          </cell>
          <cell r="AG1135">
            <v>1567.2537210090661</v>
          </cell>
          <cell r="AH1135">
            <v>1561.0182815681733</v>
          </cell>
          <cell r="AI1135">
            <v>5397.4923098745276</v>
          </cell>
          <cell r="AJ1135">
            <v>2273.9368576436054</v>
          </cell>
          <cell r="AK1135">
            <v>33251.599999999999</v>
          </cell>
        </row>
        <row r="1136">
          <cell r="B1136">
            <v>39601</v>
          </cell>
          <cell r="D1136">
            <v>11183.940000000002</v>
          </cell>
          <cell r="E1136">
            <v>23101</v>
          </cell>
          <cell r="F1136">
            <v>34284.94</v>
          </cell>
          <cell r="G1136">
            <v>34284.94</v>
          </cell>
          <cell r="H1136">
            <v>35007</v>
          </cell>
          <cell r="I1136">
            <v>23101</v>
          </cell>
          <cell r="J1136">
            <v>12469</v>
          </cell>
          <cell r="L1136">
            <v>1600</v>
          </cell>
          <cell r="M1136">
            <v>1475</v>
          </cell>
          <cell r="N1136">
            <v>5400</v>
          </cell>
          <cell r="O1136">
            <v>2157</v>
          </cell>
          <cell r="P1136">
            <v>23101</v>
          </cell>
          <cell r="Q1136">
            <v>12469</v>
          </cell>
          <cell r="S1136">
            <v>1600</v>
          </cell>
          <cell r="T1136">
            <v>1475</v>
          </cell>
          <cell r="U1136">
            <v>5400</v>
          </cell>
          <cell r="V1136">
            <v>2157</v>
          </cell>
          <cell r="W1136">
            <v>23101</v>
          </cell>
          <cell r="X1136">
            <v>13047.268117507674</v>
          </cell>
          <cell r="Y1136">
            <v>11018.977034683778</v>
          </cell>
          <cell r="Z1136">
            <v>1647.5761236533217</v>
          </cell>
          <cell r="AA1136">
            <v>1650.4831537559542</v>
          </cell>
          <cell r="AB1136">
            <v>5398.7559427342276</v>
          </cell>
          <cell r="AC1136">
            <v>2243.9396276650382</v>
          </cell>
          <cell r="AD1136">
            <v>35006.999999999993</v>
          </cell>
          <cell r="AE1136">
            <v>13212.934709064921</v>
          </cell>
          <cell r="AF1136">
            <v>10077.016768588232</v>
          </cell>
          <cell r="AG1136">
            <v>1666.3330408850277</v>
          </cell>
          <cell r="AH1136">
            <v>1669.2064417315028</v>
          </cell>
          <cell r="AI1136">
            <v>5389.0632875640795</v>
          </cell>
          <cell r="AJ1136">
            <v>2270.3857521662408</v>
          </cell>
          <cell r="AK1136">
            <v>34284.94</v>
          </cell>
        </row>
        <row r="1137">
          <cell r="B1137">
            <v>39602</v>
          </cell>
          <cell r="D1137">
            <v>10716.279999999999</v>
          </cell>
          <cell r="E1137">
            <v>23524</v>
          </cell>
          <cell r="F1137">
            <v>34240.28</v>
          </cell>
          <cell r="G1137">
            <v>34240.28</v>
          </cell>
          <cell r="H1137">
            <v>34305.599999999999</v>
          </cell>
          <cell r="I1137">
            <v>23524</v>
          </cell>
          <cell r="J1137">
            <v>12892</v>
          </cell>
          <cell r="L1137">
            <v>1600</v>
          </cell>
          <cell r="M1137">
            <v>1475</v>
          </cell>
          <cell r="N1137">
            <v>5400</v>
          </cell>
          <cell r="O1137">
            <v>2157</v>
          </cell>
          <cell r="P1137">
            <v>23524</v>
          </cell>
          <cell r="Q1137">
            <v>12892</v>
          </cell>
          <cell r="S1137">
            <v>1600</v>
          </cell>
          <cell r="T1137">
            <v>1475</v>
          </cell>
          <cell r="U1137">
            <v>5400</v>
          </cell>
          <cell r="V1137">
            <v>2157</v>
          </cell>
          <cell r="W1137">
            <v>23524</v>
          </cell>
          <cell r="X1137">
            <v>12887.077772886432</v>
          </cell>
          <cell r="Y1137">
            <v>10111.5058188162</v>
          </cell>
          <cell r="Z1137">
            <v>1638.1122174666466</v>
          </cell>
          <cell r="AA1137">
            <v>1641.0856002218288</v>
          </cell>
          <cell r="AB1137">
            <v>5796.839609096106</v>
          </cell>
          <cell r="AC1137">
            <v>2230.9789815127824</v>
          </cell>
          <cell r="AD1137">
            <v>34305.599999999999</v>
          </cell>
          <cell r="AE1137">
            <v>13168.632402803072</v>
          </cell>
          <cell r="AF1137">
            <v>10076.845712927054</v>
          </cell>
          <cell r="AG1137">
            <v>1666.304755162517</v>
          </cell>
          <cell r="AH1137">
            <v>1669.178107233497</v>
          </cell>
          <cell r="AI1137">
            <v>5388.9718091230925</v>
          </cell>
          <cell r="AJ1137">
            <v>2270.3472127507684</v>
          </cell>
          <cell r="AK1137">
            <v>34240.28</v>
          </cell>
        </row>
        <row r="1138">
          <cell r="B1138">
            <v>39603</v>
          </cell>
          <cell r="D1138">
            <v>10639.239999999998</v>
          </cell>
          <cell r="E1138">
            <v>23814</v>
          </cell>
          <cell r="F1138">
            <v>34453.24</v>
          </cell>
          <cell r="G1138">
            <v>34453.24</v>
          </cell>
          <cell r="H1138">
            <v>34518</v>
          </cell>
          <cell r="I1138">
            <v>23814</v>
          </cell>
          <cell r="J1138">
            <v>13082</v>
          </cell>
          <cell r="L1138">
            <v>1600</v>
          </cell>
          <cell r="M1138">
            <v>1475</v>
          </cell>
          <cell r="N1138">
            <v>5500</v>
          </cell>
          <cell r="O1138">
            <v>2157</v>
          </cell>
          <cell r="P1138">
            <v>23814</v>
          </cell>
          <cell r="Q1138">
            <v>13082</v>
          </cell>
          <cell r="S1138">
            <v>1600</v>
          </cell>
          <cell r="T1138">
            <v>1475</v>
          </cell>
          <cell r="U1138">
            <v>5500</v>
          </cell>
          <cell r="V1138">
            <v>2157</v>
          </cell>
          <cell r="W1138">
            <v>23814</v>
          </cell>
          <cell r="X1138">
            <v>13028.146193620352</v>
          </cell>
          <cell r="Y1138">
            <v>10324.300938685879</v>
          </cell>
          <cell r="Z1138">
            <v>1635.917097239884</v>
          </cell>
          <cell r="AA1138">
            <v>1638.8702942200234</v>
          </cell>
          <cell r="AB1138">
            <v>5662.9646432313129</v>
          </cell>
          <cell r="AC1138">
            <v>2227.8008330025441</v>
          </cell>
          <cell r="AD1138">
            <v>34517.999999999993</v>
          </cell>
          <cell r="AE1138">
            <v>13266.197828770362</v>
          </cell>
          <cell r="AF1138">
            <v>10076.922374665859</v>
          </cell>
          <cell r="AG1138">
            <v>1666.3174319289924</v>
          </cell>
          <cell r="AH1138">
            <v>1669.1908058596071</v>
          </cell>
          <cell r="AI1138">
            <v>5504.2470738769543</v>
          </cell>
          <cell r="AJ1138">
            <v>2270.3644848982221</v>
          </cell>
          <cell r="AK1138">
            <v>34453.24</v>
          </cell>
        </row>
        <row r="1139">
          <cell r="B1139">
            <v>39604</v>
          </cell>
          <cell r="D1139">
            <v>10659.839999999997</v>
          </cell>
          <cell r="E1139">
            <v>23941</v>
          </cell>
          <cell r="F1139">
            <v>34600.839999999997</v>
          </cell>
          <cell r="G1139">
            <v>34600.839999999997</v>
          </cell>
          <cell r="H1139">
            <v>34763.1</v>
          </cell>
          <cell r="I1139">
            <v>22862</v>
          </cell>
          <cell r="J1139">
            <v>13009</v>
          </cell>
          <cell r="L1139">
            <v>1600</v>
          </cell>
          <cell r="M1139">
            <v>1475</v>
          </cell>
          <cell r="N1139">
            <v>5700</v>
          </cell>
          <cell r="O1139">
            <v>2157</v>
          </cell>
          <cell r="P1139">
            <v>23941</v>
          </cell>
          <cell r="Q1139">
            <v>12136.287304153197</v>
          </cell>
          <cell r="S1139">
            <v>1492.6635165381747</v>
          </cell>
          <cell r="T1139">
            <v>1376.0491793086298</v>
          </cell>
          <cell r="U1139">
            <v>5700</v>
          </cell>
          <cell r="V1139">
            <v>2157</v>
          </cell>
          <cell r="W1139">
            <v>22862</v>
          </cell>
          <cell r="X1139">
            <v>13190.38883819924</v>
          </cell>
          <cell r="Y1139">
            <v>10400.594069481584</v>
          </cell>
          <cell r="Z1139">
            <v>1651.1687028482136</v>
          </cell>
          <cell r="AA1139">
            <v>1654.0760952589835</v>
          </cell>
          <cell r="AB1139">
            <v>5617.8003602729914</v>
          </cell>
          <cell r="AC1139">
            <v>2249.0719339389748</v>
          </cell>
          <cell r="AD1139">
            <v>34763.099999999984</v>
          </cell>
          <cell r="AE1139">
            <v>13205.928364650998</v>
          </cell>
          <cell r="AF1139">
            <v>10077.692533832709</v>
          </cell>
          <cell r="AG1139">
            <v>1666.4447852614253</v>
          </cell>
          <cell r="AH1139">
            <v>1669.3183787983037</v>
          </cell>
          <cell r="AI1139">
            <v>5710.9179331091364</v>
          </cell>
          <cell r="AJ1139">
            <v>2270.5380043474274</v>
          </cell>
          <cell r="AK1139">
            <v>34600.839999999997</v>
          </cell>
        </row>
        <row r="1140">
          <cell r="B1140">
            <v>39605</v>
          </cell>
          <cell r="D1140">
            <v>10696.759999999995</v>
          </cell>
          <cell r="E1140">
            <v>23906</v>
          </cell>
          <cell r="F1140">
            <v>34602.759999999995</v>
          </cell>
          <cell r="G1140">
            <v>34602.759999999995</v>
          </cell>
          <cell r="H1140">
            <v>35444.9</v>
          </cell>
          <cell r="I1140">
            <v>23906</v>
          </cell>
          <cell r="J1140">
            <v>13074</v>
          </cell>
          <cell r="L1140">
            <v>1600</v>
          </cell>
          <cell r="M1140">
            <v>1475</v>
          </cell>
          <cell r="N1140">
            <v>5600</v>
          </cell>
          <cell r="O1140">
            <v>2157</v>
          </cell>
          <cell r="P1140">
            <v>23906</v>
          </cell>
          <cell r="Q1140">
            <v>13074</v>
          </cell>
          <cell r="S1140">
            <v>1600</v>
          </cell>
          <cell r="T1140">
            <v>1475</v>
          </cell>
          <cell r="U1140">
            <v>5600</v>
          </cell>
          <cell r="V1140">
            <v>2157</v>
          </cell>
          <cell r="W1140">
            <v>23906</v>
          </cell>
          <cell r="X1140">
            <v>13235.762210374831</v>
          </cell>
          <cell r="Y1140">
            <v>10855.088937181148</v>
          </cell>
          <cell r="Z1140">
            <v>1663.7583121883047</v>
          </cell>
          <cell r="AA1140">
            <v>1666.6397046647244</v>
          </cell>
          <cell r="AB1140">
            <v>5757.1141030072713</v>
          </cell>
          <cell r="AC1140">
            <v>2266.5367325837337</v>
          </cell>
          <cell r="AD1140">
            <v>35444.900000000016</v>
          </cell>
          <cell r="AE1140">
            <v>13261.848463509448</v>
          </cell>
          <cell r="AF1140">
            <v>10076.528639406572</v>
          </cell>
          <cell r="AG1140">
            <v>1666.2523239623215</v>
          </cell>
          <cell r="AH1140">
            <v>1669.1255856216901</v>
          </cell>
          <cell r="AI1140">
            <v>5658.7292124792157</v>
          </cell>
          <cell r="AJ1140">
            <v>2270.2757750207516</v>
          </cell>
          <cell r="AK1140">
            <v>34602.759999999995</v>
          </cell>
        </row>
        <row r="1141">
          <cell r="B1141">
            <v>39606</v>
          </cell>
          <cell r="D1141">
            <v>10165.280000000006</v>
          </cell>
          <cell r="E1141">
            <v>23266</v>
          </cell>
          <cell r="F1141">
            <v>33431.280000000006</v>
          </cell>
          <cell r="G1141">
            <v>33431.280000000006</v>
          </cell>
          <cell r="H1141">
            <v>33541</v>
          </cell>
          <cell r="I1141">
            <v>23047</v>
          </cell>
          <cell r="J1141">
            <v>12634</v>
          </cell>
          <cell r="L1141">
            <v>1600</v>
          </cell>
          <cell r="M1141">
            <v>1475</v>
          </cell>
          <cell r="N1141">
            <v>5400</v>
          </cell>
          <cell r="O1141">
            <v>2157</v>
          </cell>
          <cell r="P1141">
            <v>23266</v>
          </cell>
          <cell r="Q1141">
            <v>12457.868737666306</v>
          </cell>
          <cell r="S1141">
            <v>1577.6943153606214</v>
          </cell>
          <cell r="T1141">
            <v>1454.4369469730727</v>
          </cell>
          <cell r="U1141">
            <v>5400</v>
          </cell>
          <cell r="V1141">
            <v>2157</v>
          </cell>
          <cell r="W1141">
            <v>23047</v>
          </cell>
          <cell r="X1141">
            <v>12128.103005423936</v>
          </cell>
          <cell r="Y1141">
            <v>10181.628027262861</v>
          </cell>
          <cell r="Z1141">
            <v>1640.5280176314611</v>
          </cell>
          <cell r="AA1141">
            <v>1643.417392431614</v>
          </cell>
          <cell r="AB1141">
            <v>5711.9122864484143</v>
          </cell>
          <cell r="AC1141">
            <v>2235.4112708017174</v>
          </cell>
          <cell r="AD1141">
            <v>33541.000000000007</v>
          </cell>
          <cell r="AE1141">
            <v>12347.005068142675</v>
          </cell>
          <cell r="AF1141">
            <v>10082.88433437568</v>
          </cell>
          <cell r="AG1141">
            <v>1667.3033001359272</v>
          </cell>
          <cell r="AH1141">
            <v>1670.1783740835676</v>
          </cell>
          <cell r="AI1141">
            <v>5392.2011887999961</v>
          </cell>
          <cell r="AJ1141">
            <v>2271.7077344621566</v>
          </cell>
          <cell r="AK1141">
            <v>33431.280000000006</v>
          </cell>
        </row>
        <row r="1142">
          <cell r="B1142">
            <v>39607</v>
          </cell>
          <cell r="D1142">
            <v>10667</v>
          </cell>
          <cell r="E1142">
            <v>23266</v>
          </cell>
          <cell r="F1142">
            <v>33933</v>
          </cell>
          <cell r="G1142">
            <v>33933</v>
          </cell>
          <cell r="H1142">
            <v>35584.6</v>
          </cell>
          <cell r="I1142">
            <v>23248</v>
          </cell>
          <cell r="J1142">
            <v>12634</v>
          </cell>
          <cell r="L1142">
            <v>1600</v>
          </cell>
          <cell r="M1142">
            <v>1475</v>
          </cell>
          <cell r="N1142">
            <v>5400</v>
          </cell>
          <cell r="O1142">
            <v>2157</v>
          </cell>
          <cell r="P1142">
            <v>23266</v>
          </cell>
          <cell r="Q1142">
            <v>12634</v>
          </cell>
          <cell r="S1142">
            <v>1600</v>
          </cell>
          <cell r="T1142">
            <v>1475</v>
          </cell>
          <cell r="U1142">
            <v>5400</v>
          </cell>
          <cell r="V1142">
            <v>2139</v>
          </cell>
          <cell r="W1142">
            <v>23248</v>
          </cell>
          <cell r="X1142">
            <v>12913.091233438176</v>
          </cell>
          <cell r="Y1142">
            <v>11139.377462774804</v>
          </cell>
          <cell r="Z1142">
            <v>1551.6142837439263</v>
          </cell>
          <cell r="AA1142">
            <v>1545.4872372328689</v>
          </cell>
          <cell r="AB1142">
            <v>6182.1501539769361</v>
          </cell>
          <cell r="AC1142">
            <v>2252.8796288332819</v>
          </cell>
          <cell r="AD1142">
            <v>35584.599999999991</v>
          </cell>
          <cell r="AE1142">
            <v>13047.317901066475</v>
          </cell>
          <cell r="AF1142">
            <v>10089.494566054154</v>
          </cell>
          <cell r="AG1142">
            <v>1566.7438216225621</v>
          </cell>
          <cell r="AH1142">
            <v>1560.5104108555863</v>
          </cell>
          <cell r="AI1142">
            <v>5395.7362585214041</v>
          </cell>
          <cell r="AJ1142">
            <v>2273.1970418798151</v>
          </cell>
          <cell r="AK1142">
            <v>33933</v>
          </cell>
        </row>
        <row r="1143">
          <cell r="B1143">
            <v>39608</v>
          </cell>
          <cell r="D1143">
            <v>11143.739999999998</v>
          </cell>
          <cell r="E1143">
            <v>23466</v>
          </cell>
          <cell r="F1143">
            <v>34609.74</v>
          </cell>
          <cell r="G1143">
            <v>34609.74</v>
          </cell>
          <cell r="H1143">
            <v>36789.800000000003</v>
          </cell>
          <cell r="I1143">
            <v>23466</v>
          </cell>
          <cell r="J1143">
            <v>12634</v>
          </cell>
          <cell r="L1143">
            <v>1600</v>
          </cell>
          <cell r="M1143">
            <v>1475</v>
          </cell>
          <cell r="N1143">
            <v>5600</v>
          </cell>
          <cell r="O1143">
            <v>2157</v>
          </cell>
          <cell r="P1143">
            <v>23466</v>
          </cell>
          <cell r="Q1143">
            <v>12634</v>
          </cell>
          <cell r="S1143">
            <v>1600</v>
          </cell>
          <cell r="T1143">
            <v>1475</v>
          </cell>
          <cell r="U1143">
            <v>5600</v>
          </cell>
          <cell r="V1143">
            <v>2157</v>
          </cell>
          <cell r="W1143">
            <v>23466</v>
          </cell>
          <cell r="X1143">
            <v>14234.030992375909</v>
          </cell>
          <cell r="Y1143">
            <v>10727.901737460774</v>
          </cell>
          <cell r="Z1143">
            <v>1654.874476613858</v>
          </cell>
          <cell r="AA1143">
            <v>1657.8461149663135</v>
          </cell>
          <cell r="AB1143">
            <v>6267.3407441395566</v>
          </cell>
          <cell r="AC1143">
            <v>2247.8059344435974</v>
          </cell>
          <cell r="AD1143">
            <v>36789.80000000001</v>
          </cell>
          <cell r="AE1143">
            <v>13346.379915146665</v>
          </cell>
          <cell r="AF1143">
            <v>10075.293255843177</v>
          </cell>
          <cell r="AG1143">
            <v>1666.0480412368756</v>
          </cell>
          <cell r="AH1143">
            <v>1668.9209506340364</v>
          </cell>
          <cell r="AI1143">
            <v>5583.100398188104</v>
          </cell>
          <cell r="AJ1143">
            <v>2269.9974389511385</v>
          </cell>
          <cell r="AK1143">
            <v>34609.74</v>
          </cell>
        </row>
        <row r="1144">
          <cell r="B1144">
            <v>39609</v>
          </cell>
          <cell r="D1144">
            <v>10476.82</v>
          </cell>
          <cell r="E1144">
            <v>25344</v>
          </cell>
          <cell r="F1144">
            <v>35820.82</v>
          </cell>
          <cell r="G1144">
            <v>35820.82</v>
          </cell>
          <cell r="H1144">
            <v>37247.5</v>
          </cell>
          <cell r="I1144">
            <v>15318</v>
          </cell>
          <cell r="J1144">
            <v>13812</v>
          </cell>
          <cell r="L1144">
            <v>1600</v>
          </cell>
          <cell r="M1144">
            <v>1475</v>
          </cell>
          <cell r="N1144">
            <v>6300</v>
          </cell>
          <cell r="O1144">
            <v>2157</v>
          </cell>
          <cell r="P1144">
            <v>25344</v>
          </cell>
          <cell r="Q1144">
            <v>5611.6617516432752</v>
          </cell>
          <cell r="S1144">
            <v>650.06217800675074</v>
          </cell>
          <cell r="T1144">
            <v>599.27607034997334</v>
          </cell>
          <cell r="U1144">
            <v>6300</v>
          </cell>
          <cell r="V1144">
            <v>2157</v>
          </cell>
          <cell r="W1144">
            <v>15318</v>
          </cell>
          <cell r="X1144">
            <v>13875.1537853592</v>
          </cell>
          <cell r="Y1144">
            <v>11516.821711431339</v>
          </cell>
          <cell r="Z1144">
            <v>1669.8231374991751</v>
          </cell>
          <cell r="AA1144">
            <v>1672.7963995584596</v>
          </cell>
          <cell r="AB1144">
            <v>6244.9262018951267</v>
          </cell>
          <cell r="AC1144">
            <v>2267.9787642566953</v>
          </cell>
          <cell r="AD1144">
            <v>37247.499999999993</v>
          </cell>
          <cell r="AE1144">
            <v>13823.917717897593</v>
          </cell>
          <cell r="AF1144">
            <v>10060.872378212882</v>
          </cell>
          <cell r="AG1144">
            <v>1663.6634084208595</v>
          </cell>
          <cell r="AH1144">
            <v>1666.5322057913222</v>
          </cell>
          <cell r="AI1144">
            <v>6339.0859229325351</v>
          </cell>
          <cell r="AJ1144">
            <v>2266.7483667448073</v>
          </cell>
          <cell r="AK1144">
            <v>35820.82</v>
          </cell>
        </row>
        <row r="1145">
          <cell r="B1145">
            <v>39610</v>
          </cell>
          <cell r="D1145">
            <v>10450.200000000004</v>
          </cell>
          <cell r="E1145">
            <v>25131</v>
          </cell>
          <cell r="F1145">
            <v>35581.200000000004</v>
          </cell>
          <cell r="G1145">
            <v>35581.200000000004</v>
          </cell>
          <cell r="H1145">
            <v>36533.599999999999</v>
          </cell>
          <cell r="I1145">
            <v>14418</v>
          </cell>
          <cell r="J1145">
            <v>14199</v>
          </cell>
          <cell r="L1145">
            <v>1600</v>
          </cell>
          <cell r="M1145">
            <v>1475</v>
          </cell>
          <cell r="N1145">
            <v>5700</v>
          </cell>
          <cell r="O1145">
            <v>2157</v>
          </cell>
          <cell r="P1145">
            <v>25131</v>
          </cell>
          <cell r="Q1145">
            <v>5393.0554011809654</v>
          </cell>
          <cell r="S1145">
            <v>607.71101076762761</v>
          </cell>
          <cell r="T1145">
            <v>560.23358805140674</v>
          </cell>
          <cell r="U1145">
            <v>5700</v>
          </cell>
          <cell r="V1145">
            <v>2157</v>
          </cell>
          <cell r="W1145">
            <v>14418</v>
          </cell>
          <cell r="X1145">
            <v>14326.815918897171</v>
          </cell>
          <cell r="Y1145">
            <v>11040.338840946932</v>
          </cell>
          <cell r="Z1145">
            <v>1650.1561772721527</v>
          </cell>
          <cell r="AA1145">
            <v>1653.0972600241246</v>
          </cell>
          <cell r="AB1145">
            <v>5621.2633065684777</v>
          </cell>
          <cell r="AC1145">
            <v>2241.9284962911365</v>
          </cell>
          <cell r="AD1145">
            <v>36533.599999999991</v>
          </cell>
          <cell r="AE1145">
            <v>14360.688147723733</v>
          </cell>
          <cell r="AF1145">
            <v>9995.5446183970453</v>
          </cell>
          <cell r="AG1145">
            <v>1652.8608259534512</v>
          </cell>
          <cell r="AH1145">
            <v>1655.7109955053179</v>
          </cell>
          <cell r="AI1145">
            <v>5664.3656095634369</v>
          </cell>
          <cell r="AJ1145">
            <v>2252.0298028570155</v>
          </cell>
          <cell r="AK1145">
            <v>35581.200000000004</v>
          </cell>
        </row>
        <row r="1146">
          <cell r="B1146">
            <v>39611</v>
          </cell>
          <cell r="D1146">
            <v>10482.040000000001</v>
          </cell>
          <cell r="E1146">
            <v>25206</v>
          </cell>
          <cell r="F1146">
            <v>35688.04</v>
          </cell>
          <cell r="G1146">
            <v>35688.04</v>
          </cell>
          <cell r="H1146">
            <v>35449.4</v>
          </cell>
          <cell r="I1146">
            <v>25206</v>
          </cell>
          <cell r="J1146">
            <v>14074</v>
          </cell>
          <cell r="L1146">
            <v>1600</v>
          </cell>
          <cell r="M1146">
            <v>1475</v>
          </cell>
          <cell r="N1146">
            <v>5900</v>
          </cell>
          <cell r="O1146">
            <v>2157</v>
          </cell>
          <cell r="P1146">
            <v>25206</v>
          </cell>
          <cell r="Q1146">
            <v>14074</v>
          </cell>
          <cell r="S1146">
            <v>1600</v>
          </cell>
          <cell r="T1146">
            <v>1475</v>
          </cell>
          <cell r="U1146">
            <v>5900</v>
          </cell>
          <cell r="V1146">
            <v>2157</v>
          </cell>
          <cell r="W1146">
            <v>25206</v>
          </cell>
          <cell r="X1146">
            <v>13842.321055944096</v>
          </cell>
          <cell r="Y1146">
            <v>10643.421120706244</v>
          </cell>
          <cell r="Z1146">
            <v>1640.8388818715448</v>
          </cell>
          <cell r="AA1146">
            <v>1643.9358603438955</v>
          </cell>
          <cell r="AB1146">
            <v>5444.1384271038205</v>
          </cell>
          <cell r="AC1146">
            <v>2234.7446540303913</v>
          </cell>
          <cell r="AD1146">
            <v>35449.399999999994</v>
          </cell>
          <cell r="AE1146">
            <v>14046.878689189654</v>
          </cell>
          <cell r="AF1146">
            <v>10071.107675043357</v>
          </cell>
          <cell r="AG1146">
            <v>1665.3559146142647</v>
          </cell>
          <cell r="AH1146">
            <v>1668.2276305181836</v>
          </cell>
          <cell r="AI1146">
            <v>5967.4156771075632</v>
          </cell>
          <cell r="AJ1146">
            <v>2269.0544135269797</v>
          </cell>
          <cell r="AK1146">
            <v>35688.04</v>
          </cell>
        </row>
        <row r="1147">
          <cell r="B1147">
            <v>39612</v>
          </cell>
          <cell r="D1147">
            <v>10479.440000000002</v>
          </cell>
          <cell r="E1147">
            <v>25036</v>
          </cell>
          <cell r="F1147">
            <v>35515.440000000002</v>
          </cell>
          <cell r="G1147">
            <v>35515.440000000002</v>
          </cell>
          <cell r="H1147">
            <v>19072.3</v>
          </cell>
          <cell r="I1147">
            <v>25036</v>
          </cell>
          <cell r="J1147">
            <v>13804</v>
          </cell>
          <cell r="L1147">
            <v>1600</v>
          </cell>
          <cell r="M1147">
            <v>1475</v>
          </cell>
          <cell r="N1147">
            <v>6000</v>
          </cell>
          <cell r="O1147">
            <v>2157</v>
          </cell>
          <cell r="P1147">
            <v>25036</v>
          </cell>
          <cell r="Q1147">
            <v>13804</v>
          </cell>
          <cell r="S1147">
            <v>1600</v>
          </cell>
          <cell r="T1147">
            <v>1475</v>
          </cell>
          <cell r="U1147">
            <v>6000</v>
          </cell>
          <cell r="V1147">
            <v>2157</v>
          </cell>
          <cell r="W1147">
            <v>25036</v>
          </cell>
          <cell r="X1147">
            <v>7273.6673853067987</v>
          </cell>
          <cell r="Y1147">
            <v>5719.5167050466916</v>
          </cell>
          <cell r="Z1147">
            <v>893.63763758411085</v>
          </cell>
          <cell r="AA1147">
            <v>896.33886867891135</v>
          </cell>
          <cell r="AB1147">
            <v>3073.7681634825162</v>
          </cell>
          <cell r="AC1147">
            <v>1215.3712399009623</v>
          </cell>
          <cell r="AD1147">
            <v>19072.299999999992</v>
          </cell>
          <cell r="AE1147">
            <v>13826.709621546997</v>
          </cell>
          <cell r="AF1147">
            <v>10049.954314104965</v>
          </cell>
          <cell r="AG1147">
            <v>1664.4818270667515</v>
          </cell>
          <cell r="AH1147">
            <v>1667.9897758341297</v>
          </cell>
          <cell r="AI1147">
            <v>6037.7379114162213</v>
          </cell>
          <cell r="AJ1147">
            <v>2268.5665500309369</v>
          </cell>
          <cell r="AK1147">
            <v>35515.440000000002</v>
          </cell>
        </row>
        <row r="1148">
          <cell r="B1148">
            <v>39613</v>
          </cell>
          <cell r="D1148">
            <v>10293.099999999991</v>
          </cell>
          <cell r="E1148">
            <v>24712</v>
          </cell>
          <cell r="F1148">
            <v>35005.099999999991</v>
          </cell>
          <cell r="G1148">
            <v>35005.099999999991</v>
          </cell>
          <cell r="H1148">
            <v>129.5</v>
          </cell>
          <cell r="I1148">
            <v>24640</v>
          </cell>
          <cell r="J1148">
            <v>13680</v>
          </cell>
          <cell r="L1148">
            <v>1600</v>
          </cell>
          <cell r="M1148">
            <v>1475</v>
          </cell>
          <cell r="N1148">
            <v>5800</v>
          </cell>
          <cell r="O1148">
            <v>2157</v>
          </cell>
          <cell r="P1148">
            <v>24712</v>
          </cell>
          <cell r="Q1148">
            <v>13621.213965980305</v>
          </cell>
          <cell r="S1148">
            <v>1593.1244404655326</v>
          </cell>
          <cell r="T1148">
            <v>1468.6615935541629</v>
          </cell>
          <cell r="U1148">
            <v>5800</v>
          </cell>
          <cell r="V1148">
            <v>2157</v>
          </cell>
          <cell r="W1148">
            <v>24640</v>
          </cell>
          <cell r="X1148">
            <v>49.231367499999998</v>
          </cell>
          <cell r="Y1148">
            <v>40.134251499999998</v>
          </cell>
          <cell r="Z1148">
            <v>5.4390000000000001</v>
          </cell>
          <cell r="AA1148">
            <v>5.3511989999999994</v>
          </cell>
          <cell r="AB1148">
            <v>21.404925499999997</v>
          </cell>
          <cell r="AC1148">
            <v>7.9392564999999999</v>
          </cell>
          <cell r="AD1148">
            <v>129.5</v>
          </cell>
          <cell r="AE1148">
            <v>13505.63851800416</v>
          </cell>
          <cell r="AF1148">
            <v>10050.301515473009</v>
          </cell>
          <cell r="AG1148">
            <v>1665.1965857212472</v>
          </cell>
          <cell r="AH1148">
            <v>1668.8655395866019</v>
          </cell>
          <cell r="AI1148">
            <v>5845.3812862765499</v>
          </cell>
          <cell r="AJ1148">
            <v>2269.716554938424</v>
          </cell>
          <cell r="AK1148">
            <v>35005.099999999991</v>
          </cell>
        </row>
        <row r="1149">
          <cell r="B1149">
            <v>39614</v>
          </cell>
          <cell r="D1149">
            <v>10134.55000000001</v>
          </cell>
          <cell r="E1149">
            <v>24912</v>
          </cell>
          <cell r="F1149">
            <v>35046.55000000001</v>
          </cell>
          <cell r="G1149">
            <v>35046.55000000001</v>
          </cell>
          <cell r="H1149">
            <v>150.6</v>
          </cell>
          <cell r="I1149">
            <v>24840</v>
          </cell>
          <cell r="J1149">
            <v>13680</v>
          </cell>
          <cell r="L1149">
            <v>1600</v>
          </cell>
          <cell r="M1149">
            <v>1475</v>
          </cell>
          <cell r="N1149">
            <v>6000</v>
          </cell>
          <cell r="O1149">
            <v>2157</v>
          </cell>
          <cell r="P1149">
            <v>24912</v>
          </cell>
          <cell r="Q1149">
            <v>13621.213965980305</v>
          </cell>
          <cell r="S1149">
            <v>1593.1244404655326</v>
          </cell>
          <cell r="T1149">
            <v>1468.6615935541629</v>
          </cell>
          <cell r="U1149">
            <v>6000</v>
          </cell>
          <cell r="V1149">
            <v>2157</v>
          </cell>
          <cell r="W1149">
            <v>24840</v>
          </cell>
          <cell r="X1149">
            <v>57.252848999999991</v>
          </cell>
          <cell r="Y1149">
            <v>46.673500199999999</v>
          </cell>
          <cell r="Z1149">
            <v>6.3251999999999997</v>
          </cell>
          <cell r="AA1149">
            <v>6.2230931999999992</v>
          </cell>
          <cell r="AB1149">
            <v>24.892523399999998</v>
          </cell>
          <cell r="AC1149">
            <v>9.2328341999999992</v>
          </cell>
          <cell r="AD1149">
            <v>150.59999999999997</v>
          </cell>
          <cell r="AE1149">
            <v>13504.336897859173</v>
          </cell>
          <cell r="AF1149">
            <v>10078.350660305294</v>
          </cell>
          <cell r="AG1149">
            <v>1565.013343909683</v>
          </cell>
          <cell r="AH1149">
            <v>1558.7868179813506</v>
          </cell>
          <cell r="AI1149">
            <v>6069.3759974904906</v>
          </cell>
          <cell r="AJ1149">
            <v>2270.6862824540131</v>
          </cell>
          <cell r="AK1149">
            <v>35046.55000000001</v>
          </cell>
        </row>
        <row r="1150">
          <cell r="B1150">
            <v>39615</v>
          </cell>
          <cell r="D1150">
            <v>10854.230000000003</v>
          </cell>
          <cell r="E1150">
            <v>24912</v>
          </cell>
          <cell r="F1150">
            <v>35766.230000000003</v>
          </cell>
          <cell r="G1150">
            <v>35766.230000000003</v>
          </cell>
          <cell r="H1150">
            <v>121.8</v>
          </cell>
          <cell r="I1150">
            <v>24840</v>
          </cell>
          <cell r="J1150">
            <v>13680</v>
          </cell>
          <cell r="L1150">
            <v>1600</v>
          </cell>
          <cell r="M1150">
            <v>1475</v>
          </cell>
          <cell r="N1150">
            <v>6000</v>
          </cell>
          <cell r="O1150">
            <v>2157</v>
          </cell>
          <cell r="P1150">
            <v>24912</v>
          </cell>
          <cell r="Q1150">
            <v>13621.213965980305</v>
          </cell>
          <cell r="S1150">
            <v>1593.1244404655326</v>
          </cell>
          <cell r="T1150">
            <v>1468.6615935541629</v>
          </cell>
          <cell r="U1150">
            <v>6000</v>
          </cell>
          <cell r="V1150">
            <v>2157</v>
          </cell>
          <cell r="W1150">
            <v>24840</v>
          </cell>
          <cell r="X1150">
            <v>46.304096999999999</v>
          </cell>
          <cell r="Y1150">
            <v>37.747890599999998</v>
          </cell>
          <cell r="Z1150">
            <v>5.1156000000000006</v>
          </cell>
          <cell r="AA1150">
            <v>5.0330195999999994</v>
          </cell>
          <cell r="AB1150">
            <v>20.1322002</v>
          </cell>
          <cell r="AC1150">
            <v>7.4671925999999997</v>
          </cell>
          <cell r="AD1150">
            <v>121.8</v>
          </cell>
          <cell r="AE1150">
            <v>14030.599709292685</v>
          </cell>
          <cell r="AF1150">
            <v>10069.657855043281</v>
          </cell>
          <cell r="AG1150">
            <v>1665.1161727318267</v>
          </cell>
          <cell r="AH1150">
            <v>1667.9874752282747</v>
          </cell>
          <cell r="AI1150">
            <v>6064.1410234965897</v>
          </cell>
          <cell r="AJ1150">
            <v>2268.7277642073482</v>
          </cell>
          <cell r="AK1150">
            <v>35766.230000000003</v>
          </cell>
        </row>
        <row r="1151">
          <cell r="B1151">
            <v>39616</v>
          </cell>
          <cell r="D1151">
            <v>0</v>
          </cell>
          <cell r="E1151">
            <v>0</v>
          </cell>
          <cell r="F1151">
            <v>0</v>
          </cell>
          <cell r="G1151">
            <v>0</v>
          </cell>
          <cell r="H1151">
            <v>22759.8</v>
          </cell>
          <cell r="I1151">
            <v>0</v>
          </cell>
          <cell r="J1151">
            <v>0</v>
          </cell>
          <cell r="L1151">
            <v>0</v>
          </cell>
          <cell r="M1151">
            <v>0</v>
          </cell>
          <cell r="N1151">
            <v>0</v>
          </cell>
          <cell r="O1151">
            <v>0</v>
          </cell>
          <cell r="P1151">
            <v>0</v>
          </cell>
          <cell r="U1151">
            <v>0</v>
          </cell>
          <cell r="V1151">
            <v>0</v>
          </cell>
          <cell r="W1151">
            <v>0</v>
          </cell>
          <cell r="X1151">
            <v>8013.423305592135</v>
          </cell>
          <cell r="Y1151">
            <v>7246.2278143682634</v>
          </cell>
          <cell r="Z1151">
            <v>1084.8589684480337</v>
          </cell>
          <cell r="AA1151">
            <v>1089.0790453977083</v>
          </cell>
          <cell r="AB1151">
            <v>3827.1753926073789</v>
          </cell>
          <cell r="AC1151">
            <v>1499.0354735864819</v>
          </cell>
          <cell r="AD1151">
            <v>22759.800000000003</v>
          </cell>
        </row>
        <row r="1152">
          <cell r="B1152">
            <v>39617</v>
          </cell>
          <cell r="D1152">
            <v>12478.669999999998</v>
          </cell>
          <cell r="E1152">
            <v>24230</v>
          </cell>
          <cell r="F1152">
            <v>36708.67</v>
          </cell>
          <cell r="G1152">
            <v>36708.67</v>
          </cell>
          <cell r="H1152">
            <v>38599</v>
          </cell>
          <cell r="I1152">
            <v>24230</v>
          </cell>
          <cell r="J1152">
            <v>15155</v>
          </cell>
          <cell r="L1152">
            <v>1600</v>
          </cell>
          <cell r="M1152">
            <v>1475</v>
          </cell>
          <cell r="N1152">
            <v>6000</v>
          </cell>
          <cell r="O1152">
            <v>0</v>
          </cell>
          <cell r="P1152">
            <v>24230</v>
          </cell>
          <cell r="Q1152">
            <v>15155</v>
          </cell>
          <cell r="S1152">
            <v>1600</v>
          </cell>
          <cell r="T1152">
            <v>1475</v>
          </cell>
          <cell r="U1152">
            <v>6000</v>
          </cell>
          <cell r="V1152">
            <v>0</v>
          </cell>
          <cell r="W1152">
            <v>24230</v>
          </cell>
          <cell r="X1152">
            <v>15613.434026580566</v>
          </cell>
          <cell r="Y1152">
            <v>11520.350297443736</v>
          </cell>
          <cell r="Z1152">
            <v>1642.03642828275</v>
          </cell>
          <cell r="AA1152">
            <v>1646.1748763083776</v>
          </cell>
          <cell r="AB1152">
            <v>5958.0320514177356</v>
          </cell>
          <cell r="AC1152">
            <v>2218.9723199668338</v>
          </cell>
          <cell r="AD1152">
            <v>38599</v>
          </cell>
          <cell r="AE1152">
            <v>15240.758036017209</v>
          </cell>
          <cell r="AF1152">
            <v>9932.5938936082475</v>
          </cell>
          <cell r="AG1152">
            <v>1645.6940534100715</v>
          </cell>
          <cell r="AH1152">
            <v>1649.3200370388063</v>
          </cell>
          <cell r="AI1152">
            <v>5997.1700043832425</v>
          </cell>
          <cell r="AJ1152">
            <v>2243.133975542416</v>
          </cell>
          <cell r="AK1152">
            <v>36708.67</v>
          </cell>
        </row>
        <row r="1153">
          <cell r="B1153">
            <v>39618</v>
          </cell>
          <cell r="D1153">
            <v>10204.550000000003</v>
          </cell>
          <cell r="E1153">
            <v>26976</v>
          </cell>
          <cell r="F1153">
            <v>37180.550000000003</v>
          </cell>
          <cell r="G1153">
            <v>37180.550000000003</v>
          </cell>
          <cell r="H1153">
            <v>37592.6</v>
          </cell>
          <cell r="I1153">
            <v>26976</v>
          </cell>
          <cell r="J1153">
            <v>15644</v>
          </cell>
          <cell r="L1153">
            <v>1600</v>
          </cell>
          <cell r="M1153">
            <v>1475</v>
          </cell>
          <cell r="N1153">
            <v>6100</v>
          </cell>
          <cell r="O1153">
            <v>2157</v>
          </cell>
          <cell r="P1153">
            <v>26976</v>
          </cell>
          <cell r="Q1153">
            <v>15644</v>
          </cell>
          <cell r="S1153">
            <v>1600</v>
          </cell>
          <cell r="T1153">
            <v>1475</v>
          </cell>
          <cell r="U1153">
            <v>6100</v>
          </cell>
          <cell r="V1153">
            <v>2157</v>
          </cell>
          <cell r="W1153">
            <v>26976</v>
          </cell>
          <cell r="X1153">
            <v>15754.75474132915</v>
          </cell>
          <cell r="Y1153">
            <v>10343.510101585371</v>
          </cell>
          <cell r="Z1153">
            <v>1636.4537650908976</v>
          </cell>
          <cell r="AA1153">
            <v>1641.0889725063325</v>
          </cell>
          <cell r="AB1153">
            <v>6001.6685083520315</v>
          </cell>
          <cell r="AC1153">
            <v>2215.123911136227</v>
          </cell>
          <cell r="AD1153">
            <v>37592.600000000013</v>
          </cell>
          <cell r="AE1153">
            <v>15753.928419235552</v>
          </cell>
          <cell r="AF1153">
            <v>9888.9834887201378</v>
          </cell>
          <cell r="AG1153">
            <v>1639.1156181554716</v>
          </cell>
          <cell r="AH1153">
            <v>1642.8841061233541</v>
          </cell>
          <cell r="AI1153">
            <v>6021.2979260995471</v>
          </cell>
          <cell r="AJ1153">
            <v>2234.3404416659409</v>
          </cell>
          <cell r="AK1153">
            <v>37180.550000000003</v>
          </cell>
        </row>
        <row r="1154">
          <cell r="B1154">
            <v>39619</v>
          </cell>
          <cell r="D1154">
            <v>10231.699999999997</v>
          </cell>
          <cell r="E1154">
            <v>26964</v>
          </cell>
          <cell r="F1154">
            <v>37195.699999999997</v>
          </cell>
          <cell r="G1154">
            <v>37195.699999999997</v>
          </cell>
          <cell r="H1154">
            <v>38146.800000000003</v>
          </cell>
          <cell r="I1154">
            <v>26964</v>
          </cell>
          <cell r="J1154">
            <v>15732</v>
          </cell>
          <cell r="L1154">
            <v>1600</v>
          </cell>
          <cell r="M1154">
            <v>1475</v>
          </cell>
          <cell r="N1154">
            <v>6000</v>
          </cell>
          <cell r="O1154">
            <v>2157</v>
          </cell>
          <cell r="P1154">
            <v>26964</v>
          </cell>
          <cell r="Q1154">
            <v>15732</v>
          </cell>
          <cell r="S1154">
            <v>1600</v>
          </cell>
          <cell r="T1154">
            <v>1475</v>
          </cell>
          <cell r="U1154">
            <v>6000</v>
          </cell>
          <cell r="V1154">
            <v>2157</v>
          </cell>
          <cell r="W1154">
            <v>26964</v>
          </cell>
          <cell r="X1154">
            <v>16496.181751202927</v>
          </cell>
          <cell r="Y1154">
            <v>10342.71718009948</v>
          </cell>
          <cell r="Z1154">
            <v>1639.5945214885433</v>
          </cell>
          <cell r="AA1154">
            <v>1645.0356115782581</v>
          </cell>
          <cell r="AB1154">
            <v>5810.7543759997461</v>
          </cell>
          <cell r="AC1154">
            <v>2212.516559631053</v>
          </cell>
          <cell r="AD1154">
            <v>38146.80000000001</v>
          </cell>
          <cell r="AE1154">
            <v>15825.179419379147</v>
          </cell>
          <cell r="AF1154">
            <v>9885.5062016690172</v>
          </cell>
          <cell r="AG1154">
            <v>1639.1867363744495</v>
          </cell>
          <cell r="AH1154">
            <v>1643.1123914911088</v>
          </cell>
          <cell r="AI1154">
            <v>5968.1047748925339</v>
          </cell>
          <cell r="AJ1154">
            <v>2234.6104761937427</v>
          </cell>
          <cell r="AK1154">
            <v>37195.699999999997</v>
          </cell>
        </row>
        <row r="1155">
          <cell r="B1155">
            <v>39620</v>
          </cell>
          <cell r="D1155">
            <v>9927.2099999999991</v>
          </cell>
          <cell r="E1155">
            <v>25309</v>
          </cell>
          <cell r="F1155">
            <v>35236.21</v>
          </cell>
          <cell r="G1155">
            <v>35236.21</v>
          </cell>
          <cell r="H1155">
            <v>38495.9</v>
          </cell>
          <cell r="I1155">
            <v>25295</v>
          </cell>
          <cell r="J1155">
            <v>14377</v>
          </cell>
          <cell r="L1155">
            <v>1600</v>
          </cell>
          <cell r="M1155">
            <v>1475</v>
          </cell>
          <cell r="N1155">
            <v>5700</v>
          </cell>
          <cell r="O1155">
            <v>2157</v>
          </cell>
          <cell r="P1155">
            <v>25309</v>
          </cell>
          <cell r="Q1155">
            <v>14365.466765986706</v>
          </cell>
          <cell r="S1155">
            <v>1598.7164794865919</v>
          </cell>
          <cell r="T1155">
            <v>1473.816754526702</v>
          </cell>
          <cell r="U1155">
            <v>5700</v>
          </cell>
          <cell r="V1155">
            <v>2157</v>
          </cell>
          <cell r="W1155">
            <v>25295</v>
          </cell>
          <cell r="X1155">
            <v>15563.398585059163</v>
          </cell>
          <cell r="Y1155">
            <v>10791.230462239226</v>
          </cell>
          <cell r="Z1155">
            <v>1657.0217866795269</v>
          </cell>
          <cell r="AA1155">
            <v>1662.0690120516688</v>
          </cell>
          <cell r="AB1155">
            <v>6573.6059430230252</v>
          </cell>
          <cell r="AC1155">
            <v>2248.574210947379</v>
          </cell>
          <cell r="AD1155">
            <v>38495.899999999994</v>
          </cell>
          <cell r="AE1155">
            <v>13828.974781924666</v>
          </cell>
          <cell r="AF1155">
            <v>10045.132976498817</v>
          </cell>
          <cell r="AG1155">
            <v>1664.9976579502547</v>
          </cell>
          <cell r="AH1155">
            <v>1668.825651272409</v>
          </cell>
          <cell r="AI1155">
            <v>5758.6577041553783</v>
          </cell>
          <cell r="AJ1155">
            <v>2269.6212281984781</v>
          </cell>
          <cell r="AK1155">
            <v>35236.21</v>
          </cell>
        </row>
        <row r="1156">
          <cell r="B1156">
            <v>39621</v>
          </cell>
          <cell r="D1156">
            <v>9715.7799999999916</v>
          </cell>
          <cell r="E1156">
            <v>25509</v>
          </cell>
          <cell r="F1156">
            <v>35224.779999999992</v>
          </cell>
          <cell r="G1156">
            <v>35224.779999999992</v>
          </cell>
          <cell r="H1156">
            <v>39384.699999999997</v>
          </cell>
          <cell r="I1156">
            <v>25495</v>
          </cell>
          <cell r="J1156">
            <v>14377</v>
          </cell>
          <cell r="L1156">
            <v>1600</v>
          </cell>
          <cell r="M1156">
            <v>1475</v>
          </cell>
          <cell r="N1156">
            <v>5900</v>
          </cell>
          <cell r="O1156">
            <v>2157</v>
          </cell>
          <cell r="P1156">
            <v>25509</v>
          </cell>
          <cell r="Q1156">
            <v>14365.466765986706</v>
          </cell>
          <cell r="S1156">
            <v>1598.7164794865919</v>
          </cell>
          <cell r="T1156">
            <v>1473.816754526702</v>
          </cell>
          <cell r="U1156">
            <v>5900</v>
          </cell>
          <cell r="V1156">
            <v>2157</v>
          </cell>
          <cell r="W1156">
            <v>25495</v>
          </cell>
          <cell r="X1156">
            <v>15929.6318878567</v>
          </cell>
          <cell r="Y1156">
            <v>12180.382687839814</v>
          </cell>
          <cell r="Z1156">
            <v>1512.7458148402311</v>
          </cell>
          <cell r="AA1156">
            <v>1513.0962116167429</v>
          </cell>
          <cell r="AB1156">
            <v>6014.2373977842735</v>
          </cell>
          <cell r="AC1156">
            <v>2234.6060000622288</v>
          </cell>
          <cell r="AD1156">
            <v>39384.69999999999</v>
          </cell>
          <cell r="AE1156">
            <v>14043.828732215932</v>
          </cell>
          <cell r="AF1156">
            <v>10000.971924506617</v>
          </cell>
          <cell r="AG1156">
            <v>1554.677820904602</v>
          </cell>
          <cell r="AH1156">
            <v>1548.2390607771838</v>
          </cell>
          <cell r="AI1156">
            <v>5818.4862877783744</v>
          </cell>
          <cell r="AJ1156">
            <v>2258.5761738172823</v>
          </cell>
          <cell r="AK1156">
            <v>35224.779999999992</v>
          </cell>
        </row>
        <row r="1157">
          <cell r="B1157">
            <v>39622</v>
          </cell>
          <cell r="D1157">
            <v>11320.570000000007</v>
          </cell>
          <cell r="E1157">
            <v>25309</v>
          </cell>
          <cell r="F1157">
            <v>36629.570000000007</v>
          </cell>
          <cell r="G1157">
            <v>36629.570000000007</v>
          </cell>
          <cell r="H1157">
            <v>36950.300000000003</v>
          </cell>
          <cell r="I1157">
            <v>22295</v>
          </cell>
          <cell r="J1157">
            <v>14377</v>
          </cell>
          <cell r="L1157">
            <v>1600</v>
          </cell>
          <cell r="M1157">
            <v>1475</v>
          </cell>
          <cell r="N1157">
            <v>5700</v>
          </cell>
          <cell r="O1157">
            <v>2157</v>
          </cell>
          <cell r="P1157">
            <v>25309</v>
          </cell>
          <cell r="Q1157">
            <v>11894.059477423792</v>
          </cell>
          <cell r="S1157">
            <v>1323.6763694705478</v>
          </cell>
          <cell r="T1157">
            <v>1220.2641531056613</v>
          </cell>
          <cell r="U1157">
            <v>5700</v>
          </cell>
          <cell r="V1157">
            <v>2157</v>
          </cell>
          <cell r="W1157">
            <v>22295</v>
          </cell>
          <cell r="X1157">
            <v>14751.736604593179</v>
          </cell>
          <cell r="Y1157">
            <v>11053.287918074571</v>
          </cell>
          <cell r="Z1157">
            <v>1644.3986359525154</v>
          </cell>
          <cell r="AA1157">
            <v>1648.8381097279303</v>
          </cell>
          <cell r="AB1157">
            <v>5618.540100194562</v>
          </cell>
          <cell r="AC1157">
            <v>2233.4986314572307</v>
          </cell>
          <cell r="AD1157">
            <v>36950.299999999988</v>
          </cell>
          <cell r="AE1157">
            <v>15624.618705114786</v>
          </cell>
          <cell r="AF1157">
            <v>9902.2425840801116</v>
          </cell>
          <cell r="AG1157">
            <v>1637.4324242613225</v>
          </cell>
          <cell r="AH1157">
            <v>1640.2559892981287</v>
          </cell>
          <cell r="AI1157">
            <v>5594.011756357917</v>
          </cell>
          <cell r="AJ1157">
            <v>2231.0085408877385</v>
          </cell>
          <cell r="AK1157">
            <v>36629.570000000007</v>
          </cell>
        </row>
        <row r="1158">
          <cell r="B1158">
            <v>39623</v>
          </cell>
          <cell r="D1158">
            <v>10359.589999999997</v>
          </cell>
          <cell r="E1158">
            <v>25669</v>
          </cell>
          <cell r="F1158">
            <v>36028.589999999997</v>
          </cell>
          <cell r="G1158">
            <v>36028.589999999997</v>
          </cell>
          <cell r="H1158">
            <v>35725</v>
          </cell>
          <cell r="I1158">
            <v>25669</v>
          </cell>
          <cell r="J1158">
            <v>14337</v>
          </cell>
          <cell r="L1158">
            <v>1600</v>
          </cell>
          <cell r="M1158">
            <v>1475</v>
          </cell>
          <cell r="N1158">
            <v>6100</v>
          </cell>
          <cell r="O1158">
            <v>2157</v>
          </cell>
          <cell r="P1158">
            <v>25669</v>
          </cell>
          <cell r="Q1158">
            <v>14337</v>
          </cell>
          <cell r="S1158">
            <v>1600</v>
          </cell>
          <cell r="T1158">
            <v>1475</v>
          </cell>
          <cell r="U1158">
            <v>6100</v>
          </cell>
          <cell r="V1158">
            <v>2157</v>
          </cell>
          <cell r="W1158">
            <v>25669</v>
          </cell>
          <cell r="X1158">
            <v>14600.494505691277</v>
          </cell>
          <cell r="Y1158">
            <v>10337.547640665565</v>
          </cell>
          <cell r="Z1158">
            <v>1630.2336598474626</v>
          </cell>
          <cell r="AA1158">
            <v>1633.1411925025122</v>
          </cell>
          <cell r="AB1158">
            <v>5309.2989721629447</v>
          </cell>
          <cell r="AC1158">
            <v>2214.2840291302346</v>
          </cell>
          <cell r="AD1158">
            <v>35724.999999999993</v>
          </cell>
          <cell r="AE1158">
            <v>14364.458152742882</v>
          </cell>
          <cell r="AF1158">
            <v>10032.217814454383</v>
          </cell>
          <cell r="AG1158">
            <v>1658.9250967300652</v>
          </cell>
          <cell r="AH1158">
            <v>1661.7857234236646</v>
          </cell>
          <cell r="AI1158">
            <v>6050.9108154421829</v>
          </cell>
          <cell r="AJ1158">
            <v>2260.2923972068161</v>
          </cell>
          <cell r="AK1158">
            <v>36028.589999999997</v>
          </cell>
        </row>
        <row r="1159">
          <cell r="B1159">
            <v>39624</v>
          </cell>
          <cell r="D1159">
            <v>10220.799999999996</v>
          </cell>
          <cell r="E1159">
            <v>24006</v>
          </cell>
          <cell r="F1159">
            <v>34226.799999999996</v>
          </cell>
          <cell r="G1159">
            <v>34226.799999999996</v>
          </cell>
          <cell r="H1159">
            <v>34348.800000000003</v>
          </cell>
          <cell r="I1159">
            <v>23989</v>
          </cell>
          <cell r="J1159">
            <v>13374</v>
          </cell>
          <cell r="L1159">
            <v>1600</v>
          </cell>
          <cell r="M1159">
            <v>1475</v>
          </cell>
          <cell r="N1159">
            <v>5400</v>
          </cell>
          <cell r="O1159">
            <v>2157</v>
          </cell>
          <cell r="P1159">
            <v>24006</v>
          </cell>
          <cell r="Q1159">
            <v>13360.178004741929</v>
          </cell>
          <cell r="S1159">
            <v>1598.3464040367196</v>
          </cell>
          <cell r="T1159">
            <v>1473.4755912213509</v>
          </cell>
          <cell r="U1159">
            <v>5400</v>
          </cell>
          <cell r="V1159">
            <v>2157</v>
          </cell>
          <cell r="W1159">
            <v>23989</v>
          </cell>
          <cell r="X1159">
            <v>13267.972379431934</v>
          </cell>
          <cell r="Y1159">
            <v>10346.822988796817</v>
          </cell>
          <cell r="Z1159">
            <v>1599.6520619626212</v>
          </cell>
          <cell r="AA1159">
            <v>1600.2866135745776</v>
          </cell>
          <cell r="AB1159">
            <v>5340.370664860151</v>
          </cell>
          <cell r="AC1159">
            <v>2193.6952913739042</v>
          </cell>
          <cell r="AD1159">
            <v>34348.800000000003</v>
          </cell>
          <cell r="AE1159">
            <v>13496.808490827818</v>
          </cell>
          <cell r="AF1159">
            <v>9954.5105531991303</v>
          </cell>
          <cell r="AG1159">
            <v>1601.8360442204869</v>
          </cell>
          <cell r="AH1159">
            <v>1602.135333484124</v>
          </cell>
          <cell r="AI1159">
            <v>5376.8114317093814</v>
          </cell>
          <cell r="AJ1159">
            <v>2194.6981465590611</v>
          </cell>
          <cell r="AK1159">
            <v>34226.799999999996</v>
          </cell>
        </row>
        <row r="1160">
          <cell r="B1160">
            <v>39625</v>
          </cell>
          <cell r="D1160">
            <v>10413.480000000003</v>
          </cell>
          <cell r="E1160">
            <v>25363</v>
          </cell>
          <cell r="F1160">
            <v>35776.480000000003</v>
          </cell>
          <cell r="G1160">
            <v>35776.480000000003</v>
          </cell>
          <cell r="H1160">
            <v>35465.5</v>
          </cell>
          <cell r="I1160">
            <v>25328</v>
          </cell>
          <cell r="J1160">
            <v>14031</v>
          </cell>
          <cell r="L1160">
            <v>1600</v>
          </cell>
          <cell r="M1160">
            <v>1475</v>
          </cell>
          <cell r="N1160">
            <v>6100</v>
          </cell>
          <cell r="O1160">
            <v>2157</v>
          </cell>
          <cell r="P1160">
            <v>25363</v>
          </cell>
          <cell r="Q1160">
            <v>14002.291652051912</v>
          </cell>
          <cell r="S1160">
            <v>1596.7262948672981</v>
          </cell>
          <cell r="T1160">
            <v>1471.9820530807904</v>
          </cell>
          <cell r="U1160">
            <v>6100</v>
          </cell>
          <cell r="V1160">
            <v>2157</v>
          </cell>
          <cell r="W1160">
            <v>25328</v>
          </cell>
          <cell r="X1160">
            <v>13861.593061790509</v>
          </cell>
          <cell r="Y1160">
            <v>10339.878991517768</v>
          </cell>
          <cell r="Z1160">
            <v>1647.1321471100105</v>
          </cell>
          <cell r="AA1160">
            <v>1649.9689905703669</v>
          </cell>
          <cell r="AB1160">
            <v>5724.783630120075</v>
          </cell>
          <cell r="AC1160">
            <v>2242.1431788912664</v>
          </cell>
          <cell r="AD1160">
            <v>35465.499999999993</v>
          </cell>
          <cell r="AE1160">
            <v>14014.62573273473</v>
          </cell>
          <cell r="AF1160">
            <v>10070.702127742356</v>
          </cell>
          <cell r="AG1160">
            <v>1665.2888534112503</v>
          </cell>
          <cell r="AH1160">
            <v>1668.1604536757902</v>
          </cell>
          <cell r="AI1160">
            <v>6088.7397900790766</v>
          </cell>
          <cell r="AJ1160">
            <v>2268.9630423568046</v>
          </cell>
          <cell r="AK1160">
            <v>35776.480000000003</v>
          </cell>
        </row>
        <row r="1161">
          <cell r="B1161">
            <v>39626</v>
          </cell>
          <cell r="D1161">
            <v>10409.400000000001</v>
          </cell>
          <cell r="E1161">
            <v>25014</v>
          </cell>
          <cell r="F1161">
            <v>35423.4</v>
          </cell>
          <cell r="G1161">
            <v>35423.4</v>
          </cell>
          <cell r="H1161">
            <v>35584.1</v>
          </cell>
          <cell r="I1161">
            <v>25014</v>
          </cell>
          <cell r="J1161">
            <v>13782</v>
          </cell>
          <cell r="L1161">
            <v>1600</v>
          </cell>
          <cell r="M1161">
            <v>1475</v>
          </cell>
          <cell r="N1161">
            <v>6000</v>
          </cell>
          <cell r="O1161">
            <v>2157</v>
          </cell>
          <cell r="P1161">
            <v>25014</v>
          </cell>
          <cell r="Q1161">
            <v>13782</v>
          </cell>
          <cell r="S1161">
            <v>1600</v>
          </cell>
          <cell r="T1161">
            <v>1475</v>
          </cell>
          <cell r="U1161">
            <v>6000</v>
          </cell>
          <cell r="V1161">
            <v>2157</v>
          </cell>
          <cell r="W1161">
            <v>25014</v>
          </cell>
          <cell r="X1161">
            <v>13729.504401754635</v>
          </cell>
          <cell r="Y1161">
            <v>10415.082268322765</v>
          </cell>
          <cell r="Z1161">
            <v>1649.6966219808278</v>
          </cell>
          <cell r="AA1161">
            <v>1652.5372703116657</v>
          </cell>
          <cell r="AB1161">
            <v>5891.4586890003875</v>
          </cell>
          <cell r="AC1161">
            <v>2245.8207486297238</v>
          </cell>
          <cell r="AD1161">
            <v>35584.100000000006</v>
          </cell>
          <cell r="AE1161">
            <v>13814.919780526034</v>
          </cell>
          <cell r="AF1161">
            <v>10071.806973711768</v>
          </cell>
          <cell r="AG1161">
            <v>1665.4715504719181</v>
          </cell>
          <cell r="AH1161">
            <v>1668.3434657766547</v>
          </cell>
          <cell r="AI1161">
            <v>5933.6462616459366</v>
          </cell>
          <cell r="AJ1161">
            <v>2269.2119678676872</v>
          </cell>
          <cell r="AK1161">
            <v>35423.4</v>
          </cell>
        </row>
        <row r="1162">
          <cell r="B1162">
            <v>39627</v>
          </cell>
          <cell r="D1162">
            <v>10617.169999999998</v>
          </cell>
          <cell r="E1162">
            <v>24352</v>
          </cell>
          <cell r="F1162">
            <v>34969.17</v>
          </cell>
          <cell r="G1162">
            <v>34969.17</v>
          </cell>
          <cell r="H1162">
            <v>35098.199999999997</v>
          </cell>
          <cell r="I1162">
            <v>32650</v>
          </cell>
          <cell r="J1162">
            <v>13120</v>
          </cell>
          <cell r="L1162">
            <v>1600</v>
          </cell>
          <cell r="M1162">
            <v>1475</v>
          </cell>
          <cell r="N1162">
            <v>6000</v>
          </cell>
          <cell r="O1162">
            <v>2157</v>
          </cell>
          <cell r="P1162">
            <v>24352</v>
          </cell>
          <cell r="Q1162">
            <v>19842.430379746835</v>
          </cell>
          <cell r="S1162">
            <v>2419.8085828959556</v>
          </cell>
          <cell r="T1162">
            <v>2230.7610373572093</v>
          </cell>
          <cell r="U1162">
            <v>6000</v>
          </cell>
          <cell r="V1162">
            <v>2157</v>
          </cell>
          <cell r="W1162">
            <v>32650</v>
          </cell>
          <cell r="X1162">
            <v>13220.555676366672</v>
          </cell>
          <cell r="Y1162">
            <v>10525.178489173371</v>
          </cell>
          <cell r="Z1162">
            <v>1646.6468228204883</v>
          </cell>
          <cell r="AA1162">
            <v>1649.9412692758408</v>
          </cell>
          <cell r="AB1162">
            <v>5817.2807060098876</v>
          </cell>
          <cell r="AC1162">
            <v>2238.5970363537358</v>
          </cell>
          <cell r="AD1162">
            <v>35098.199999999997</v>
          </cell>
          <cell r="AE1162">
            <v>13392.277951432003</v>
          </cell>
          <cell r="AF1162">
            <v>10054.657471386019</v>
          </cell>
          <cell r="AG1162">
            <v>1665.260767903643</v>
          </cell>
          <cell r="AH1162">
            <v>1668.7703583137859</v>
          </cell>
          <cell r="AI1162">
            <v>5918.5752617505996</v>
          </cell>
          <cell r="AJ1162">
            <v>2269.6281892139486</v>
          </cell>
          <cell r="AK1162">
            <v>34969.17</v>
          </cell>
        </row>
        <row r="1163">
          <cell r="B1163">
            <v>39628</v>
          </cell>
          <cell r="D1163">
            <v>9772.18</v>
          </cell>
          <cell r="E1163">
            <v>24452</v>
          </cell>
          <cell r="F1163">
            <v>34224.18</v>
          </cell>
          <cell r="G1163">
            <v>34224.18</v>
          </cell>
          <cell r="H1163">
            <v>34417.1</v>
          </cell>
          <cell r="I1163">
            <v>32750</v>
          </cell>
          <cell r="J1163">
            <v>13120</v>
          </cell>
          <cell r="L1163">
            <v>1600</v>
          </cell>
          <cell r="M1163">
            <v>1475</v>
          </cell>
          <cell r="N1163">
            <v>6100</v>
          </cell>
          <cell r="O1163">
            <v>2157</v>
          </cell>
          <cell r="P1163">
            <v>24452</v>
          </cell>
          <cell r="Q1163">
            <v>19842.430379746835</v>
          </cell>
          <cell r="S1163">
            <v>2419.8085828959556</v>
          </cell>
          <cell r="T1163">
            <v>2230.7610373572093</v>
          </cell>
          <cell r="U1163">
            <v>6100</v>
          </cell>
          <cell r="V1163">
            <v>2157</v>
          </cell>
          <cell r="W1163">
            <v>32750</v>
          </cell>
          <cell r="X1163">
            <v>12527.180834258912</v>
          </cell>
          <cell r="Y1163">
            <v>10526.864229608398</v>
          </cell>
          <cell r="Z1163">
            <v>1547.9372290834051</v>
          </cell>
          <cell r="AA1163">
            <v>1535.8844704147766</v>
          </cell>
          <cell r="AB1163">
            <v>6029.6252827448634</v>
          </cell>
          <cell r="AC1163">
            <v>2249.6079538896515</v>
          </cell>
          <cell r="AD1163">
            <v>34417.100000000006</v>
          </cell>
          <cell r="AE1163">
            <v>12662.435784938976</v>
          </cell>
          <cell r="AF1163">
            <v>10047.459828958154</v>
          </cell>
          <cell r="AG1163">
            <v>1562.9204555167864</v>
          </cell>
          <cell r="AH1163">
            <v>1556.2945285677674</v>
          </cell>
          <cell r="AI1163">
            <v>6122.7756107306586</v>
          </cell>
          <cell r="AJ1163">
            <v>2272.29379128766</v>
          </cell>
          <cell r="AK1163">
            <v>34224.18</v>
          </cell>
        </row>
        <row r="1164">
          <cell r="B1164">
            <v>39629</v>
          </cell>
          <cell r="D1164">
            <v>11130.379999999997</v>
          </cell>
          <cell r="E1164">
            <v>24152</v>
          </cell>
          <cell r="F1164">
            <v>35282.379999999997</v>
          </cell>
          <cell r="G1164">
            <v>35282.379999999997</v>
          </cell>
          <cell r="H1164">
            <v>37427.800000000003</v>
          </cell>
          <cell r="I1164">
            <v>32450</v>
          </cell>
          <cell r="J1164">
            <v>13120</v>
          </cell>
          <cell r="L1164">
            <v>1600</v>
          </cell>
          <cell r="M1164">
            <v>1475</v>
          </cell>
          <cell r="N1164">
            <v>5800</v>
          </cell>
          <cell r="O1164">
            <v>2157</v>
          </cell>
          <cell r="P1164">
            <v>24152</v>
          </cell>
          <cell r="Q1164">
            <v>20002</v>
          </cell>
          <cell r="S1164">
            <v>2337</v>
          </cell>
          <cell r="T1164">
            <v>2154</v>
          </cell>
          <cell r="U1164">
            <v>5800</v>
          </cell>
          <cell r="V1164">
            <v>2157</v>
          </cell>
          <cell r="W1164">
            <v>32450</v>
          </cell>
          <cell r="X1164">
            <v>15742.048450407583</v>
          </cell>
          <cell r="Y1164">
            <v>10596.830452414513</v>
          </cell>
          <cell r="Z1164">
            <v>1642.4191551316583</v>
          </cell>
          <cell r="AA1164">
            <v>1646.7285831220913</v>
          </cell>
          <cell r="AB1164">
            <v>5572.1732983335523</v>
          </cell>
          <cell r="AC1164">
            <v>2227.6000605905874</v>
          </cell>
          <cell r="AD1164">
            <v>37427.799999999981</v>
          </cell>
          <cell r="AE1164">
            <v>13795.608028675679</v>
          </cell>
          <cell r="AF1164">
            <v>10072.545159581457</v>
          </cell>
          <cell r="AG1164">
            <v>1665.5936167077125</v>
          </cell>
          <cell r="AH1164">
            <v>1668.465742501719</v>
          </cell>
          <cell r="AI1164">
            <v>5810.789168907867</v>
          </cell>
          <cell r="AJ1164">
            <v>2269.3782836255627</v>
          </cell>
          <cell r="AK1164">
            <v>35282.379999999997</v>
          </cell>
        </row>
        <row r="1165">
          <cell r="B1165">
            <v>39630</v>
          </cell>
          <cell r="D1165">
            <v>8666.5299999999988</v>
          </cell>
          <cell r="E1165">
            <v>29192</v>
          </cell>
          <cell r="F1165">
            <v>37858.53</v>
          </cell>
          <cell r="G1165">
            <v>37858.53</v>
          </cell>
          <cell r="H1165">
            <v>37309.9</v>
          </cell>
          <cell r="I1165">
            <v>29192</v>
          </cell>
          <cell r="J1165">
            <v>13877</v>
          </cell>
          <cell r="K1165">
            <v>4000</v>
          </cell>
          <cell r="L1165">
            <v>1600</v>
          </cell>
          <cell r="M1165">
            <v>1439</v>
          </cell>
          <cell r="N1165">
            <v>6100</v>
          </cell>
          <cell r="O1165">
            <v>2176</v>
          </cell>
          <cell r="P1165">
            <v>29192</v>
          </cell>
          <cell r="Q1165">
            <v>13877</v>
          </cell>
          <cell r="R1165">
            <v>4000</v>
          </cell>
          <cell r="S1165">
            <v>1600</v>
          </cell>
          <cell r="T1165">
            <v>1439</v>
          </cell>
          <cell r="U1165">
            <v>6100</v>
          </cell>
          <cell r="V1165">
            <v>2176</v>
          </cell>
          <cell r="W1165">
            <v>29192</v>
          </cell>
          <cell r="X1165">
            <v>15016.751199047803</v>
          </cell>
          <cell r="Y1165">
            <v>10727.418197221394</v>
          </cell>
          <cell r="Z1165">
            <v>1644.7889373829078</v>
          </cell>
          <cell r="AA1165">
            <v>1649.0205848664887</v>
          </cell>
          <cell r="AB1165">
            <v>6038.8737194150754</v>
          </cell>
          <cell r="AC1165">
            <v>2233.0473620663238</v>
          </cell>
          <cell r="AD1165">
            <v>37309.899999999994</v>
          </cell>
          <cell r="AE1165">
            <v>15201.652258118531</v>
          </cell>
          <cell r="AF1165">
            <v>10938.397985668389</v>
          </cell>
          <cell r="AG1165">
            <v>1664.7492181905827</v>
          </cell>
          <cell r="AH1165">
            <v>1668.7360923772292</v>
          </cell>
          <cell r="AI1165">
            <v>6115.5360851951009</v>
          </cell>
          <cell r="AJ1165">
            <v>2269.4583604501677</v>
          </cell>
          <cell r="AK1165">
            <v>37858.53</v>
          </cell>
        </row>
        <row r="1166">
          <cell r="B1166">
            <v>39631</v>
          </cell>
          <cell r="D1166">
            <v>7077.3099999999904</v>
          </cell>
          <cell r="E1166">
            <v>31100</v>
          </cell>
          <cell r="F1166">
            <v>38177.30999999999</v>
          </cell>
          <cell r="G1166">
            <v>38177.30999999999</v>
          </cell>
          <cell r="H1166">
            <v>37477.199999999997</v>
          </cell>
          <cell r="I1166">
            <v>31100</v>
          </cell>
          <cell r="J1166">
            <v>15885</v>
          </cell>
          <cell r="K1166">
            <v>4000</v>
          </cell>
          <cell r="L1166">
            <v>1600</v>
          </cell>
          <cell r="M1166">
            <v>1439</v>
          </cell>
          <cell r="N1166">
            <v>6000</v>
          </cell>
          <cell r="O1166">
            <v>2176</v>
          </cell>
          <cell r="P1166">
            <v>31100</v>
          </cell>
          <cell r="Q1166">
            <v>15885</v>
          </cell>
          <cell r="R1166">
            <v>4000</v>
          </cell>
          <cell r="S1166">
            <v>1600</v>
          </cell>
          <cell r="T1166">
            <v>1439</v>
          </cell>
          <cell r="U1166">
            <v>6000</v>
          </cell>
          <cell r="V1166">
            <v>2176</v>
          </cell>
          <cell r="W1166">
            <v>31100</v>
          </cell>
          <cell r="X1166">
            <v>15190.350039359013</v>
          </cell>
          <cell r="Y1166">
            <v>10954.344696451393</v>
          </cell>
          <cell r="Z1166">
            <v>1637.827034302408</v>
          </cell>
          <cell r="AA1166">
            <v>1641.6869117447309</v>
          </cell>
          <cell r="AB1166">
            <v>5836.4715586160428</v>
          </cell>
          <cell r="AC1166">
            <v>2216.5197595264126</v>
          </cell>
          <cell r="AD1166">
            <v>37477.200000000004</v>
          </cell>
          <cell r="AE1166">
            <v>15425.257158638349</v>
          </cell>
          <cell r="AF1166">
            <v>11187.78103669148</v>
          </cell>
          <cell r="AG1166">
            <v>1661.6950625909819</v>
          </cell>
          <cell r="AH1166">
            <v>1665.3563014952722</v>
          </cell>
          <cell r="AI1166">
            <v>5972.2765743985201</v>
          </cell>
          <cell r="AJ1166">
            <v>2264.9438661853897</v>
          </cell>
          <cell r="AK1166">
            <v>38177.30999999999</v>
          </cell>
        </row>
        <row r="1167">
          <cell r="B1167">
            <v>39632</v>
          </cell>
          <cell r="D1167">
            <v>6571.6500000000015</v>
          </cell>
          <cell r="E1167">
            <v>30560</v>
          </cell>
          <cell r="F1167">
            <v>37131.65</v>
          </cell>
          <cell r="G1167">
            <v>37131.65</v>
          </cell>
          <cell r="H1167">
            <v>36594.699999999997</v>
          </cell>
          <cell r="I1167">
            <v>30560</v>
          </cell>
          <cell r="J1167">
            <v>15345</v>
          </cell>
          <cell r="K1167">
            <v>4000</v>
          </cell>
          <cell r="L1167">
            <v>1600</v>
          </cell>
          <cell r="M1167">
            <v>1439</v>
          </cell>
          <cell r="N1167">
            <v>6000</v>
          </cell>
          <cell r="O1167">
            <v>2176</v>
          </cell>
          <cell r="P1167">
            <v>30560</v>
          </cell>
          <cell r="Q1167">
            <v>15345</v>
          </cell>
          <cell r="R1167">
            <v>4000</v>
          </cell>
          <cell r="S1167">
            <v>1600</v>
          </cell>
          <cell r="T1167">
            <v>1439</v>
          </cell>
          <cell r="U1167">
            <v>6000</v>
          </cell>
          <cell r="V1167">
            <v>2176</v>
          </cell>
          <cell r="W1167">
            <v>30560</v>
          </cell>
          <cell r="X1167">
            <v>14634.605347020804</v>
          </cell>
          <cell r="Y1167">
            <v>10594.966671907689</v>
          </cell>
          <cell r="Z1167">
            <v>1643.9799549036061</v>
          </cell>
          <cell r="AA1167">
            <v>1648.2246048482743</v>
          </cell>
          <cell r="AB1167">
            <v>5840.5496109929072</v>
          </cell>
          <cell r="AC1167">
            <v>2232.3738103267156</v>
          </cell>
          <cell r="AD1167">
            <v>36594.699999999997</v>
          </cell>
          <cell r="AE1167">
            <v>14774.036947364477</v>
          </cell>
          <cell r="AF1167">
            <v>10847.973443647626</v>
          </cell>
          <cell r="AG1167">
            <v>1660.1590544049427</v>
          </cell>
          <cell r="AH1167">
            <v>1664.134935701303</v>
          </cell>
          <cell r="AI1167">
            <v>5922.1447688512699</v>
          </cell>
          <cell r="AJ1167">
            <v>2263.2008500303823</v>
          </cell>
          <cell r="AK1167">
            <v>37131.65</v>
          </cell>
        </row>
        <row r="1168">
          <cell r="B1168">
            <v>39633</v>
          </cell>
          <cell r="D1168">
            <v>6712.1500000000015</v>
          </cell>
          <cell r="E1168">
            <v>28331</v>
          </cell>
          <cell r="F1168">
            <v>35043.15</v>
          </cell>
          <cell r="G1168">
            <v>35043.15</v>
          </cell>
          <cell r="H1168">
            <v>34449.9</v>
          </cell>
          <cell r="I1168">
            <v>28331</v>
          </cell>
          <cell r="J1168">
            <v>13116</v>
          </cell>
          <cell r="K1168">
            <v>4000</v>
          </cell>
          <cell r="L1168">
            <v>1600</v>
          </cell>
          <cell r="M1168">
            <v>1439</v>
          </cell>
          <cell r="N1168">
            <v>6000</v>
          </cell>
          <cell r="O1168">
            <v>2176</v>
          </cell>
          <cell r="P1168">
            <v>28331</v>
          </cell>
          <cell r="Q1168">
            <v>13116</v>
          </cell>
          <cell r="R1168">
            <v>4000</v>
          </cell>
          <cell r="S1168">
            <v>1600</v>
          </cell>
          <cell r="T1168">
            <v>1439</v>
          </cell>
          <cell r="U1168">
            <v>6000</v>
          </cell>
          <cell r="V1168">
            <v>2176</v>
          </cell>
          <cell r="W1168">
            <v>28331</v>
          </cell>
          <cell r="X1168">
            <v>12558.72261315769</v>
          </cell>
          <cell r="Y1168">
            <v>10693.831232292947</v>
          </cell>
          <cell r="Z1168">
            <v>1538.1309285000464</v>
          </cell>
          <cell r="AA1168">
            <v>1531.4824725290305</v>
          </cell>
          <cell r="AB1168">
            <v>5895.5518081303053</v>
          </cell>
          <cell r="AC1168">
            <v>2232.1809453899846</v>
          </cell>
          <cell r="AD1168">
            <v>34449.900000000009</v>
          </cell>
          <cell r="AE1168">
            <v>12786.374750980378</v>
          </cell>
          <cell r="AF1168">
            <v>10865.930621491883</v>
          </cell>
          <cell r="AG1168">
            <v>1564.526730414246</v>
          </cell>
          <cell r="AH1168">
            <v>1557.9961359358197</v>
          </cell>
          <cell r="AI1168">
            <v>5994.8560619708078</v>
          </cell>
          <cell r="AJ1168">
            <v>2273.465699206864</v>
          </cell>
          <cell r="AK1168">
            <v>35043.15</v>
          </cell>
        </row>
        <row r="1169">
          <cell r="B1169">
            <v>39634</v>
          </cell>
          <cell r="D1169">
            <v>7331.1999999999971</v>
          </cell>
          <cell r="E1169">
            <v>28031</v>
          </cell>
          <cell r="F1169">
            <v>35362.199999999997</v>
          </cell>
          <cell r="G1169">
            <v>35362.199999999997</v>
          </cell>
          <cell r="H1169">
            <v>34856.400000000001</v>
          </cell>
          <cell r="I1169">
            <v>28031</v>
          </cell>
          <cell r="J1169">
            <v>13116</v>
          </cell>
          <cell r="K1169">
            <v>4000</v>
          </cell>
          <cell r="L1169">
            <v>1600</v>
          </cell>
          <cell r="M1169">
            <v>1439</v>
          </cell>
          <cell r="N1169">
            <v>5700</v>
          </cell>
          <cell r="O1169">
            <v>2176</v>
          </cell>
          <cell r="P1169">
            <v>28031</v>
          </cell>
          <cell r="Q1169">
            <v>13116</v>
          </cell>
          <cell r="R1169">
            <v>4000</v>
          </cell>
          <cell r="S1169">
            <v>1600</v>
          </cell>
          <cell r="T1169">
            <v>1439</v>
          </cell>
          <cell r="U1169">
            <v>5700</v>
          </cell>
          <cell r="V1169">
            <v>2176</v>
          </cell>
          <cell r="W1169">
            <v>28031</v>
          </cell>
          <cell r="X1169">
            <v>12625.558604043992</v>
          </cell>
          <cell r="Y1169">
            <v>11017.449542852875</v>
          </cell>
          <cell r="Z1169">
            <v>1644.4280166285655</v>
          </cell>
          <cell r="AA1169">
            <v>1648.6201113814384</v>
          </cell>
          <cell r="AB1169">
            <v>5677.5792985164398</v>
          </cell>
          <cell r="AC1169">
            <v>2242.7644265766894</v>
          </cell>
          <cell r="AD1169">
            <v>34856.400000000001</v>
          </cell>
          <cell r="AE1169">
            <v>12812.745186852224</v>
          </cell>
          <cell r="AF1169">
            <v>11176.377005960501</v>
          </cell>
          <cell r="AG1169">
            <v>1667.3547464118126</v>
          </cell>
          <cell r="AH1169">
            <v>1671.3478605252265</v>
          </cell>
          <cell r="AI1169">
            <v>5761.3648706863696</v>
          </cell>
          <cell r="AJ1169">
            <v>2273.0103295638614</v>
          </cell>
          <cell r="AK1169">
            <v>35362.199999999997</v>
          </cell>
        </row>
        <row r="1170">
          <cell r="B1170">
            <v>39635</v>
          </cell>
          <cell r="D1170">
            <v>7324.9599999999919</v>
          </cell>
          <cell r="E1170">
            <v>28331</v>
          </cell>
          <cell r="F1170">
            <v>35655.959999999992</v>
          </cell>
          <cell r="G1170">
            <v>35655.959999999992</v>
          </cell>
          <cell r="H1170">
            <v>35017</v>
          </cell>
          <cell r="I1170">
            <v>28331</v>
          </cell>
          <cell r="J1170">
            <v>13116</v>
          </cell>
          <cell r="K1170">
            <v>4000</v>
          </cell>
          <cell r="L1170">
            <v>1600</v>
          </cell>
          <cell r="M1170">
            <v>1439</v>
          </cell>
          <cell r="N1170">
            <v>6000</v>
          </cell>
          <cell r="O1170">
            <v>2176</v>
          </cell>
          <cell r="P1170">
            <v>28331</v>
          </cell>
          <cell r="Q1170">
            <v>13116</v>
          </cell>
          <cell r="R1170">
            <v>4000</v>
          </cell>
          <cell r="S1170">
            <v>1600</v>
          </cell>
          <cell r="T1170">
            <v>1439</v>
          </cell>
          <cell r="U1170">
            <v>6000</v>
          </cell>
          <cell r="V1170">
            <v>2176</v>
          </cell>
          <cell r="W1170">
            <v>28331</v>
          </cell>
          <cell r="X1170">
            <v>13357.787902670516</v>
          </cell>
          <cell r="Y1170">
            <v>10597.477113027846</v>
          </cell>
          <cell r="Z1170">
            <v>1538.8684360180469</v>
          </cell>
          <cell r="AA1170">
            <v>1532.0167218224192</v>
          </cell>
          <cell r="AB1170">
            <v>5757.6767739091156</v>
          </cell>
          <cell r="AC1170">
            <v>2233.1730525520502</v>
          </cell>
          <cell r="AD1170">
            <v>35016.999999999993</v>
          </cell>
          <cell r="AE1170">
            <v>13595.074373402478</v>
          </cell>
          <cell r="AF1170">
            <v>10795.925883529457</v>
          </cell>
          <cell r="AG1170">
            <v>1566.4951184781903</v>
          </cell>
          <cell r="AH1170">
            <v>1560.007416542117</v>
          </cell>
          <cell r="AI1170">
            <v>5862.7133185920711</v>
          </cell>
          <cell r="AJ1170">
            <v>2275.7438894556808</v>
          </cell>
          <cell r="AK1170">
            <v>35655.959999999992</v>
          </cell>
        </row>
        <row r="1171">
          <cell r="B1171">
            <v>39636</v>
          </cell>
          <cell r="D1171">
            <v>8592.7699999999895</v>
          </cell>
          <cell r="E1171">
            <v>28331</v>
          </cell>
          <cell r="F1171">
            <v>36923.76999999999</v>
          </cell>
          <cell r="G1171">
            <v>36923.76999999999</v>
          </cell>
          <cell r="H1171">
            <v>36547.5</v>
          </cell>
          <cell r="I1171">
            <v>28320</v>
          </cell>
          <cell r="J1171">
            <v>13116</v>
          </cell>
          <cell r="K1171">
            <v>4000</v>
          </cell>
          <cell r="L1171">
            <v>1600</v>
          </cell>
          <cell r="M1171">
            <v>1439</v>
          </cell>
          <cell r="N1171">
            <v>6000</v>
          </cell>
          <cell r="O1171">
            <v>2176</v>
          </cell>
          <cell r="P1171">
            <v>28331</v>
          </cell>
          <cell r="Q1171">
            <v>13116</v>
          </cell>
          <cell r="R1171">
            <v>3989</v>
          </cell>
          <cell r="S1171">
            <v>1600</v>
          </cell>
          <cell r="T1171">
            <v>1439</v>
          </cell>
          <cell r="U1171">
            <v>6000</v>
          </cell>
          <cell r="V1171">
            <v>2176</v>
          </cell>
          <cell r="W1171">
            <v>28320</v>
          </cell>
          <cell r="X1171">
            <v>13912.185871050593</v>
          </cell>
          <cell r="Y1171">
            <v>11112.431525267399</v>
          </cell>
          <cell r="Z1171">
            <v>1650.6281958905872</v>
          </cell>
          <cell r="AA1171">
            <v>1654.5416155608889</v>
          </cell>
          <cell r="AB1171">
            <v>5972.4258955537098</v>
          </cell>
          <cell r="AC1171">
            <v>2245.2868966768287</v>
          </cell>
          <cell r="AD1171">
            <v>36547.5</v>
          </cell>
          <cell r="AE1171">
            <v>14049.501903152657</v>
          </cell>
          <cell r="AF1171">
            <v>11223.315532456489</v>
          </cell>
          <cell r="AG1171">
            <v>1667.5468040415608</v>
          </cell>
          <cell r="AH1171">
            <v>1671.2209361799582</v>
          </cell>
          <cell r="AI1171">
            <v>6039.2648459984293</v>
          </cell>
          <cell r="AJ1171">
            <v>2272.919978170898</v>
          </cell>
          <cell r="AK1171">
            <v>36923.76999999999</v>
          </cell>
        </row>
        <row r="1172">
          <cell r="B1172">
            <v>39637</v>
          </cell>
          <cell r="D1172">
            <v>7119.0199999999968</v>
          </cell>
          <cell r="E1172">
            <v>29000</v>
          </cell>
          <cell r="F1172">
            <v>36119.019999999997</v>
          </cell>
          <cell r="G1172">
            <v>36119.019999999997</v>
          </cell>
          <cell r="H1172">
            <v>35717.699999999997</v>
          </cell>
          <cell r="I1172">
            <v>29000</v>
          </cell>
          <cell r="J1172">
            <v>13885</v>
          </cell>
          <cell r="K1172">
            <v>4000</v>
          </cell>
          <cell r="L1172">
            <v>1600</v>
          </cell>
          <cell r="M1172">
            <v>1439</v>
          </cell>
          <cell r="N1172">
            <v>5900</v>
          </cell>
          <cell r="O1172">
            <v>2176</v>
          </cell>
          <cell r="P1172">
            <v>29000</v>
          </cell>
          <cell r="Q1172">
            <v>13885</v>
          </cell>
          <cell r="R1172">
            <v>4000</v>
          </cell>
          <cell r="S1172">
            <v>1600</v>
          </cell>
          <cell r="T1172">
            <v>1439</v>
          </cell>
          <cell r="U1172">
            <v>5900</v>
          </cell>
          <cell r="V1172">
            <v>2176</v>
          </cell>
          <cell r="W1172">
            <v>29000</v>
          </cell>
          <cell r="X1172">
            <v>13771.033932825094</v>
          </cell>
          <cell r="Y1172">
            <v>10755.018139960694</v>
          </cell>
          <cell r="Z1172">
            <v>1649.2629877157913</v>
          </cell>
          <cell r="AA1172">
            <v>1653.1274223839803</v>
          </cell>
          <cell r="AB1172">
            <v>5642.495733130494</v>
          </cell>
          <cell r="AC1172">
            <v>2246.7617839839404</v>
          </cell>
          <cell r="AD1172">
            <v>35717.699999999997</v>
          </cell>
          <cell r="AE1172">
            <v>13917.99790914828</v>
          </cell>
          <cell r="AF1172">
            <v>10881.881165754116</v>
          </cell>
          <cell r="AG1172">
            <v>1667.6157068390203</v>
          </cell>
          <cell r="AH1172">
            <v>1671.2899907920369</v>
          </cell>
          <cell r="AI1172">
            <v>5707.2213325644825</v>
          </cell>
          <cell r="AJ1172">
            <v>2273.0138949020616</v>
          </cell>
          <cell r="AK1172">
            <v>36119.019999999997</v>
          </cell>
        </row>
        <row r="1173">
          <cell r="B1173">
            <v>39638</v>
          </cell>
          <cell r="D1173">
            <v>6469.0900000000038</v>
          </cell>
          <cell r="E1173">
            <v>29209</v>
          </cell>
          <cell r="F1173">
            <v>35678.090000000004</v>
          </cell>
          <cell r="G1173">
            <v>35678.090000000004</v>
          </cell>
          <cell r="H1173">
            <v>35280.699999999997</v>
          </cell>
          <cell r="I1173">
            <v>29209</v>
          </cell>
          <cell r="J1173">
            <v>13994</v>
          </cell>
          <cell r="K1173">
            <v>4000</v>
          </cell>
          <cell r="L1173">
            <v>1600</v>
          </cell>
          <cell r="M1173">
            <v>1439</v>
          </cell>
          <cell r="N1173">
            <v>6000</v>
          </cell>
          <cell r="O1173">
            <v>2176</v>
          </cell>
          <cell r="P1173">
            <v>29209</v>
          </cell>
          <cell r="Q1173">
            <v>13994</v>
          </cell>
          <cell r="R1173">
            <v>4000</v>
          </cell>
          <cell r="S1173">
            <v>1600</v>
          </cell>
          <cell r="T1173">
            <v>1439</v>
          </cell>
          <cell r="U1173">
            <v>6000</v>
          </cell>
          <cell r="V1173">
            <v>2176</v>
          </cell>
          <cell r="W1173">
            <v>29209</v>
          </cell>
          <cell r="X1173">
            <v>13176.893046144854</v>
          </cell>
          <cell r="Y1173">
            <v>10774.987436075933</v>
          </cell>
          <cell r="Z1173">
            <v>1651.9004766973524</v>
          </cell>
          <cell r="AA1173">
            <v>1654.8975169572377</v>
          </cell>
          <cell r="AB1173">
            <v>5772.0019323452261</v>
          </cell>
          <cell r="AC1173">
            <v>2250.019591779404</v>
          </cell>
          <cell r="AD1173">
            <v>35280.700000000012</v>
          </cell>
          <cell r="AE1173">
            <v>13352.74336355424</v>
          </cell>
          <cell r="AF1173">
            <v>10891.291788150016</v>
          </cell>
          <cell r="AG1173">
            <v>1666.0255325816272</v>
          </cell>
          <cell r="AH1173">
            <v>1668.8984031651848</v>
          </cell>
          <cell r="AI1173">
            <v>5829.1641417349074</v>
          </cell>
          <cell r="AJ1173">
            <v>2269.9667708140241</v>
          </cell>
          <cell r="AK1173">
            <v>35678.090000000004</v>
          </cell>
        </row>
        <row r="1174">
          <cell r="B1174">
            <v>39639</v>
          </cell>
          <cell r="D1174">
            <v>7201.6900000000023</v>
          </cell>
          <cell r="E1174">
            <v>29428</v>
          </cell>
          <cell r="F1174">
            <v>36629.69</v>
          </cell>
          <cell r="G1174">
            <v>36629.69</v>
          </cell>
          <cell r="H1174">
            <v>36170.9</v>
          </cell>
          <cell r="I1174">
            <v>29428</v>
          </cell>
          <cell r="J1174">
            <v>14213</v>
          </cell>
          <cell r="K1174">
            <v>4000</v>
          </cell>
          <cell r="L1174">
            <v>1600</v>
          </cell>
          <cell r="M1174">
            <v>1439</v>
          </cell>
          <cell r="N1174">
            <v>6000</v>
          </cell>
          <cell r="O1174">
            <v>2176</v>
          </cell>
          <cell r="P1174">
            <v>29428</v>
          </cell>
          <cell r="Q1174">
            <v>14213</v>
          </cell>
          <cell r="R1174">
            <v>4000</v>
          </cell>
          <cell r="S1174">
            <v>1600</v>
          </cell>
          <cell r="T1174">
            <v>1439</v>
          </cell>
          <cell r="U1174">
            <v>6000</v>
          </cell>
          <cell r="V1174">
            <v>2176</v>
          </cell>
          <cell r="W1174">
            <v>29428</v>
          </cell>
          <cell r="X1174">
            <v>13825.051185646056</v>
          </cell>
          <cell r="Y1174">
            <v>10835.705253115932</v>
          </cell>
          <cell r="Z1174">
            <v>1647.5514043527116</v>
          </cell>
          <cell r="AA1174">
            <v>1650.9000966639644</v>
          </cell>
          <cell r="AB1174">
            <v>5968.3642978014486</v>
          </cell>
          <cell r="AC1174">
            <v>2243.327762419879</v>
          </cell>
          <cell r="AD1174">
            <v>36170.899999999994</v>
          </cell>
          <cell r="AE1174">
            <v>13995.74076561694</v>
          </cell>
          <cell r="AF1174">
            <v>10987.258820332401</v>
          </cell>
          <cell r="AG1174">
            <v>1667.3269032281098</v>
          </cell>
          <cell r="AH1174">
            <v>1670.5214368055267</v>
          </cell>
          <cell r="AI1174">
            <v>6036.7500329141994</v>
          </cell>
          <cell r="AJ1174">
            <v>2272.0920411028233</v>
          </cell>
          <cell r="AK1174">
            <v>36629.69</v>
          </cell>
        </row>
        <row r="1175">
          <cell r="B1175">
            <v>39640</v>
          </cell>
          <cell r="D1175">
            <v>7045.1399999999994</v>
          </cell>
          <cell r="E1175">
            <v>28538</v>
          </cell>
          <cell r="F1175">
            <v>35583.14</v>
          </cell>
          <cell r="G1175">
            <v>35583.14</v>
          </cell>
          <cell r="H1175">
            <v>35121.5</v>
          </cell>
          <cell r="I1175">
            <v>28538</v>
          </cell>
          <cell r="J1175">
            <v>13323</v>
          </cell>
          <cell r="K1175">
            <v>4000</v>
          </cell>
          <cell r="L1175">
            <v>1600</v>
          </cell>
          <cell r="M1175">
            <v>1439</v>
          </cell>
          <cell r="N1175">
            <v>6000</v>
          </cell>
          <cell r="O1175">
            <v>2176</v>
          </cell>
          <cell r="P1175">
            <v>28538</v>
          </cell>
          <cell r="Q1175">
            <v>13323</v>
          </cell>
          <cell r="R1175">
            <v>4000</v>
          </cell>
          <cell r="S1175">
            <v>1600</v>
          </cell>
          <cell r="T1175">
            <v>1439</v>
          </cell>
          <cell r="U1175">
            <v>6000</v>
          </cell>
          <cell r="V1175">
            <v>2176</v>
          </cell>
          <cell r="W1175">
            <v>28538</v>
          </cell>
          <cell r="X1175">
            <v>13281.692839033432</v>
          </cell>
          <cell r="Y1175">
            <v>10577.258155449819</v>
          </cell>
          <cell r="Z1175">
            <v>1646.9346807029692</v>
          </cell>
          <cell r="AA1175">
            <v>1649.9281326505879</v>
          </cell>
          <cell r="AB1175">
            <v>5723.1766065941265</v>
          </cell>
          <cell r="AC1175">
            <v>2242.5095855690715</v>
          </cell>
          <cell r="AD1175">
            <v>35121.500000000015</v>
          </cell>
          <cell r="AE1175">
            <v>13459.697548596945</v>
          </cell>
          <cell r="AF1175">
            <v>10714.617676280204</v>
          </cell>
          <cell r="AG1175">
            <v>1666.4083363798868</v>
          </cell>
          <cell r="AH1175">
            <v>1669.2818670648355</v>
          </cell>
          <cell r="AI1175">
            <v>5802.646229084562</v>
          </cell>
          <cell r="AJ1175">
            <v>2270.4883425935659</v>
          </cell>
          <cell r="AK1175">
            <v>35583.14</v>
          </cell>
        </row>
        <row r="1176">
          <cell r="B1176">
            <v>39641</v>
          </cell>
          <cell r="D1176">
            <v>6221.4000000000087</v>
          </cell>
          <cell r="E1176">
            <v>27780</v>
          </cell>
          <cell r="F1176">
            <v>34001.400000000009</v>
          </cell>
          <cell r="G1176">
            <v>34001.400000000009</v>
          </cell>
          <cell r="H1176">
            <v>33591.599999999999</v>
          </cell>
          <cell r="I1176">
            <v>27780</v>
          </cell>
          <cell r="J1176">
            <v>12965</v>
          </cell>
          <cell r="K1176">
            <v>4000</v>
          </cell>
          <cell r="L1176">
            <v>1600</v>
          </cell>
          <cell r="M1176">
            <v>1439</v>
          </cell>
          <cell r="N1176">
            <v>5600</v>
          </cell>
          <cell r="O1176">
            <v>2176</v>
          </cell>
          <cell r="P1176">
            <v>27780</v>
          </cell>
          <cell r="Q1176">
            <v>12965</v>
          </cell>
          <cell r="R1176">
            <v>4000</v>
          </cell>
          <cell r="S1176">
            <v>1600</v>
          </cell>
          <cell r="T1176">
            <v>1439</v>
          </cell>
          <cell r="U1176">
            <v>5600</v>
          </cell>
          <cell r="V1176">
            <v>2176</v>
          </cell>
          <cell r="W1176">
            <v>27780</v>
          </cell>
          <cell r="X1176">
            <v>12309.821243489932</v>
          </cell>
          <cell r="Y1176">
            <v>10142.573932132254</v>
          </cell>
          <cell r="Z1176">
            <v>1646.4435485903748</v>
          </cell>
          <cell r="AA1176">
            <v>1649.6111823439039</v>
          </cell>
          <cell r="AB1176">
            <v>5599.818897378409</v>
          </cell>
          <cell r="AC1176">
            <v>2243.3311960651286</v>
          </cell>
          <cell r="AD1176">
            <v>33591.599999999999</v>
          </cell>
          <cell r="AE1176">
            <v>12459.41667909374</v>
          </cell>
          <cell r="AF1176">
            <v>10270.251974495604</v>
          </cell>
          <cell r="AG1176">
            <v>1666.3752317201036</v>
          </cell>
          <cell r="AH1176">
            <v>1669.4083245815661</v>
          </cell>
          <cell r="AI1176">
            <v>5665.3285785339467</v>
          </cell>
          <cell r="AJ1176">
            <v>2270.6192115750459</v>
          </cell>
          <cell r="AK1176">
            <v>34001.400000000009</v>
          </cell>
        </row>
        <row r="1177">
          <cell r="B1177">
            <v>39642</v>
          </cell>
          <cell r="D1177">
            <v>8041.2200000000012</v>
          </cell>
          <cell r="E1177">
            <v>28180</v>
          </cell>
          <cell r="F1177">
            <v>36221.22</v>
          </cell>
          <cell r="G1177">
            <v>36221.22</v>
          </cell>
          <cell r="H1177">
            <v>35808.699999999997</v>
          </cell>
          <cell r="I1177">
            <v>28180</v>
          </cell>
          <cell r="J1177">
            <v>12965</v>
          </cell>
          <cell r="K1177">
            <v>4000</v>
          </cell>
          <cell r="L1177">
            <v>1600</v>
          </cell>
          <cell r="M1177">
            <v>1439</v>
          </cell>
          <cell r="N1177">
            <v>6000</v>
          </cell>
          <cell r="O1177">
            <v>2176</v>
          </cell>
          <cell r="P1177">
            <v>28180</v>
          </cell>
          <cell r="Q1177">
            <v>12965</v>
          </cell>
          <cell r="R1177">
            <v>4000</v>
          </cell>
          <cell r="S1177">
            <v>1600</v>
          </cell>
          <cell r="T1177">
            <v>1439</v>
          </cell>
          <cell r="U1177">
            <v>6000</v>
          </cell>
          <cell r="V1177">
            <v>2176</v>
          </cell>
          <cell r="W1177">
            <v>28180</v>
          </cell>
          <cell r="X1177">
            <v>13497.127043791108</v>
          </cell>
          <cell r="Y1177">
            <v>11053.152457594359</v>
          </cell>
          <cell r="Z1177">
            <v>1548.6704144988882</v>
          </cell>
          <cell r="AA1177">
            <v>1541.840842531499</v>
          </cell>
          <cell r="AB1177">
            <v>5923.313755674003</v>
          </cell>
          <cell r="AC1177">
            <v>2244.5954859101339</v>
          </cell>
          <cell r="AD1177">
            <v>35808.69999999999</v>
          </cell>
          <cell r="AE1177">
            <v>13656.219288772541</v>
          </cell>
          <cell r="AF1177">
            <v>11165.283492330555</v>
          </cell>
          <cell r="AG1177">
            <v>1566.3426904338451</v>
          </cell>
          <cell r="AH1177">
            <v>1559.9067061253479</v>
          </cell>
          <cell r="AI1177">
            <v>5998.5272570440984</v>
          </cell>
          <cell r="AJ1177">
            <v>2274.9405652936143</v>
          </cell>
          <cell r="AK1177">
            <v>36221.22</v>
          </cell>
        </row>
        <row r="1178">
          <cell r="B1178">
            <v>39643</v>
          </cell>
          <cell r="D1178">
            <v>10127.769999999997</v>
          </cell>
          <cell r="E1178">
            <v>28180</v>
          </cell>
          <cell r="F1178">
            <v>38307.769999999997</v>
          </cell>
          <cell r="G1178">
            <v>38307.769999999997</v>
          </cell>
          <cell r="H1178">
            <v>38381</v>
          </cell>
          <cell r="I1178">
            <v>28180</v>
          </cell>
          <cell r="J1178">
            <v>12965</v>
          </cell>
          <cell r="K1178">
            <v>4000</v>
          </cell>
          <cell r="L1178">
            <v>1600</v>
          </cell>
          <cell r="M1178">
            <v>1439</v>
          </cell>
          <cell r="N1178">
            <v>6000</v>
          </cell>
          <cell r="O1178">
            <v>2176</v>
          </cell>
          <cell r="P1178">
            <v>28180</v>
          </cell>
          <cell r="Q1178">
            <v>12965</v>
          </cell>
          <cell r="R1178">
            <v>4000</v>
          </cell>
          <cell r="S1178">
            <v>1600</v>
          </cell>
          <cell r="T1178">
            <v>1439</v>
          </cell>
          <cell r="U1178">
            <v>6000</v>
          </cell>
          <cell r="V1178">
            <v>2176</v>
          </cell>
          <cell r="W1178">
            <v>28180</v>
          </cell>
          <cell r="X1178">
            <v>15908.315117591219</v>
          </cell>
          <cell r="Y1178">
            <v>10823.050554719199</v>
          </cell>
          <cell r="Z1178">
            <v>1673.4173652723998</v>
          </cell>
          <cell r="AA1178">
            <v>1677.4214360041615</v>
          </cell>
          <cell r="AB1178">
            <v>6031.3904780441362</v>
          </cell>
          <cell r="AC1178">
            <v>2267.4050483688729</v>
          </cell>
          <cell r="AD1178">
            <v>38380.999999999985</v>
          </cell>
          <cell r="AE1178">
            <v>15753.593487503964</v>
          </cell>
          <cell r="AF1178">
            <v>10982.647749782156</v>
          </cell>
          <cell r="AG1178">
            <v>1656.3084230887314</v>
          </cell>
          <cell r="AH1178">
            <v>1659.7991461454146</v>
          </cell>
          <cell r="AI1178">
            <v>5997.9943931071575</v>
          </cell>
          <cell r="AJ1178">
            <v>2257.4268003725688</v>
          </cell>
          <cell r="AK1178">
            <v>38307.769999999997</v>
          </cell>
        </row>
        <row r="1179">
          <cell r="B1179">
            <v>39644</v>
          </cell>
          <cell r="D1179">
            <v>7842.9700000000012</v>
          </cell>
          <cell r="E1179">
            <v>31333</v>
          </cell>
          <cell r="F1179">
            <v>39175.97</v>
          </cell>
          <cell r="G1179">
            <v>39175.97</v>
          </cell>
          <cell r="H1179">
            <v>38905.599999999999</v>
          </cell>
          <cell r="I1179">
            <v>31332</v>
          </cell>
          <cell r="J1179">
            <v>16118</v>
          </cell>
          <cell r="K1179">
            <v>4000</v>
          </cell>
          <cell r="L1179">
            <v>1600</v>
          </cell>
          <cell r="M1179">
            <v>1439</v>
          </cell>
          <cell r="N1179">
            <v>6000</v>
          </cell>
          <cell r="O1179">
            <v>2176</v>
          </cell>
          <cell r="P1179">
            <v>31333</v>
          </cell>
          <cell r="Q1179">
            <v>16118</v>
          </cell>
          <cell r="R1179">
            <v>3999</v>
          </cell>
          <cell r="S1179">
            <v>1600</v>
          </cell>
          <cell r="T1179">
            <v>1439</v>
          </cell>
          <cell r="U1179">
            <v>6000</v>
          </cell>
          <cell r="V1179">
            <v>2176</v>
          </cell>
          <cell r="W1179">
            <v>31332</v>
          </cell>
          <cell r="X1179">
            <v>16587.403769473691</v>
          </cell>
          <cell r="Y1179">
            <v>10869.723716904437</v>
          </cell>
          <cell r="Z1179">
            <v>1651.2206495721971</v>
          </cell>
          <cell r="AA1179">
            <v>1656.321217212201</v>
          </cell>
          <cell r="AB1179">
            <v>5922.1401923633257</v>
          </cell>
          <cell r="AC1179">
            <v>2218.79045447414</v>
          </cell>
          <cell r="AD1179">
            <v>38905.599999999991</v>
          </cell>
          <cell r="AE1179">
            <v>16495.702932143424</v>
          </cell>
          <cell r="AF1179">
            <v>11146.005682719864</v>
          </cell>
          <cell r="AG1179">
            <v>1650.8453367624134</v>
          </cell>
          <cell r="AH1179">
            <v>1654.4826702948947</v>
          </cell>
          <cell r="AI1179">
            <v>5978.7780374896147</v>
          </cell>
          <cell r="AJ1179">
            <v>2250.1553405897894</v>
          </cell>
          <cell r="AK1179">
            <v>39175.97</v>
          </cell>
        </row>
        <row r="1180">
          <cell r="B1180">
            <v>39645</v>
          </cell>
          <cell r="D1180">
            <v>10142.69000000001</v>
          </cell>
          <cell r="E1180">
            <v>29185</v>
          </cell>
          <cell r="F1180">
            <v>39327.69000000001</v>
          </cell>
          <cell r="G1180">
            <v>39327.69000000001</v>
          </cell>
          <cell r="H1180">
            <v>39016.699999999997</v>
          </cell>
          <cell r="I1180">
            <v>28812</v>
          </cell>
          <cell r="J1180">
            <v>13870</v>
          </cell>
          <cell r="K1180">
            <v>4000</v>
          </cell>
          <cell r="L1180">
            <v>1600</v>
          </cell>
          <cell r="M1180">
            <v>1439</v>
          </cell>
          <cell r="N1180">
            <v>6100</v>
          </cell>
          <cell r="O1180">
            <v>2176</v>
          </cell>
          <cell r="P1180">
            <v>29185</v>
          </cell>
          <cell r="Q1180">
            <v>13510</v>
          </cell>
          <cell r="R1180">
            <v>3987</v>
          </cell>
          <cell r="S1180">
            <v>1600</v>
          </cell>
          <cell r="T1180">
            <v>1439</v>
          </cell>
          <cell r="U1180">
            <v>6100</v>
          </cell>
          <cell r="V1180">
            <v>2176</v>
          </cell>
          <cell r="W1180">
            <v>28812</v>
          </cell>
          <cell r="X1180">
            <v>15421.339793209485</v>
          </cell>
          <cell r="Y1180">
            <v>11990.660700766346</v>
          </cell>
          <cell r="Z1180">
            <v>1654.8461292511072</v>
          </cell>
          <cell r="AA1180">
            <v>1659.7716480665097</v>
          </cell>
          <cell r="AB1180">
            <v>6057.8065857087577</v>
          </cell>
          <cell r="AC1180">
            <v>2232.2751429977852</v>
          </cell>
          <cell r="AD1180">
            <v>39016.69999999999</v>
          </cell>
          <cell r="AE1180">
            <v>15540.478111223767</v>
          </cell>
          <cell r="AF1180">
            <v>12029.550306710262</v>
          </cell>
          <cell r="AG1180">
            <v>1662.8829490740216</v>
          </cell>
          <cell r="AH1180">
            <v>1666.8653537705579</v>
          </cell>
          <cell r="AI1180">
            <v>6160.9990978002088</v>
          </cell>
          <cell r="AJ1180">
            <v>2266.9141814211885</v>
          </cell>
          <cell r="AK1180">
            <v>39327.69000000001</v>
          </cell>
        </row>
        <row r="1181">
          <cell r="B1181">
            <v>39646</v>
          </cell>
          <cell r="D1181">
            <v>8853.3700000000026</v>
          </cell>
          <cell r="E1181">
            <v>29944</v>
          </cell>
          <cell r="F1181">
            <v>38797.370000000003</v>
          </cell>
          <cell r="G1181">
            <v>38797.370000000003</v>
          </cell>
          <cell r="H1181">
            <v>38563.199999999997</v>
          </cell>
          <cell r="I1181">
            <v>29878</v>
          </cell>
          <cell r="J1181">
            <v>14629</v>
          </cell>
          <cell r="K1181">
            <v>4000</v>
          </cell>
          <cell r="L1181">
            <v>1600</v>
          </cell>
          <cell r="M1181">
            <v>1439</v>
          </cell>
          <cell r="N1181">
            <v>6100</v>
          </cell>
          <cell r="O1181">
            <v>2176</v>
          </cell>
          <cell r="P1181">
            <v>29944</v>
          </cell>
          <cell r="Q1181">
            <v>14629</v>
          </cell>
          <cell r="R1181">
            <v>3934</v>
          </cell>
          <cell r="S1181">
            <v>1600</v>
          </cell>
          <cell r="T1181">
            <v>1439</v>
          </cell>
          <cell r="U1181">
            <v>6100</v>
          </cell>
          <cell r="V1181">
            <v>2176</v>
          </cell>
          <cell r="W1181">
            <v>29878</v>
          </cell>
          <cell r="X1181">
            <v>15465.376059085687</v>
          </cell>
          <cell r="Y1181">
            <v>11529.76589187617</v>
          </cell>
          <cell r="Z1181">
            <v>1658.5663315820977</v>
          </cell>
          <cell r="AA1181">
            <v>1662.5065161921443</v>
          </cell>
          <cell r="AB1181">
            <v>6000.4993590403983</v>
          </cell>
          <cell r="AC1181">
            <v>2246.4858422235034</v>
          </cell>
          <cell r="AD1181">
            <v>38563.200000000004</v>
          </cell>
          <cell r="AE1181">
            <v>15488.430982951229</v>
          </cell>
          <cell r="AF1181">
            <v>11651.026542599358</v>
          </cell>
          <cell r="AG1181">
            <v>1661.9873172371308</v>
          </cell>
          <cell r="AH1181">
            <v>1665.6492000706862</v>
          </cell>
          <cell r="AI1181">
            <v>6064.9337384647897</v>
          </cell>
          <cell r="AJ1181">
            <v>2265.3422186768071</v>
          </cell>
          <cell r="AK1181">
            <v>38797.370000000003</v>
          </cell>
        </row>
        <row r="1182">
          <cell r="B1182">
            <v>39647</v>
          </cell>
          <cell r="D1182">
            <v>7209.4499999999898</v>
          </cell>
          <cell r="E1182">
            <v>30525</v>
          </cell>
          <cell r="F1182">
            <v>37734.44999999999</v>
          </cell>
          <cell r="G1182">
            <v>37734.44999999999</v>
          </cell>
          <cell r="H1182">
            <v>37277.699999999997</v>
          </cell>
          <cell r="I1182">
            <v>30477</v>
          </cell>
          <cell r="J1182">
            <v>15310</v>
          </cell>
          <cell r="K1182">
            <v>4000</v>
          </cell>
          <cell r="L1182">
            <v>1600</v>
          </cell>
          <cell r="M1182">
            <v>1439</v>
          </cell>
          <cell r="N1182">
            <v>6000</v>
          </cell>
          <cell r="O1182">
            <v>2176</v>
          </cell>
          <cell r="P1182">
            <v>30525</v>
          </cell>
          <cell r="Q1182">
            <v>15310</v>
          </cell>
          <cell r="R1182">
            <v>4000</v>
          </cell>
          <cell r="S1182">
            <v>1600</v>
          </cell>
          <cell r="T1182">
            <v>1439</v>
          </cell>
          <cell r="U1182">
            <v>6000</v>
          </cell>
          <cell r="V1182">
            <v>2128</v>
          </cell>
          <cell r="W1182">
            <v>30477</v>
          </cell>
          <cell r="X1182">
            <v>15101.537066348901</v>
          </cell>
          <cell r="Y1182">
            <v>10751.995040430875</v>
          </cell>
          <cell r="Z1182">
            <v>1649.3433998898904</v>
          </cell>
          <cell r="AA1182">
            <v>1652.6810990567976</v>
          </cell>
          <cell r="AB1182">
            <v>5885.2739128488347</v>
          </cell>
          <cell r="AC1182">
            <v>2236.8694814247019</v>
          </cell>
          <cell r="AD1182">
            <v>37277.699999999997</v>
          </cell>
          <cell r="AE1182">
            <v>15226.049136850559</v>
          </cell>
          <cell r="AF1182">
            <v>10950.278013827152</v>
          </cell>
          <cell r="AG1182">
            <v>1661.2018512382836</v>
          </cell>
          <cell r="AH1182">
            <v>1664.3846494540223</v>
          </cell>
          <cell r="AI1182">
            <v>5968.7910101746529</v>
          </cell>
          <cell r="AJ1182">
            <v>2263.7453384553214</v>
          </cell>
          <cell r="AK1182">
            <v>37734.44999999999</v>
          </cell>
        </row>
        <row r="1183">
          <cell r="B1183">
            <v>39648</v>
          </cell>
          <cell r="D1183">
            <v>8628.1299999999901</v>
          </cell>
          <cell r="E1183">
            <v>28006</v>
          </cell>
          <cell r="F1183">
            <v>36634.12999999999</v>
          </cell>
          <cell r="G1183">
            <v>36634.12999999999</v>
          </cell>
          <cell r="H1183">
            <v>34879.4</v>
          </cell>
          <cell r="I1183">
            <v>28006</v>
          </cell>
          <cell r="J1183">
            <v>13191</v>
          </cell>
          <cell r="K1183">
            <v>4000</v>
          </cell>
          <cell r="L1183">
            <v>1600</v>
          </cell>
          <cell r="M1183">
            <v>1439</v>
          </cell>
          <cell r="N1183">
            <v>5600</v>
          </cell>
          <cell r="O1183">
            <v>2176</v>
          </cell>
          <cell r="P1183">
            <v>28006</v>
          </cell>
          <cell r="Q1183">
            <v>13191</v>
          </cell>
          <cell r="R1183">
            <v>4000</v>
          </cell>
          <cell r="S1183">
            <v>1600</v>
          </cell>
          <cell r="T1183">
            <v>1439</v>
          </cell>
          <cell r="U1183">
            <v>5600</v>
          </cell>
          <cell r="V1183">
            <v>2176</v>
          </cell>
          <cell r="W1183">
            <v>28006</v>
          </cell>
          <cell r="X1183">
            <v>14505.572839538945</v>
          </cell>
          <cell r="Y1183">
            <v>9710.9029534099936</v>
          </cell>
          <cell r="Z1183">
            <v>1587.4002598515119</v>
          </cell>
          <cell r="AA1183">
            <v>1591.5631534163706</v>
          </cell>
          <cell r="AB1183">
            <v>5327.3342229996888</v>
          </cell>
          <cell r="AC1183">
            <v>2156.6265707834818</v>
          </cell>
          <cell r="AD1183">
            <v>34879.399999999987</v>
          </cell>
          <cell r="AE1183">
            <v>15157.619527943882</v>
          </cell>
          <cell r="AF1183">
            <v>10313.689934651669</v>
          </cell>
          <cell r="AG1183">
            <v>1656.6224727746883</v>
          </cell>
          <cell r="AH1183">
            <v>1660.1138577011443</v>
          </cell>
          <cell r="AI1183">
            <v>5588.2293798867058</v>
          </cell>
          <cell r="AJ1183">
            <v>2257.8548270419046</v>
          </cell>
          <cell r="AK1183">
            <v>36634.12999999999</v>
          </cell>
        </row>
        <row r="1184">
          <cell r="B1184">
            <v>39649</v>
          </cell>
          <cell r="D1184">
            <v>5936.8499999999913</v>
          </cell>
          <cell r="E1184">
            <v>28406</v>
          </cell>
          <cell r="F1184">
            <v>34342.849999999991</v>
          </cell>
          <cell r="G1184">
            <v>34342.849999999991</v>
          </cell>
          <cell r="H1184">
            <v>33654.800000000003</v>
          </cell>
          <cell r="I1184">
            <v>28406</v>
          </cell>
          <cell r="J1184">
            <v>13191</v>
          </cell>
          <cell r="K1184">
            <v>4000</v>
          </cell>
          <cell r="L1184">
            <v>1600</v>
          </cell>
          <cell r="M1184">
            <v>1439</v>
          </cell>
          <cell r="N1184">
            <v>6000</v>
          </cell>
          <cell r="O1184">
            <v>2176</v>
          </cell>
          <cell r="P1184">
            <v>28406</v>
          </cell>
          <cell r="Q1184">
            <v>13191</v>
          </cell>
          <cell r="R1184">
            <v>4000</v>
          </cell>
          <cell r="S1184">
            <v>1600</v>
          </cell>
          <cell r="T1184">
            <v>1439</v>
          </cell>
          <cell r="U1184">
            <v>6000</v>
          </cell>
          <cell r="V1184">
            <v>2176</v>
          </cell>
          <cell r="W1184">
            <v>28406</v>
          </cell>
          <cell r="X1184">
            <v>12101.175066659789</v>
          </cell>
          <cell r="Y1184">
            <v>10356.527239028625</v>
          </cell>
          <cell r="Z1184">
            <v>1533.8233369594304</v>
          </cell>
          <cell r="AA1184">
            <v>1527.5421821616117</v>
          </cell>
          <cell r="AB1184">
            <v>5911.9833495292132</v>
          </cell>
          <cell r="AC1184">
            <v>2223.7488256613528</v>
          </cell>
          <cell r="AD1184">
            <v>33654.800000000017</v>
          </cell>
          <cell r="AE1184">
            <v>12347.081103952502</v>
          </cell>
          <cell r="AF1184">
            <v>10563.26642647351</v>
          </cell>
          <cell r="AG1184">
            <v>1565.7269960478443</v>
          </cell>
          <cell r="AH1184">
            <v>1559.4976307996048</v>
          </cell>
          <cell r="AI1184">
            <v>6035.5561185448987</v>
          </cell>
          <cell r="AJ1184">
            <v>2271.7217241816334</v>
          </cell>
          <cell r="AK1184">
            <v>34342.849999999991</v>
          </cell>
        </row>
        <row r="1185">
          <cell r="B1185">
            <v>39650</v>
          </cell>
          <cell r="D1185">
            <v>9130.6699999999983</v>
          </cell>
          <cell r="E1185">
            <v>28406</v>
          </cell>
          <cell r="F1185">
            <v>37536.67</v>
          </cell>
          <cell r="G1185">
            <v>37536.67</v>
          </cell>
          <cell r="H1185">
            <v>37045.800000000003</v>
          </cell>
          <cell r="I1185">
            <v>28301</v>
          </cell>
          <cell r="J1185">
            <v>13191</v>
          </cell>
          <cell r="K1185">
            <v>4000</v>
          </cell>
          <cell r="L1185">
            <v>1600</v>
          </cell>
          <cell r="M1185">
            <v>1439</v>
          </cell>
          <cell r="N1185">
            <v>6000</v>
          </cell>
          <cell r="O1185">
            <v>2176</v>
          </cell>
          <cell r="P1185">
            <v>28406</v>
          </cell>
          <cell r="Q1185">
            <v>13191</v>
          </cell>
          <cell r="R1185">
            <v>3895</v>
          </cell>
          <cell r="S1185">
            <v>1600</v>
          </cell>
          <cell r="T1185">
            <v>1439</v>
          </cell>
          <cell r="U1185">
            <v>6000</v>
          </cell>
          <cell r="V1185">
            <v>2176</v>
          </cell>
          <cell r="W1185">
            <v>28301</v>
          </cell>
          <cell r="X1185">
            <v>15155.998696822146</v>
          </cell>
          <cell r="Y1185">
            <v>10591.575026321814</v>
          </cell>
          <cell r="Z1185">
            <v>1648.1462007023783</v>
          </cell>
          <cell r="AA1185">
            <v>1651.1123190108476</v>
          </cell>
          <cell r="AB1185">
            <v>5766.4784508681205</v>
          </cell>
          <cell r="AC1185">
            <v>2232.4893062746892</v>
          </cell>
          <cell r="AD1185">
            <v>37045.799999999996</v>
          </cell>
          <cell r="AE1185">
            <v>15246.792238282069</v>
          </cell>
          <cell r="AF1185">
            <v>10815.830657509372</v>
          </cell>
          <cell r="AG1185">
            <v>1655.9368259133607</v>
          </cell>
          <cell r="AH1185">
            <v>1658.7922996755333</v>
          </cell>
          <cell r="AI1185">
            <v>5903.0971129250893</v>
          </cell>
          <cell r="AJ1185">
            <v>2256.22086569457</v>
          </cell>
          <cell r="AK1185">
            <v>37536.67</v>
          </cell>
        </row>
        <row r="1186">
          <cell r="B1186">
            <v>39651</v>
          </cell>
          <cell r="D1186">
            <v>6806.1999999999971</v>
          </cell>
          <cell r="E1186">
            <v>28983</v>
          </cell>
          <cell r="F1186">
            <v>35789.199999999997</v>
          </cell>
          <cell r="G1186">
            <v>35789.199999999997</v>
          </cell>
          <cell r="H1186">
            <v>35326.9</v>
          </cell>
          <cell r="I1186">
            <v>28947</v>
          </cell>
          <cell r="J1186">
            <v>13768</v>
          </cell>
          <cell r="K1186">
            <v>4000</v>
          </cell>
          <cell r="L1186">
            <v>1600</v>
          </cell>
          <cell r="M1186">
            <v>1439</v>
          </cell>
          <cell r="N1186">
            <v>6000</v>
          </cell>
          <cell r="O1186">
            <v>2176</v>
          </cell>
          <cell r="P1186">
            <v>28983</v>
          </cell>
          <cell r="Q1186">
            <v>13768</v>
          </cell>
          <cell r="R1186">
            <v>3964</v>
          </cell>
          <cell r="S1186">
            <v>1600</v>
          </cell>
          <cell r="T1186">
            <v>1439</v>
          </cell>
          <cell r="U1186">
            <v>6000</v>
          </cell>
          <cell r="V1186">
            <v>2176</v>
          </cell>
          <cell r="W1186">
            <v>28947</v>
          </cell>
          <cell r="X1186">
            <v>12966.695876190643</v>
          </cell>
          <cell r="Y1186">
            <v>10897.898530698047</v>
          </cell>
          <cell r="Z1186">
            <v>1650.1365987339664</v>
          </cell>
          <cell r="AA1186">
            <v>1654.5665111025728</v>
          </cell>
          <cell r="AB1186">
            <v>5912.9027512127223</v>
          </cell>
          <cell r="AC1186">
            <v>2244.6997320620517</v>
          </cell>
          <cell r="AD1186">
            <v>35326.9</v>
          </cell>
          <cell r="AE1186">
            <v>13147.898624709533</v>
          </cell>
          <cell r="AF1186">
            <v>11043.18182822243</v>
          </cell>
          <cell r="AG1186">
            <v>1669.1109796994197</v>
          </cell>
          <cell r="AH1186">
            <v>1673.2592266498748</v>
          </cell>
          <cell r="AI1186">
            <v>5984.9032312638956</v>
          </cell>
          <cell r="AJ1186">
            <v>2270.8461094548434</v>
          </cell>
          <cell r="AK1186">
            <v>35789.199999999997</v>
          </cell>
        </row>
        <row r="1187">
          <cell r="B1187">
            <v>39652</v>
          </cell>
          <cell r="D1187">
            <v>7739.010000000002</v>
          </cell>
          <cell r="E1187">
            <v>29406</v>
          </cell>
          <cell r="F1187">
            <v>37145.01</v>
          </cell>
          <cell r="G1187">
            <v>37145.01</v>
          </cell>
          <cell r="H1187">
            <v>36535</v>
          </cell>
          <cell r="I1187">
            <v>29405</v>
          </cell>
          <cell r="J1187">
            <v>14191</v>
          </cell>
          <cell r="K1187">
            <v>4000</v>
          </cell>
          <cell r="L1187">
            <v>1600</v>
          </cell>
          <cell r="M1187">
            <v>1439</v>
          </cell>
          <cell r="N1187">
            <v>6000</v>
          </cell>
          <cell r="O1187">
            <v>2176</v>
          </cell>
          <cell r="P1187">
            <v>29406</v>
          </cell>
          <cell r="Q1187">
            <v>14191</v>
          </cell>
          <cell r="R1187">
            <v>3999</v>
          </cell>
          <cell r="S1187">
            <v>1600</v>
          </cell>
          <cell r="T1187">
            <v>1439</v>
          </cell>
          <cell r="U1187">
            <v>6000</v>
          </cell>
          <cell r="V1187">
            <v>2176</v>
          </cell>
          <cell r="W1187">
            <v>29405</v>
          </cell>
          <cell r="X1187">
            <v>14933.461241052117</v>
          </cell>
          <cell r="Y1187">
            <v>10587.597583372773</v>
          </cell>
          <cell r="Z1187">
            <v>1645.3992250046906</v>
          </cell>
          <cell r="AA1187">
            <v>1649.8162822759891</v>
          </cell>
          <cell r="AB1187">
            <v>5492.8971525364341</v>
          </cell>
          <cell r="AC1187">
            <v>2225.8285157579994</v>
          </cell>
          <cell r="AD1187">
            <v>36535</v>
          </cell>
          <cell r="AE1187">
            <v>15094.683766317869</v>
          </cell>
          <cell r="AF1187">
            <v>10773.331968250464</v>
          </cell>
          <cell r="AG1187">
            <v>1662.3616743183227</v>
          </cell>
          <cell r="AH1187">
            <v>1666.4931471981465</v>
          </cell>
          <cell r="AI1187">
            <v>5686.4758478178283</v>
          </cell>
          <cell r="AJ1187">
            <v>2261.6635960973754</v>
          </cell>
          <cell r="AK1187">
            <v>37145.01</v>
          </cell>
        </row>
        <row r="1188">
          <cell r="B1188">
            <v>39653</v>
          </cell>
          <cell r="D1188">
            <v>7276.3500000000058</v>
          </cell>
          <cell r="E1188">
            <v>28956</v>
          </cell>
          <cell r="F1188">
            <v>36232.350000000006</v>
          </cell>
          <cell r="G1188">
            <v>36232.350000000006</v>
          </cell>
          <cell r="H1188">
            <v>35890.400000000001</v>
          </cell>
          <cell r="I1188">
            <v>28956</v>
          </cell>
          <cell r="J1188">
            <v>13841</v>
          </cell>
          <cell r="K1188">
            <v>4000</v>
          </cell>
          <cell r="L1188">
            <v>1600</v>
          </cell>
          <cell r="M1188">
            <v>1439</v>
          </cell>
          <cell r="N1188">
            <v>5900</v>
          </cell>
          <cell r="O1188">
            <v>2176</v>
          </cell>
          <cell r="P1188">
            <v>28956</v>
          </cell>
          <cell r="Q1188">
            <v>13841</v>
          </cell>
          <cell r="R1188">
            <v>4000</v>
          </cell>
          <cell r="S1188">
            <v>1600</v>
          </cell>
          <cell r="T1188">
            <v>1439</v>
          </cell>
          <cell r="U1188">
            <v>5900</v>
          </cell>
          <cell r="V1188">
            <v>2176</v>
          </cell>
          <cell r="W1188">
            <v>28956</v>
          </cell>
          <cell r="X1188">
            <v>13724.87993923558</v>
          </cell>
          <cell r="Y1188">
            <v>10878.784133867553</v>
          </cell>
          <cell r="Z1188">
            <v>1655.8839222030322</v>
          </cell>
          <cell r="AA1188">
            <v>1660.3828783534582</v>
          </cell>
          <cell r="AB1188">
            <v>5716.8171427121342</v>
          </cell>
          <cell r="AC1188">
            <v>2253.6519836282337</v>
          </cell>
          <cell r="AD1188">
            <v>35890.399999999987</v>
          </cell>
          <cell r="AE1188">
            <v>13848.11456358442</v>
          </cell>
          <cell r="AF1188">
            <v>10990.79133443948</v>
          </cell>
          <cell r="AG1188">
            <v>1670.9281232891547</v>
          </cell>
          <cell r="AH1188">
            <v>1675.0011715649255</v>
          </cell>
          <cell r="AI1188">
            <v>5773.6557434812576</v>
          </cell>
          <cell r="AJ1188">
            <v>2273.8590636407644</v>
          </cell>
          <cell r="AK1188">
            <v>36232.350000000006</v>
          </cell>
        </row>
        <row r="1189">
          <cell r="B1189">
            <v>39654</v>
          </cell>
          <cell r="D1189">
            <v>8566.1299999999974</v>
          </cell>
          <cell r="E1189">
            <v>28700</v>
          </cell>
          <cell r="F1189">
            <v>37266.129999999997</v>
          </cell>
          <cell r="G1189">
            <v>37266.129999999997</v>
          </cell>
          <cell r="H1189">
            <v>36838.300000000003</v>
          </cell>
          <cell r="I1189">
            <v>28538</v>
          </cell>
          <cell r="J1189">
            <v>13585</v>
          </cell>
          <cell r="K1189">
            <v>4000</v>
          </cell>
          <cell r="L1189">
            <v>1600</v>
          </cell>
          <cell r="M1189">
            <v>1439</v>
          </cell>
          <cell r="N1189">
            <v>5900</v>
          </cell>
          <cell r="O1189">
            <v>2176</v>
          </cell>
          <cell r="P1189">
            <v>28700</v>
          </cell>
          <cell r="Q1189">
            <v>13465</v>
          </cell>
          <cell r="R1189">
            <v>4000</v>
          </cell>
          <cell r="S1189">
            <v>1600</v>
          </cell>
          <cell r="T1189">
            <v>1397</v>
          </cell>
          <cell r="U1189">
            <v>5900</v>
          </cell>
          <cell r="V1189">
            <v>2176</v>
          </cell>
          <cell r="W1189">
            <v>28538</v>
          </cell>
          <cell r="X1189">
            <v>14532.393836483072</v>
          </cell>
          <cell r="Y1189">
            <v>10985.989373119346</v>
          </cell>
          <cell r="Z1189">
            <v>1653.3065813474057</v>
          </cell>
          <cell r="AA1189">
            <v>1657.7827611384953</v>
          </cell>
          <cell r="AB1189">
            <v>5766.6819321109979</v>
          </cell>
          <cell r="AC1189">
            <v>2242.1455158006929</v>
          </cell>
          <cell r="AD1189">
            <v>36838.30000000001</v>
          </cell>
          <cell r="AE1189">
            <v>14654.808995689435</v>
          </cell>
          <cell r="AF1189">
            <v>11157.610601012299</v>
          </cell>
          <cell r="AG1189">
            <v>1667.1100061571842</v>
          </cell>
          <cell r="AH1189">
            <v>1671.1732618861183</v>
          </cell>
          <cell r="AI1189">
            <v>5846.1784823261532</v>
          </cell>
          <cell r="AJ1189">
            <v>2269.2486529288044</v>
          </cell>
          <cell r="AK1189">
            <v>37266.129999999997</v>
          </cell>
        </row>
        <row r="1190">
          <cell r="B1190">
            <v>39655</v>
          </cell>
          <cell r="D1190">
            <v>9250.2699999999895</v>
          </cell>
          <cell r="E1190">
            <v>28007</v>
          </cell>
          <cell r="F1190">
            <v>37257.26999999999</v>
          </cell>
          <cell r="G1190">
            <v>37257.26999999999</v>
          </cell>
          <cell r="H1190">
            <v>36772.199999999997</v>
          </cell>
          <cell r="I1190">
            <v>28007</v>
          </cell>
          <cell r="J1190">
            <v>12792</v>
          </cell>
          <cell r="K1190">
            <v>4000</v>
          </cell>
          <cell r="L1190">
            <v>1600</v>
          </cell>
          <cell r="M1190">
            <v>1439</v>
          </cell>
          <cell r="N1190">
            <v>6000</v>
          </cell>
          <cell r="O1190">
            <v>2176</v>
          </cell>
          <cell r="P1190">
            <v>28007</v>
          </cell>
          <cell r="Q1190">
            <v>12792</v>
          </cell>
          <cell r="R1190">
            <v>4000</v>
          </cell>
          <cell r="S1190">
            <v>1600</v>
          </cell>
          <cell r="T1190">
            <v>1439</v>
          </cell>
          <cell r="U1190">
            <v>6000</v>
          </cell>
          <cell r="V1190">
            <v>2176</v>
          </cell>
          <cell r="W1190">
            <v>28007</v>
          </cell>
          <cell r="X1190">
            <v>14126.712429306261</v>
          </cell>
          <cell r="Y1190">
            <v>11245.271891723694</v>
          </cell>
          <cell r="Z1190">
            <v>1650.5406610832601</v>
          </cell>
          <cell r="AA1190">
            <v>1655.0075697471511</v>
          </cell>
          <cell r="AB1190">
            <v>5863.6309358597719</v>
          </cell>
          <cell r="AC1190">
            <v>2231.0365122798635</v>
          </cell>
          <cell r="AD1190">
            <v>36772.200000000004</v>
          </cell>
          <cell r="AE1190">
            <v>14299.392406796591</v>
          </cell>
          <cell r="AF1190">
            <v>11372.729038105088</v>
          </cell>
          <cell r="AG1190">
            <v>1666.814087308343</v>
          </cell>
          <cell r="AH1190">
            <v>1670.8768644944123</v>
          </cell>
          <cell r="AI1190">
            <v>5978.9143498112117</v>
          </cell>
          <cell r="AJ1190">
            <v>2268.5432534843444</v>
          </cell>
          <cell r="AK1190">
            <v>37257.26999999999</v>
          </cell>
        </row>
        <row r="1191">
          <cell r="B1191">
            <v>39656</v>
          </cell>
          <cell r="D1191">
            <v>9259.6899999999951</v>
          </cell>
          <cell r="E1191">
            <v>28007</v>
          </cell>
          <cell r="F1191">
            <v>37266.689999999995</v>
          </cell>
          <cell r="G1191">
            <v>37266.689999999995</v>
          </cell>
          <cell r="H1191">
            <v>36838.199999999997</v>
          </cell>
          <cell r="I1191">
            <v>28007</v>
          </cell>
          <cell r="J1191">
            <v>12792</v>
          </cell>
          <cell r="K1191">
            <v>4000</v>
          </cell>
          <cell r="L1191">
            <v>1600</v>
          </cell>
          <cell r="M1191">
            <v>1439</v>
          </cell>
          <cell r="N1191">
            <v>6000</v>
          </cell>
          <cell r="O1191">
            <v>2176</v>
          </cell>
          <cell r="P1191">
            <v>28007</v>
          </cell>
          <cell r="Q1191">
            <v>12792</v>
          </cell>
          <cell r="R1191">
            <v>4000</v>
          </cell>
          <cell r="S1191">
            <v>1600</v>
          </cell>
          <cell r="T1191">
            <v>1439</v>
          </cell>
          <cell r="U1191">
            <v>6000</v>
          </cell>
          <cell r="V1191">
            <v>2176</v>
          </cell>
          <cell r="W1191">
            <v>28007</v>
          </cell>
          <cell r="X1191">
            <v>14585.609873825311</v>
          </cell>
          <cell r="Y1191">
            <v>11083.052495640324</v>
          </cell>
          <cell r="Z1191">
            <v>1517.9128184131059</v>
          </cell>
          <cell r="AA1191">
            <v>1519.5768600592478</v>
          </cell>
          <cell r="AB1191">
            <v>5897.9479458704545</v>
          </cell>
          <cell r="AC1191">
            <v>2234.1000061915552</v>
          </cell>
          <cell r="AD1191">
            <v>36838.199999999997</v>
          </cell>
          <cell r="AE1191">
            <v>14675.275799609317</v>
          </cell>
          <cell r="AF1191">
            <v>11224.093173643281</v>
          </cell>
          <cell r="AG1191">
            <v>1559.7733981981598</v>
          </cell>
          <cell r="AH1191">
            <v>1555.2384793663668</v>
          </cell>
          <cell r="AI1191">
            <v>5987.5547725897177</v>
          </cell>
          <cell r="AJ1191">
            <v>2264.7543765931555</v>
          </cell>
          <cell r="AK1191">
            <v>37266.689999999995</v>
          </cell>
        </row>
        <row r="1192">
          <cell r="B1192">
            <v>39657</v>
          </cell>
          <cell r="D1192">
            <v>7740.4399999999951</v>
          </cell>
          <cell r="E1192">
            <v>27407</v>
          </cell>
          <cell r="F1192">
            <v>35147.439999999995</v>
          </cell>
          <cell r="G1192">
            <v>35147.439999999995</v>
          </cell>
          <cell r="H1192">
            <v>34511.300000000003</v>
          </cell>
          <cell r="I1192">
            <v>27407</v>
          </cell>
          <cell r="J1192">
            <v>12792</v>
          </cell>
          <cell r="K1192">
            <v>4000</v>
          </cell>
          <cell r="L1192">
            <v>1600</v>
          </cell>
          <cell r="M1192">
            <v>1439</v>
          </cell>
          <cell r="N1192">
            <v>5400</v>
          </cell>
          <cell r="O1192">
            <v>2176</v>
          </cell>
          <cell r="P1192">
            <v>27407</v>
          </cell>
          <cell r="Q1192">
            <v>12792</v>
          </cell>
          <cell r="R1192">
            <v>4000</v>
          </cell>
          <cell r="S1192">
            <v>1600</v>
          </cell>
          <cell r="T1192">
            <v>1439</v>
          </cell>
          <cell r="U1192">
            <v>5400</v>
          </cell>
          <cell r="V1192">
            <v>2176</v>
          </cell>
          <cell r="W1192">
            <v>27407</v>
          </cell>
          <cell r="X1192">
            <v>13415.263583881951</v>
          </cell>
          <cell r="Y1192">
            <v>10295.135047244463</v>
          </cell>
          <cell r="Z1192">
            <v>1641.1438565491976</v>
          </cell>
          <cell r="AA1192">
            <v>1645.5405434986014</v>
          </cell>
          <cell r="AB1192">
            <v>5281.7009553008484</v>
          </cell>
          <cell r="AC1192">
            <v>2232.5160135249462</v>
          </cell>
          <cell r="AD1192">
            <v>34511.30000000001</v>
          </cell>
          <cell r="AE1192">
            <v>13648.203565876558</v>
          </cell>
          <cell r="AF1192">
            <v>10495.728002787782</v>
          </cell>
          <cell r="AG1192">
            <v>1669.3090837972309</v>
          </cell>
          <cell r="AH1192">
            <v>1673.3784286313046</v>
          </cell>
          <cell r="AI1192">
            <v>5389.4881728924984</v>
          </cell>
          <cell r="AJ1192">
            <v>2271.3327460146252</v>
          </cell>
          <cell r="AK1192">
            <v>35147.439999999995</v>
          </cell>
        </row>
        <row r="1193">
          <cell r="B1193">
            <v>39658</v>
          </cell>
          <cell r="D1193">
            <v>7201.3700000000099</v>
          </cell>
          <cell r="E1193">
            <v>28544</v>
          </cell>
          <cell r="F1193">
            <v>35745.37000000001</v>
          </cell>
          <cell r="G1193">
            <v>35745.37000000001</v>
          </cell>
          <cell r="H1193">
            <v>35229.199999999997</v>
          </cell>
          <cell r="I1193">
            <v>28544</v>
          </cell>
          <cell r="J1193">
            <v>13629</v>
          </cell>
          <cell r="K1193">
            <v>4000</v>
          </cell>
          <cell r="L1193">
            <v>1600</v>
          </cell>
          <cell r="M1193">
            <v>1439</v>
          </cell>
          <cell r="N1193">
            <v>5700</v>
          </cell>
          <cell r="O1193">
            <v>2176</v>
          </cell>
          <cell r="P1193">
            <v>28544</v>
          </cell>
          <cell r="Q1193">
            <v>13629</v>
          </cell>
          <cell r="R1193">
            <v>4000</v>
          </cell>
          <cell r="S1193">
            <v>1600</v>
          </cell>
          <cell r="T1193">
            <v>1439</v>
          </cell>
          <cell r="U1193">
            <v>5700</v>
          </cell>
          <cell r="V1193">
            <v>2176</v>
          </cell>
          <cell r="W1193">
            <v>28544</v>
          </cell>
          <cell r="X1193">
            <v>13506.951865777048</v>
          </cell>
          <cell r="Y1193">
            <v>10560.993527475755</v>
          </cell>
          <cell r="Z1193">
            <v>1647.0299679772588</v>
          </cell>
          <cell r="AA1193">
            <v>1651.4958131461844</v>
          </cell>
          <cell r="AB1193">
            <v>5622.4959153161481</v>
          </cell>
          <cell r="AC1193">
            <v>2240.2329103076017</v>
          </cell>
          <cell r="AD1193">
            <v>35229.199999999997</v>
          </cell>
          <cell r="AE1193">
            <v>13702.373875227615</v>
          </cell>
          <cell r="AF1193">
            <v>10719.991444024301</v>
          </cell>
          <cell r="AG1193">
            <v>1669.7845770157833</v>
          </cell>
          <cell r="AH1193">
            <v>1673.8550809796379</v>
          </cell>
          <cell r="AI1193">
            <v>5707.3853004960274</v>
          </cell>
          <cell r="AJ1193">
            <v>2271.9797222566458</v>
          </cell>
          <cell r="AK1193">
            <v>35745.37000000001</v>
          </cell>
        </row>
        <row r="1194">
          <cell r="B1194">
            <v>39659</v>
          </cell>
          <cell r="D1194">
            <v>6038.25</v>
          </cell>
          <cell r="E1194">
            <v>29997</v>
          </cell>
          <cell r="F1194">
            <v>36035.25</v>
          </cell>
          <cell r="G1194">
            <v>36035.25</v>
          </cell>
          <cell r="H1194">
            <v>35975.599999999999</v>
          </cell>
          <cell r="I1194">
            <v>29997</v>
          </cell>
          <cell r="J1194">
            <v>13476</v>
          </cell>
          <cell r="K1194">
            <v>4232</v>
          </cell>
          <cell r="L1194">
            <v>1600</v>
          </cell>
          <cell r="M1194">
            <v>1439</v>
          </cell>
          <cell r="N1194">
            <v>7074</v>
          </cell>
          <cell r="O1194">
            <v>2176</v>
          </cell>
          <cell r="P1194">
            <v>29997</v>
          </cell>
          <cell r="Q1194">
            <v>13476</v>
          </cell>
          <cell r="R1194">
            <v>4232</v>
          </cell>
          <cell r="S1194">
            <v>1600</v>
          </cell>
          <cell r="T1194">
            <v>1439</v>
          </cell>
          <cell r="U1194">
            <v>7074</v>
          </cell>
          <cell r="V1194">
            <v>2176</v>
          </cell>
          <cell r="W1194">
            <v>29997</v>
          </cell>
          <cell r="X1194">
            <v>13566.289224158936</v>
          </cell>
          <cell r="Y1194">
            <v>11000.210005224108</v>
          </cell>
          <cell r="Z1194">
            <v>1669.5432142431014</v>
          </cell>
          <cell r="AA1194">
            <v>1674.0335545077276</v>
          </cell>
          <cell r="AB1194">
            <v>5794.4391890389197</v>
          </cell>
          <cell r="AC1194">
            <v>2271.0848128272069</v>
          </cell>
          <cell r="AD1194">
            <v>35975.599999999999</v>
          </cell>
          <cell r="AE1194">
            <v>13586.808133069593</v>
          </cell>
          <cell r="AF1194">
            <v>11021.253950075006</v>
          </cell>
          <cell r="AG1194">
            <v>1670.856233143978</v>
          </cell>
          <cell r="AH1194">
            <v>1674.9293495289662</v>
          </cell>
          <cell r="AI1194">
            <v>5807.9644711416586</v>
          </cell>
          <cell r="AJ1194">
            <v>2273.4378630407955</v>
          </cell>
          <cell r="AK1194">
            <v>36035.25</v>
          </cell>
        </row>
        <row r="1195">
          <cell r="B1195">
            <v>39660</v>
          </cell>
          <cell r="D1195">
            <v>7628.010000000002</v>
          </cell>
          <cell r="E1195">
            <v>28711</v>
          </cell>
          <cell r="F1195">
            <v>36339.01</v>
          </cell>
          <cell r="G1195">
            <v>36339.01</v>
          </cell>
          <cell r="H1195">
            <v>36112.9</v>
          </cell>
          <cell r="I1195">
            <v>28711</v>
          </cell>
          <cell r="J1195">
            <v>13696</v>
          </cell>
          <cell r="K1195">
            <v>4000</v>
          </cell>
          <cell r="L1195">
            <v>1600</v>
          </cell>
          <cell r="M1195">
            <v>1439</v>
          </cell>
          <cell r="N1195">
            <v>5800</v>
          </cell>
          <cell r="O1195">
            <v>2176</v>
          </cell>
          <cell r="P1195">
            <v>28711</v>
          </cell>
          <cell r="Q1195">
            <v>13654</v>
          </cell>
          <cell r="R1195">
            <v>4000</v>
          </cell>
          <cell r="S1195">
            <v>1600</v>
          </cell>
          <cell r="T1195">
            <v>1481</v>
          </cell>
          <cell r="U1195">
            <v>5800</v>
          </cell>
          <cell r="V1195">
            <v>2176</v>
          </cell>
          <cell r="W1195">
            <v>28711</v>
          </cell>
          <cell r="X1195">
            <v>13557.437017775308</v>
          </cell>
          <cell r="Y1195">
            <v>11269.526995287511</v>
          </cell>
          <cell r="Z1195">
            <v>1660.7647265152723</v>
          </cell>
          <cell r="AA1195">
            <v>1665.2390467116252</v>
          </cell>
          <cell r="AB1195">
            <v>5700.4089170316001</v>
          </cell>
          <cell r="AC1195">
            <v>2259.5232966786875</v>
          </cell>
          <cell r="AD1195">
            <v>36112.9</v>
          </cell>
          <cell r="AE1195">
            <v>13648.026699467473</v>
          </cell>
          <cell r="AF1195">
            <v>11329.426094272285</v>
          </cell>
          <cell r="AG1195">
            <v>1670.6181892516017</v>
          </cell>
          <cell r="AH1195">
            <v>1674.6907253470001</v>
          </cell>
          <cell r="AI1195">
            <v>5743.1343212378533</v>
          </cell>
          <cell r="AJ1195">
            <v>2273.1139704237894</v>
          </cell>
          <cell r="AK1195">
            <v>36339.01</v>
          </cell>
        </row>
        <row r="1196">
          <cell r="B1196">
            <v>39661</v>
          </cell>
          <cell r="D1196">
            <v>8063.2599999999948</v>
          </cell>
          <cell r="E1196">
            <v>28592</v>
          </cell>
          <cell r="F1196">
            <v>36655.259999999995</v>
          </cell>
          <cell r="G1196">
            <v>36655.259999999995</v>
          </cell>
          <cell r="H1196">
            <v>36193.300000000003</v>
          </cell>
          <cell r="I1196">
            <v>28592</v>
          </cell>
          <cell r="J1196">
            <v>13147</v>
          </cell>
          <cell r="K1196">
            <v>4000</v>
          </cell>
          <cell r="L1196">
            <v>1600</v>
          </cell>
          <cell r="M1196">
            <v>1515</v>
          </cell>
          <cell r="N1196">
            <v>6200</v>
          </cell>
          <cell r="O1196">
            <v>2130</v>
          </cell>
          <cell r="P1196">
            <v>28592</v>
          </cell>
          <cell r="Q1196">
            <v>13147</v>
          </cell>
          <cell r="R1196">
            <v>4000</v>
          </cell>
          <cell r="S1196">
            <v>1600</v>
          </cell>
          <cell r="T1196">
            <v>1515</v>
          </cell>
          <cell r="U1196">
            <v>6200</v>
          </cell>
          <cell r="V1196">
            <v>2130</v>
          </cell>
          <cell r="W1196">
            <v>28592</v>
          </cell>
          <cell r="X1196">
            <v>13137.029989044589</v>
          </cell>
          <cell r="Y1196">
            <v>11403.07121402938</v>
          </cell>
          <cell r="Z1196">
            <v>1648.6241369659074</v>
          </cell>
          <cell r="AA1196">
            <v>1653.0469191279831</v>
          </cell>
          <cell r="AB1196">
            <v>6105.0864676713627</v>
          </cell>
          <cell r="AC1196">
            <v>2246.4412731607686</v>
          </cell>
          <cell r="AD1196">
            <v>36193.299999999988</v>
          </cell>
          <cell r="AE1196">
            <v>13326.101750624146</v>
          </cell>
          <cell r="AF1196">
            <v>11542.44349219305</v>
          </cell>
          <cell r="AG1196">
            <v>1666.6371834108809</v>
          </cell>
          <cell r="AH1196">
            <v>1670.8286256340166</v>
          </cell>
          <cell r="AI1196">
            <v>6175.7308493143219</v>
          </cell>
          <cell r="AJ1196">
            <v>2273.5180988235802</v>
          </cell>
          <cell r="AK1196">
            <v>36655.259999999995</v>
          </cell>
        </row>
        <row r="1197">
          <cell r="B1197">
            <v>39662</v>
          </cell>
          <cell r="D1197">
            <v>8780.4899999999907</v>
          </cell>
          <cell r="E1197">
            <v>28120</v>
          </cell>
          <cell r="F1197">
            <v>36900.489999999991</v>
          </cell>
          <cell r="G1197">
            <v>36900.489999999991</v>
          </cell>
          <cell r="H1197">
            <v>36594.1</v>
          </cell>
          <cell r="I1197">
            <v>28120</v>
          </cell>
          <cell r="J1197">
            <v>12875</v>
          </cell>
          <cell r="K1197">
            <v>4000</v>
          </cell>
          <cell r="L1197">
            <v>1600</v>
          </cell>
          <cell r="M1197">
            <v>1515</v>
          </cell>
          <cell r="N1197">
            <v>6000</v>
          </cell>
          <cell r="O1197">
            <v>2130</v>
          </cell>
          <cell r="P1197">
            <v>28120</v>
          </cell>
          <cell r="Q1197">
            <v>12875</v>
          </cell>
          <cell r="R1197">
            <v>4000</v>
          </cell>
          <cell r="S1197">
            <v>1600</v>
          </cell>
          <cell r="T1197">
            <v>1515</v>
          </cell>
          <cell r="U1197">
            <v>6000</v>
          </cell>
          <cell r="V1197">
            <v>2130</v>
          </cell>
          <cell r="W1197">
            <v>28120</v>
          </cell>
          <cell r="X1197">
            <v>13335.506043548505</v>
          </cell>
          <cell r="Y1197">
            <v>11831.696557366566</v>
          </cell>
          <cell r="Z1197">
            <v>1648.4198432777691</v>
          </cell>
          <cell r="AA1197">
            <v>1653.9828876822137</v>
          </cell>
          <cell r="AB1197">
            <v>5898.8140906728167</v>
          </cell>
          <cell r="AC1197">
            <v>2225.6805774521272</v>
          </cell>
          <cell r="AD1197">
            <v>36594.1</v>
          </cell>
          <cell r="AE1197">
            <v>13463.0804275796</v>
          </cell>
          <cell r="AF1197">
            <v>11871.603796986419</v>
          </cell>
          <cell r="AG1197">
            <v>1661.1846140378493</v>
          </cell>
          <cell r="AH1197">
            <v>1665.3523716096697</v>
          </cell>
          <cell r="AI1197">
            <v>5972.9834684298794</v>
          </cell>
          <cell r="AJ1197">
            <v>2266.2853213565795</v>
          </cell>
          <cell r="AK1197">
            <v>36900.489999999991</v>
          </cell>
        </row>
        <row r="1198">
          <cell r="B1198">
            <v>39663</v>
          </cell>
          <cell r="D1198">
            <v>12459.419999999998</v>
          </cell>
          <cell r="E1198">
            <v>28220</v>
          </cell>
          <cell r="F1198">
            <v>40679.42</v>
          </cell>
          <cell r="G1198">
            <v>40679.42</v>
          </cell>
          <cell r="H1198">
            <v>40139.699999999997</v>
          </cell>
          <cell r="I1198">
            <v>28220</v>
          </cell>
          <cell r="J1198">
            <v>12875</v>
          </cell>
          <cell r="K1198">
            <v>4000</v>
          </cell>
          <cell r="L1198">
            <v>1600</v>
          </cell>
          <cell r="M1198">
            <v>1515</v>
          </cell>
          <cell r="N1198">
            <v>6100</v>
          </cell>
          <cell r="O1198">
            <v>2130</v>
          </cell>
          <cell r="P1198">
            <v>28220</v>
          </cell>
          <cell r="Q1198">
            <v>12875</v>
          </cell>
          <cell r="R1198">
            <v>4000</v>
          </cell>
          <cell r="S1198">
            <v>1600</v>
          </cell>
          <cell r="T1198">
            <v>1515</v>
          </cell>
          <cell r="U1198">
            <v>6100</v>
          </cell>
          <cell r="V1198">
            <v>2130</v>
          </cell>
          <cell r="W1198">
            <v>28220</v>
          </cell>
          <cell r="X1198">
            <v>16738.740989926573</v>
          </cell>
          <cell r="Y1198">
            <v>12248.045328138172</v>
          </cell>
          <cell r="Z1198">
            <v>1506.2110655907027</v>
          </cell>
          <cell r="AA1198">
            <v>1509.3030350155109</v>
          </cell>
          <cell r="AB1198">
            <v>5930.3139824011951</v>
          </cell>
          <cell r="AC1198">
            <v>2207.0855989278489</v>
          </cell>
          <cell r="AD1198">
            <v>40139.700000000004</v>
          </cell>
          <cell r="AE1198">
            <v>16883.04945326758</v>
          </cell>
          <cell r="AF1198">
            <v>12355.385300192969</v>
          </cell>
          <cell r="AG1198">
            <v>1559.2627825066945</v>
          </cell>
          <cell r="AH1198">
            <v>1554.707838415537</v>
          </cell>
          <cell r="AI1198">
            <v>6061.7553995666367</v>
          </cell>
          <cell r="AJ1198">
            <v>2265.2592260505844</v>
          </cell>
          <cell r="AK1198">
            <v>40679.42</v>
          </cell>
        </row>
        <row r="1199">
          <cell r="B1199">
            <v>39664</v>
          </cell>
          <cell r="D1199">
            <v>11501.849999999999</v>
          </cell>
          <cell r="E1199">
            <v>28220</v>
          </cell>
          <cell r="F1199">
            <v>39721.85</v>
          </cell>
          <cell r="G1199">
            <v>39721.85</v>
          </cell>
          <cell r="H1199">
            <v>39830.6</v>
          </cell>
          <cell r="I1199">
            <v>28220</v>
          </cell>
          <cell r="J1199">
            <v>12875</v>
          </cell>
          <cell r="K1199">
            <v>4000</v>
          </cell>
          <cell r="L1199">
            <v>1600</v>
          </cell>
          <cell r="M1199">
            <v>1515</v>
          </cell>
          <cell r="N1199">
            <v>6100</v>
          </cell>
          <cell r="O1199">
            <v>2130</v>
          </cell>
          <cell r="P1199">
            <v>28220</v>
          </cell>
          <cell r="Q1199">
            <v>12875</v>
          </cell>
          <cell r="R1199">
            <v>4000</v>
          </cell>
          <cell r="S1199">
            <v>1600</v>
          </cell>
          <cell r="T1199">
            <v>1515</v>
          </cell>
          <cell r="U1199">
            <v>6100</v>
          </cell>
          <cell r="V1199">
            <v>2130</v>
          </cell>
          <cell r="W1199">
            <v>28220</v>
          </cell>
          <cell r="X1199">
            <v>16113.965343089183</v>
          </cell>
          <cell r="Y1199">
            <v>11640.122757766998</v>
          </cell>
          <cell r="Z1199">
            <v>1675.448657679945</v>
          </cell>
          <cell r="AA1199">
            <v>1679.9829999772371</v>
          </cell>
          <cell r="AB1199">
            <v>6448.8128021389957</v>
          </cell>
          <cell r="AC1199">
            <v>2272.2674393476427</v>
          </cell>
          <cell r="AD1199">
            <v>39830.6</v>
          </cell>
          <cell r="AE1199">
            <v>15986.403117904332</v>
          </cell>
          <cell r="AF1199">
            <v>11708.659455846773</v>
          </cell>
          <cell r="AG1199">
            <v>1661.6301275100423</v>
          </cell>
          <cell r="AH1199">
            <v>1665.7990028336956</v>
          </cell>
          <cell r="AI1199">
            <v>6432.4651789827103</v>
          </cell>
          <cell r="AJ1199">
            <v>2266.8931169224456</v>
          </cell>
          <cell r="AK1199">
            <v>39721.85</v>
          </cell>
        </row>
        <row r="1200">
          <cell r="B1200">
            <v>39665</v>
          </cell>
          <cell r="D1200">
            <v>10544.700000000004</v>
          </cell>
          <cell r="E1200">
            <v>28191</v>
          </cell>
          <cell r="F1200">
            <v>38735.700000000004</v>
          </cell>
          <cell r="G1200">
            <v>38735.700000000004</v>
          </cell>
          <cell r="H1200">
            <v>38547.4</v>
          </cell>
          <cell r="I1200">
            <v>28191</v>
          </cell>
          <cell r="J1200">
            <v>12746</v>
          </cell>
          <cell r="K1200">
            <v>4000</v>
          </cell>
          <cell r="L1200">
            <v>1600</v>
          </cell>
          <cell r="M1200">
            <v>1515</v>
          </cell>
          <cell r="N1200">
            <v>6200</v>
          </cell>
          <cell r="O1200">
            <v>2130</v>
          </cell>
          <cell r="P1200">
            <v>28191</v>
          </cell>
          <cell r="Q1200">
            <v>12746</v>
          </cell>
          <cell r="R1200">
            <v>4000</v>
          </cell>
          <cell r="S1200">
            <v>1600</v>
          </cell>
          <cell r="T1200">
            <v>1515</v>
          </cell>
          <cell r="U1200">
            <v>6200</v>
          </cell>
          <cell r="V1200">
            <v>2130</v>
          </cell>
          <cell r="W1200">
            <v>28191</v>
          </cell>
          <cell r="X1200">
            <v>14720.071497784962</v>
          </cell>
          <cell r="Y1200">
            <v>12156.470609087706</v>
          </cell>
          <cell r="Z1200">
            <v>1661.6225724395565</v>
          </cell>
          <cell r="AA1200">
            <v>1666.0920313869894</v>
          </cell>
          <cell r="AB1200">
            <v>6081.7984621890182</v>
          </cell>
          <cell r="AC1200">
            <v>2261.3448271117768</v>
          </cell>
          <cell r="AD1200">
            <v>38547.400000000009</v>
          </cell>
          <cell r="AE1200">
            <v>14794.20059243829</v>
          </cell>
          <cell r="AF1200">
            <v>12209.277415313938</v>
          </cell>
          <cell r="AG1200">
            <v>1667.7716184418975</v>
          </cell>
          <cell r="AH1200">
            <v>1671.9458908423426</v>
          </cell>
          <cell r="AI1200">
            <v>6117.0267098405857</v>
          </cell>
          <cell r="AJ1200">
            <v>2275.4777731229465</v>
          </cell>
          <cell r="AK1200">
            <v>38735.700000000004</v>
          </cell>
        </row>
        <row r="1201">
          <cell r="B1201">
            <v>39666</v>
          </cell>
          <cell r="D1201">
            <v>7713.6100000000079</v>
          </cell>
          <cell r="E1201">
            <v>28978</v>
          </cell>
          <cell r="F1201">
            <v>36691.610000000008</v>
          </cell>
          <cell r="G1201">
            <v>36691.610000000008</v>
          </cell>
          <cell r="H1201">
            <v>36371.300000000003</v>
          </cell>
          <cell r="I1201">
            <v>28978</v>
          </cell>
          <cell r="J1201">
            <v>13533</v>
          </cell>
          <cell r="K1201">
            <v>4000</v>
          </cell>
          <cell r="L1201">
            <v>1600</v>
          </cell>
          <cell r="M1201">
            <v>1515</v>
          </cell>
          <cell r="N1201">
            <v>6200</v>
          </cell>
          <cell r="O1201">
            <v>2130</v>
          </cell>
          <cell r="P1201">
            <v>28978</v>
          </cell>
          <cell r="Q1201">
            <v>13533</v>
          </cell>
          <cell r="R1201">
            <v>4000</v>
          </cell>
          <cell r="S1201">
            <v>1600</v>
          </cell>
          <cell r="T1201">
            <v>1515</v>
          </cell>
          <cell r="U1201">
            <v>6200</v>
          </cell>
          <cell r="V1201">
            <v>2130</v>
          </cell>
          <cell r="W1201">
            <v>28978</v>
          </cell>
          <cell r="X1201">
            <v>13536.46155656814</v>
          </cell>
          <cell r="Y1201">
            <v>11192.916457799949</v>
          </cell>
          <cell r="Z1201">
            <v>1653.1465277389107</v>
          </cell>
          <cell r="AA1201">
            <v>1657.9686831158278</v>
          </cell>
          <cell r="AB1201">
            <v>6082.6451930989806</v>
          </cell>
          <cell r="AC1201">
            <v>2248.1615816781959</v>
          </cell>
          <cell r="AD1201">
            <v>36371.300000000003</v>
          </cell>
          <cell r="AE1201">
            <v>13657.408632266195</v>
          </cell>
          <cell r="AF1201">
            <v>11305.303244307979</v>
          </cell>
          <cell r="AG1201">
            <v>1664.7343542053177</v>
          </cell>
          <cell r="AH1201">
            <v>1668.901024624691</v>
          </cell>
          <cell r="AI1201">
            <v>6123.9289604849255</v>
          </cell>
          <cell r="AJ1201">
            <v>2271.3337841108923</v>
          </cell>
          <cell r="AK1201">
            <v>36691.610000000008</v>
          </cell>
        </row>
        <row r="1202">
          <cell r="B1202">
            <v>39667</v>
          </cell>
          <cell r="D1202">
            <v>7792.8999999999942</v>
          </cell>
          <cell r="E1202">
            <v>28652</v>
          </cell>
          <cell r="F1202">
            <v>36444.899999999994</v>
          </cell>
          <cell r="G1202">
            <v>36444.899999999994</v>
          </cell>
          <cell r="H1202">
            <v>36189.300000000003</v>
          </cell>
          <cell r="I1202">
            <v>28652</v>
          </cell>
          <cell r="J1202">
            <v>13107</v>
          </cell>
          <cell r="K1202">
            <v>4000</v>
          </cell>
          <cell r="L1202">
            <v>1600</v>
          </cell>
          <cell r="M1202">
            <v>1515</v>
          </cell>
          <cell r="N1202">
            <v>6300</v>
          </cell>
          <cell r="O1202">
            <v>2130</v>
          </cell>
          <cell r="P1202">
            <v>28652</v>
          </cell>
          <cell r="Q1202">
            <v>13107</v>
          </cell>
          <cell r="R1202">
            <v>4000</v>
          </cell>
          <cell r="S1202">
            <v>1600</v>
          </cell>
          <cell r="T1202">
            <v>1515</v>
          </cell>
          <cell r="U1202">
            <v>6300</v>
          </cell>
          <cell r="V1202">
            <v>2130</v>
          </cell>
          <cell r="W1202">
            <v>28652</v>
          </cell>
          <cell r="X1202">
            <v>13884.151575618422</v>
          </cell>
          <cell r="Y1202">
            <v>10493.368383444522</v>
          </cell>
          <cell r="Z1202">
            <v>1656.5961160541599</v>
          </cell>
          <cell r="AA1202">
            <v>1661.0305589724383</v>
          </cell>
          <cell r="AB1202">
            <v>6236.4272437686595</v>
          </cell>
          <cell r="AC1202">
            <v>2257.7261221417948</v>
          </cell>
          <cell r="AD1202">
            <v>36189.299999999996</v>
          </cell>
          <cell r="AE1202">
            <v>13971.527814304414</v>
          </cell>
          <cell r="AF1202">
            <v>10592.549364878254</v>
          </cell>
          <cell r="AG1202">
            <v>1666.6461520157436</v>
          </cell>
          <cell r="AH1202">
            <v>1670.8076030051666</v>
          </cell>
          <cell r="AI1202">
            <v>6269.2209258163448</v>
          </cell>
          <cell r="AJ1202">
            <v>2274.1481399800709</v>
          </cell>
          <cell r="AK1202">
            <v>36444.899999999994</v>
          </cell>
        </row>
        <row r="1203">
          <cell r="B1203">
            <v>39668</v>
          </cell>
          <cell r="D1203">
            <v>8469.1500000000015</v>
          </cell>
          <cell r="E1203">
            <v>28535</v>
          </cell>
          <cell r="F1203">
            <v>37004.15</v>
          </cell>
          <cell r="G1203">
            <v>37004.15</v>
          </cell>
          <cell r="H1203">
            <v>36477.800000000003</v>
          </cell>
          <cell r="I1203">
            <v>27806</v>
          </cell>
          <cell r="J1203">
            <v>13090</v>
          </cell>
          <cell r="K1203">
            <v>4000</v>
          </cell>
          <cell r="L1203">
            <v>1600</v>
          </cell>
          <cell r="M1203">
            <v>1515</v>
          </cell>
          <cell r="N1203">
            <v>6200</v>
          </cell>
          <cell r="O1203">
            <v>2130</v>
          </cell>
          <cell r="P1203">
            <v>28535</v>
          </cell>
          <cell r="Q1203">
            <v>12360</v>
          </cell>
          <cell r="R1203">
            <v>4001</v>
          </cell>
          <cell r="S1203">
            <v>1600</v>
          </cell>
          <cell r="T1203">
            <v>1515</v>
          </cell>
          <cell r="U1203">
            <v>6200</v>
          </cell>
          <cell r="V1203">
            <v>2130</v>
          </cell>
          <cell r="W1203">
            <v>27806</v>
          </cell>
          <cell r="X1203">
            <v>13783.260692389096</v>
          </cell>
          <cell r="Y1203">
            <v>10902.95640837053</v>
          </cell>
          <cell r="Z1203">
            <v>1644.8479811324148</v>
          </cell>
          <cell r="AA1203">
            <v>1649.3396127819424</v>
          </cell>
          <cell r="AB1203">
            <v>6257.3672862974627</v>
          </cell>
          <cell r="AC1203">
            <v>2240.0280190285498</v>
          </cell>
          <cell r="AD1203">
            <v>36477.799999999996</v>
          </cell>
          <cell r="AE1203">
            <v>13971.558246327588</v>
          </cell>
          <cell r="AF1203">
            <v>11089.631884927265</v>
          </cell>
          <cell r="AG1203">
            <v>1666.3358387510541</v>
          </cell>
          <cell r="AH1203">
            <v>1670.5165202661985</v>
          </cell>
          <cell r="AI1203">
            <v>6332.7945859869178</v>
          </cell>
          <cell r="AJ1203">
            <v>2273.3129237409821</v>
          </cell>
          <cell r="AK1203">
            <v>37004.15</v>
          </cell>
        </row>
        <row r="1204">
          <cell r="B1204">
            <v>39669</v>
          </cell>
          <cell r="D1204">
            <v>7267.8799999999974</v>
          </cell>
          <cell r="E1204">
            <v>29421</v>
          </cell>
          <cell r="F1204">
            <v>36688.879999999997</v>
          </cell>
          <cell r="G1204">
            <v>36688.879999999997</v>
          </cell>
          <cell r="H1204">
            <v>36287.599999999999</v>
          </cell>
          <cell r="I1204">
            <v>29414</v>
          </cell>
          <cell r="J1204">
            <v>14076</v>
          </cell>
          <cell r="K1204">
            <v>4000</v>
          </cell>
          <cell r="L1204">
            <v>1600</v>
          </cell>
          <cell r="M1204">
            <v>1515</v>
          </cell>
          <cell r="N1204">
            <v>6100</v>
          </cell>
          <cell r="O1204">
            <v>2130</v>
          </cell>
          <cell r="P1204">
            <v>29421</v>
          </cell>
          <cell r="Q1204">
            <v>14069</v>
          </cell>
          <cell r="R1204">
            <v>4000</v>
          </cell>
          <cell r="S1204">
            <v>1600</v>
          </cell>
          <cell r="T1204">
            <v>1515</v>
          </cell>
          <cell r="U1204">
            <v>6100</v>
          </cell>
          <cell r="V1204">
            <v>2130</v>
          </cell>
          <cell r="W1204">
            <v>29414</v>
          </cell>
          <cell r="X1204">
            <v>14932.408115938133</v>
          </cell>
          <cell r="Y1204">
            <v>9999.9493300568756</v>
          </cell>
          <cell r="Z1204">
            <v>1649.9430982324593</v>
          </cell>
          <cell r="AA1204">
            <v>1654.4906286987816</v>
          </cell>
          <cell r="AB1204">
            <v>5804.872812667656</v>
          </cell>
          <cell r="AC1204">
            <v>2245.9360144060961</v>
          </cell>
          <cell r="AD1204">
            <v>36287.600000000006</v>
          </cell>
          <cell r="AE1204">
            <v>15045.44221090061</v>
          </cell>
          <cell r="AF1204">
            <v>10174.535001339431</v>
          </cell>
          <cell r="AG1204">
            <v>1663.0192344531631</v>
          </cell>
          <cell r="AH1204">
            <v>1667.1915949168372</v>
          </cell>
          <cell r="AI1204">
            <v>5869.9037404363644</v>
          </cell>
          <cell r="AJ1204">
            <v>2268.7882179535932</v>
          </cell>
          <cell r="AK1204">
            <v>36688.879999999997</v>
          </cell>
        </row>
        <row r="1205">
          <cell r="B1205">
            <v>39670</v>
          </cell>
          <cell r="D1205">
            <v>5821.43</v>
          </cell>
          <cell r="E1205">
            <v>29521</v>
          </cell>
          <cell r="F1205">
            <v>35342.43</v>
          </cell>
          <cell r="G1205">
            <v>35342.43</v>
          </cell>
          <cell r="H1205">
            <v>34825.800000000003</v>
          </cell>
          <cell r="I1205">
            <v>29514</v>
          </cell>
          <cell r="J1205">
            <v>14076</v>
          </cell>
          <cell r="K1205">
            <v>4000</v>
          </cell>
          <cell r="L1205">
            <v>1600</v>
          </cell>
          <cell r="M1205">
            <v>1515</v>
          </cell>
          <cell r="N1205">
            <v>6200</v>
          </cell>
          <cell r="O1205">
            <v>2130</v>
          </cell>
          <cell r="P1205">
            <v>29521</v>
          </cell>
          <cell r="Q1205">
            <v>14069</v>
          </cell>
          <cell r="R1205">
            <v>4000</v>
          </cell>
          <cell r="S1205">
            <v>1600</v>
          </cell>
          <cell r="T1205">
            <v>1515</v>
          </cell>
          <cell r="U1205">
            <v>6200</v>
          </cell>
          <cell r="V1205">
            <v>2130</v>
          </cell>
          <cell r="W1205">
            <v>29514</v>
          </cell>
          <cell r="X1205">
            <v>13635.324839031155</v>
          </cell>
          <cell r="Y1205">
            <v>10277.702689475365</v>
          </cell>
          <cell r="Z1205">
            <v>1540.8173316649031</v>
          </cell>
          <cell r="AA1205">
            <v>1536.8520643028573</v>
          </cell>
          <cell r="AB1205">
            <v>5593.9851796874709</v>
          </cell>
          <cell r="AC1205">
            <v>2241.1178958382457</v>
          </cell>
          <cell r="AD1205">
            <v>34825.800000000003</v>
          </cell>
          <cell r="AE1205">
            <v>13813.697151981451</v>
          </cell>
          <cell r="AF1205">
            <v>10446.398766830755</v>
          </cell>
          <cell r="AG1205">
            <v>1562.9332919234676</v>
          </cell>
          <cell r="AH1205">
            <v>1558.3352558827739</v>
          </cell>
          <cell r="AI1205">
            <v>5688.5984283065118</v>
          </cell>
          <cell r="AJ1205">
            <v>2272.4671050750417</v>
          </cell>
          <cell r="AK1205">
            <v>35342.43</v>
          </cell>
        </row>
        <row r="1206">
          <cell r="B1206">
            <v>39671</v>
          </cell>
          <cell r="D1206">
            <v>6211.2199999999939</v>
          </cell>
          <cell r="E1206">
            <v>29521</v>
          </cell>
          <cell r="F1206">
            <v>35732.219999999994</v>
          </cell>
          <cell r="G1206">
            <v>35732.219999999994</v>
          </cell>
          <cell r="H1206">
            <v>35408.699999999997</v>
          </cell>
          <cell r="I1206">
            <v>28454</v>
          </cell>
          <cell r="J1206">
            <v>14076</v>
          </cell>
          <cell r="K1206">
            <v>4000</v>
          </cell>
          <cell r="L1206">
            <v>1600</v>
          </cell>
          <cell r="M1206">
            <v>1515</v>
          </cell>
          <cell r="N1206">
            <v>6200</v>
          </cell>
          <cell r="O1206">
            <v>2130</v>
          </cell>
          <cell r="P1206">
            <v>29521</v>
          </cell>
          <cell r="Q1206">
            <v>13009</v>
          </cell>
          <cell r="R1206">
            <v>4000</v>
          </cell>
          <cell r="S1206">
            <v>1600</v>
          </cell>
          <cell r="T1206">
            <v>1515</v>
          </cell>
          <cell r="U1206">
            <v>6200</v>
          </cell>
          <cell r="V1206">
            <v>2130</v>
          </cell>
          <cell r="W1206">
            <v>28454</v>
          </cell>
          <cell r="X1206">
            <v>13213.003560355566</v>
          </cell>
          <cell r="Y1206">
            <v>10458.165250233958</v>
          </cell>
          <cell r="Z1206">
            <v>1653.3224462404196</v>
          </cell>
          <cell r="AA1206">
            <v>1657.8277591500841</v>
          </cell>
          <cell r="AB1206">
            <v>6174.4982001632961</v>
          </cell>
          <cell r="AC1206">
            <v>2251.8827838566726</v>
          </cell>
          <cell r="AD1206">
            <v>35408.69999999999</v>
          </cell>
          <cell r="AE1206">
            <v>13333.922452082363</v>
          </cell>
          <cell r="AF1206">
            <v>10581.910442190947</v>
          </cell>
          <cell r="AG1206">
            <v>1664.2016971299615</v>
          </cell>
          <cell r="AH1206">
            <v>1668.397004486666</v>
          </cell>
          <cell r="AI1206">
            <v>6213.7982758128319</v>
          </cell>
          <cell r="AJ1206">
            <v>2269.990128297231</v>
          </cell>
          <cell r="AK1206">
            <v>35732.219999999994</v>
          </cell>
        </row>
        <row r="1207">
          <cell r="B1207">
            <v>39672</v>
          </cell>
          <cell r="D1207">
            <v>6965.9599999999919</v>
          </cell>
          <cell r="E1207">
            <v>28371</v>
          </cell>
          <cell r="F1207">
            <v>35336.959999999992</v>
          </cell>
          <cell r="G1207">
            <v>35336.959999999992</v>
          </cell>
          <cell r="H1207">
            <v>34713.9</v>
          </cell>
          <cell r="I1207">
            <v>28371</v>
          </cell>
          <cell r="J1207">
            <v>13026</v>
          </cell>
          <cell r="K1207">
            <v>4000</v>
          </cell>
          <cell r="L1207">
            <v>1600</v>
          </cell>
          <cell r="M1207">
            <v>1515</v>
          </cell>
          <cell r="N1207">
            <v>6100</v>
          </cell>
          <cell r="O1207">
            <v>2130</v>
          </cell>
          <cell r="P1207">
            <v>28371</v>
          </cell>
          <cell r="Q1207">
            <v>13026</v>
          </cell>
          <cell r="R1207">
            <v>4000</v>
          </cell>
          <cell r="S1207">
            <v>1600</v>
          </cell>
          <cell r="T1207">
            <v>1515</v>
          </cell>
          <cell r="U1207">
            <v>6100</v>
          </cell>
          <cell r="V1207">
            <v>2130</v>
          </cell>
          <cell r="W1207">
            <v>28371</v>
          </cell>
          <cell r="X1207">
            <v>13070.875393029899</v>
          </cell>
          <cell r="Y1207">
            <v>10213.318706269558</v>
          </cell>
          <cell r="Z1207">
            <v>1638.7670758414899</v>
          </cell>
          <cell r="AA1207">
            <v>1643.1764325349393</v>
          </cell>
          <cell r="AB1207">
            <v>5914.9175724450306</v>
          </cell>
          <cell r="AC1207">
            <v>2232.8448198790934</v>
          </cell>
          <cell r="AD1207">
            <v>34713.900000000009</v>
          </cell>
          <cell r="AE1207">
            <v>13298.229269709587</v>
          </cell>
          <cell r="AF1207">
            <v>10423.225232560007</v>
          </cell>
          <cell r="AG1207">
            <v>1664.5436931997833</v>
          </cell>
          <cell r="AH1207">
            <v>1668.7398626987572</v>
          </cell>
          <cell r="AI1207">
            <v>6011.7653269881075</v>
          </cell>
          <cell r="AJ1207">
            <v>2270.4566148437543</v>
          </cell>
          <cell r="AK1207">
            <v>35336.959999999992</v>
          </cell>
        </row>
        <row r="1208">
          <cell r="B1208">
            <v>39673</v>
          </cell>
          <cell r="D1208">
            <v>7318.3400000000038</v>
          </cell>
          <cell r="E1208">
            <v>30347</v>
          </cell>
          <cell r="F1208">
            <v>37665.340000000004</v>
          </cell>
          <cell r="G1208">
            <v>37665.340000000004</v>
          </cell>
          <cell r="H1208">
            <v>37422.400000000001</v>
          </cell>
          <cell r="I1208">
            <v>31092</v>
          </cell>
          <cell r="J1208">
            <v>14902</v>
          </cell>
          <cell r="K1208">
            <v>4000</v>
          </cell>
          <cell r="L1208">
            <v>1600</v>
          </cell>
          <cell r="M1208">
            <v>1515</v>
          </cell>
          <cell r="N1208">
            <v>6200</v>
          </cell>
          <cell r="O1208">
            <v>2130</v>
          </cell>
          <cell r="P1208">
            <v>30347</v>
          </cell>
          <cell r="Q1208">
            <v>15647</v>
          </cell>
          <cell r="R1208">
            <v>4000</v>
          </cell>
          <cell r="S1208">
            <v>1600</v>
          </cell>
          <cell r="T1208">
            <v>1515</v>
          </cell>
          <cell r="U1208">
            <v>6200</v>
          </cell>
          <cell r="V1208">
            <v>2130</v>
          </cell>
          <cell r="W1208">
            <v>31092</v>
          </cell>
          <cell r="X1208">
            <v>14084.665898676802</v>
          </cell>
          <cell r="Y1208">
            <v>11525.666317103287</v>
          </cell>
          <cell r="Z1208">
            <v>1658.3949393661567</v>
          </cell>
          <cell r="AA1208">
            <v>1662.87601570984</v>
          </cell>
          <cell r="AB1208">
            <v>6231.20712784844</v>
          </cell>
          <cell r="AC1208">
            <v>2259.5897012954756</v>
          </cell>
          <cell r="AD1208">
            <v>37422.400000000001</v>
          </cell>
          <cell r="AE1208">
            <v>14186.630836165767</v>
          </cell>
          <cell r="AF1208">
            <v>11602.515461049243</v>
          </cell>
          <cell r="AG1208">
            <v>1667.7236649302665</v>
          </cell>
          <cell r="AH1208">
            <v>1671.9078283721144</v>
          </cell>
          <cell r="AI1208">
            <v>6261.355932003602</v>
          </cell>
          <cell r="AJ1208">
            <v>2275.2062774790102</v>
          </cell>
          <cell r="AK1208">
            <v>37665.340000000004</v>
          </cell>
        </row>
        <row r="1209">
          <cell r="B1209">
            <v>39674</v>
          </cell>
          <cell r="D1209">
            <v>8964.3800000000119</v>
          </cell>
          <cell r="E1209">
            <v>28931</v>
          </cell>
          <cell r="F1209">
            <v>37895.380000000012</v>
          </cell>
          <cell r="G1209">
            <v>37895.380000000012</v>
          </cell>
          <cell r="H1209">
            <v>37612.5</v>
          </cell>
          <cell r="I1209">
            <v>26711</v>
          </cell>
          <cell r="J1209">
            <v>13486</v>
          </cell>
          <cell r="K1209">
            <v>4000</v>
          </cell>
          <cell r="L1209">
            <v>1600</v>
          </cell>
          <cell r="M1209">
            <v>1515</v>
          </cell>
          <cell r="N1209">
            <v>6200</v>
          </cell>
          <cell r="O1209">
            <v>2130</v>
          </cell>
          <cell r="P1209">
            <v>28931</v>
          </cell>
          <cell r="Q1209">
            <v>11266</v>
          </cell>
          <cell r="R1209">
            <v>4000</v>
          </cell>
          <cell r="S1209">
            <v>1600</v>
          </cell>
          <cell r="T1209">
            <v>1515</v>
          </cell>
          <cell r="U1209">
            <v>6200</v>
          </cell>
          <cell r="V1209">
            <v>2130</v>
          </cell>
          <cell r="W1209">
            <v>26711</v>
          </cell>
          <cell r="X1209">
            <v>14166.966801709776</v>
          </cell>
          <cell r="Y1209">
            <v>11682.837459839136</v>
          </cell>
          <cell r="Z1209">
            <v>1657.1334340674234</v>
          </cell>
          <cell r="AA1209">
            <v>1661.6667659008735</v>
          </cell>
          <cell r="AB1209">
            <v>6187.0937495028629</v>
          </cell>
          <cell r="AC1209">
            <v>2256.8017889799221</v>
          </cell>
          <cell r="AD1209">
            <v>37612.499999999993</v>
          </cell>
          <cell r="AE1209">
            <v>14279.827927571901</v>
          </cell>
          <cell r="AF1209">
            <v>11772.931412330036</v>
          </cell>
          <cell r="AG1209">
            <v>1666.9224897593876</v>
          </cell>
          <cell r="AH1209">
            <v>1671.104643127306</v>
          </cell>
          <cell r="AI1209">
            <v>6230.4802598133938</v>
          </cell>
          <cell r="AJ1209">
            <v>2274.1132673979787</v>
          </cell>
          <cell r="AK1209">
            <v>37895.380000000012</v>
          </cell>
        </row>
        <row r="1210">
          <cell r="B1210">
            <v>39675</v>
          </cell>
          <cell r="D1210">
            <v>10592.61</v>
          </cell>
          <cell r="E1210">
            <v>28465</v>
          </cell>
          <cell r="F1210">
            <v>39057.61</v>
          </cell>
          <cell r="G1210">
            <v>39057.61</v>
          </cell>
          <cell r="H1210">
            <v>38502.199999999997</v>
          </cell>
          <cell r="I1210">
            <v>28467</v>
          </cell>
          <cell r="J1210">
            <v>12920</v>
          </cell>
          <cell r="K1210">
            <v>4000</v>
          </cell>
          <cell r="L1210">
            <v>1600</v>
          </cell>
          <cell r="M1210">
            <v>1515</v>
          </cell>
          <cell r="N1210">
            <v>6300</v>
          </cell>
          <cell r="O1210">
            <v>2130</v>
          </cell>
          <cell r="P1210">
            <v>28465</v>
          </cell>
          <cell r="Q1210">
            <v>12922</v>
          </cell>
          <cell r="R1210">
            <v>4000</v>
          </cell>
          <cell r="S1210">
            <v>1600</v>
          </cell>
          <cell r="T1210">
            <v>1515</v>
          </cell>
          <cell r="U1210">
            <v>6300</v>
          </cell>
          <cell r="V1210">
            <v>2130</v>
          </cell>
          <cell r="W1210">
            <v>28467</v>
          </cell>
          <cell r="X1210">
            <v>14946.461904444595</v>
          </cell>
          <cell r="Y1210">
            <v>11830.1379603942</v>
          </cell>
          <cell r="Z1210">
            <v>1644.619326869469</v>
          </cell>
          <cell r="AA1210">
            <v>1649.2376606920227</v>
          </cell>
          <cell r="AB1210">
            <v>6193.9427766998679</v>
          </cell>
          <cell r="AC1210">
            <v>2237.8003708998549</v>
          </cell>
          <cell r="AD1210">
            <v>38502.200000000012</v>
          </cell>
          <cell r="AE1210">
            <v>15148.464833036711</v>
          </cell>
          <cell r="AF1210">
            <v>12008.656589833581</v>
          </cell>
          <cell r="AG1210">
            <v>1667.7066988192264</v>
          </cell>
          <cell r="AH1210">
            <v>1671.8908196946809</v>
          </cell>
          <cell r="AI1210">
            <v>6285.7079272989276</v>
          </cell>
          <cell r="AJ1210">
            <v>2275.1831313168764</v>
          </cell>
          <cell r="AK1210">
            <v>39057.61</v>
          </cell>
        </row>
        <row r="1211">
          <cell r="B1211">
            <v>39676</v>
          </cell>
          <cell r="D1211">
            <v>8560.3399999999965</v>
          </cell>
          <cell r="E1211">
            <v>29256</v>
          </cell>
          <cell r="F1211">
            <v>37816.339999999997</v>
          </cell>
          <cell r="G1211">
            <v>37816.339999999997</v>
          </cell>
          <cell r="H1211">
            <v>37274.1</v>
          </cell>
          <cell r="I1211">
            <v>29255</v>
          </cell>
          <cell r="J1211">
            <v>13711</v>
          </cell>
          <cell r="K1211">
            <v>4000</v>
          </cell>
          <cell r="L1211">
            <v>1600</v>
          </cell>
          <cell r="M1211">
            <v>1515</v>
          </cell>
          <cell r="N1211">
            <v>6300</v>
          </cell>
          <cell r="O1211">
            <v>2130</v>
          </cell>
          <cell r="P1211">
            <v>29256</v>
          </cell>
          <cell r="Q1211">
            <v>13710</v>
          </cell>
          <cell r="R1211">
            <v>4000</v>
          </cell>
          <cell r="S1211">
            <v>1600</v>
          </cell>
          <cell r="T1211">
            <v>1515</v>
          </cell>
          <cell r="U1211">
            <v>6300</v>
          </cell>
          <cell r="V1211">
            <v>2130</v>
          </cell>
          <cell r="W1211">
            <v>29255</v>
          </cell>
          <cell r="X1211">
            <v>14504.413525667205</v>
          </cell>
          <cell r="Y1211">
            <v>11093.417857403951</v>
          </cell>
          <cell r="Z1211">
            <v>1644.94778721583</v>
          </cell>
          <cell r="AA1211">
            <v>1649.4418177069642</v>
          </cell>
          <cell r="AB1211">
            <v>6142.6826653454727</v>
          </cell>
          <cell r="AC1211">
            <v>2239.1963466605739</v>
          </cell>
          <cell r="AD1211">
            <v>37274.1</v>
          </cell>
          <cell r="AE1211">
            <v>14714.367931020195</v>
          </cell>
          <cell r="AF1211">
            <v>11262.710071406915</v>
          </cell>
          <cell r="AG1211">
            <v>1666.4903229156798</v>
          </cell>
          <cell r="AH1211">
            <v>1670.6813957979136</v>
          </cell>
          <cell r="AI1211">
            <v>6228.7725175759797</v>
          </cell>
          <cell r="AJ1211">
            <v>2273.3177612833133</v>
          </cell>
          <cell r="AK1211">
            <v>37816.339999999997</v>
          </cell>
        </row>
        <row r="1212">
          <cell r="B1212">
            <v>39677</v>
          </cell>
          <cell r="D1212">
            <v>8438.8800000000047</v>
          </cell>
          <cell r="E1212">
            <v>29256</v>
          </cell>
          <cell r="F1212">
            <v>37694.880000000005</v>
          </cell>
          <cell r="G1212">
            <v>37694.880000000005</v>
          </cell>
          <cell r="H1212">
            <v>38013.699999999997</v>
          </cell>
          <cell r="I1212">
            <v>29255</v>
          </cell>
          <cell r="J1212">
            <v>13711</v>
          </cell>
          <cell r="K1212">
            <v>4000</v>
          </cell>
          <cell r="L1212">
            <v>1600</v>
          </cell>
          <cell r="M1212">
            <v>1515</v>
          </cell>
          <cell r="N1212">
            <v>6300</v>
          </cell>
          <cell r="O1212">
            <v>2130</v>
          </cell>
          <cell r="P1212">
            <v>29256</v>
          </cell>
          <cell r="Q1212">
            <v>13710</v>
          </cell>
          <cell r="R1212">
            <v>4000</v>
          </cell>
          <cell r="S1212">
            <v>1600</v>
          </cell>
          <cell r="T1212">
            <v>1515</v>
          </cell>
          <cell r="U1212">
            <v>6300</v>
          </cell>
          <cell r="V1212">
            <v>2130</v>
          </cell>
          <cell r="W1212">
            <v>29255</v>
          </cell>
          <cell r="X1212">
            <v>15448.473089248751</v>
          </cell>
          <cell r="Y1212">
            <v>10733.136895939959</v>
          </cell>
          <cell r="Z1212">
            <v>1575.7596816704911</v>
          </cell>
          <cell r="AA1212">
            <v>1572.2381109037115</v>
          </cell>
          <cell r="AB1212">
            <v>6393.4188889120041</v>
          </cell>
          <cell r="AC1212">
            <v>2290.6733333250795</v>
          </cell>
          <cell r="AD1212">
            <v>38013.699999999997</v>
          </cell>
          <cell r="AE1212">
            <v>15273.686133474303</v>
          </cell>
          <cell r="AF1212">
            <v>10706.064571460154</v>
          </cell>
          <cell r="AG1212">
            <v>1562.9064324598353</v>
          </cell>
          <cell r="AH1212">
            <v>1558.3408444784941</v>
          </cell>
          <cell r="AI1212">
            <v>6323.3293856249038</v>
          </cell>
          <cell r="AJ1212">
            <v>2270.5526325023061</v>
          </cell>
          <cell r="AK1212">
            <v>37694.880000000005</v>
          </cell>
        </row>
        <row r="1213">
          <cell r="B1213">
            <v>39678</v>
          </cell>
          <cell r="D1213">
            <v>8541.7099999999846</v>
          </cell>
          <cell r="E1213">
            <v>29156</v>
          </cell>
          <cell r="F1213">
            <v>37697.709999999985</v>
          </cell>
          <cell r="G1213">
            <v>37697.709999999985</v>
          </cell>
          <cell r="H1213">
            <v>37221.9</v>
          </cell>
          <cell r="I1213">
            <v>29155</v>
          </cell>
          <cell r="J1213">
            <v>13711</v>
          </cell>
          <cell r="K1213">
            <v>4000</v>
          </cell>
          <cell r="L1213">
            <v>1600</v>
          </cell>
          <cell r="M1213">
            <v>1515</v>
          </cell>
          <cell r="N1213">
            <v>6200</v>
          </cell>
          <cell r="O1213">
            <v>2130</v>
          </cell>
          <cell r="P1213">
            <v>29156</v>
          </cell>
          <cell r="Q1213">
            <v>13710</v>
          </cell>
          <cell r="R1213">
            <v>4000</v>
          </cell>
          <cell r="S1213">
            <v>1600</v>
          </cell>
          <cell r="T1213">
            <v>1515</v>
          </cell>
          <cell r="U1213">
            <v>6200</v>
          </cell>
          <cell r="V1213">
            <v>2130</v>
          </cell>
          <cell r="W1213">
            <v>29155</v>
          </cell>
          <cell r="X1213">
            <v>14913.794092643966</v>
          </cell>
          <cell r="Y1213">
            <v>10652.125875636662</v>
          </cell>
          <cell r="Z1213">
            <v>1647.8858382978692</v>
          </cell>
          <cell r="AA1213">
            <v>1652.4880021525028</v>
          </cell>
          <cell r="AB1213">
            <v>6113.2151600670768</v>
          </cell>
          <cell r="AC1213">
            <v>2242.3910312019375</v>
          </cell>
          <cell r="AD1213">
            <v>37221.900000000016</v>
          </cell>
          <cell r="AE1213">
            <v>15069.962690524388</v>
          </cell>
          <cell r="AF1213">
            <v>10837.30816753165</v>
          </cell>
          <cell r="AG1213">
            <v>1665.1275496574533</v>
          </cell>
          <cell r="AH1213">
            <v>1669.3551788853263</v>
          </cell>
          <cell r="AI1213">
            <v>6185.3206850874485</v>
          </cell>
          <cell r="AJ1213">
            <v>2270.6357283137281</v>
          </cell>
          <cell r="AK1213">
            <v>37697.709999999985</v>
          </cell>
        </row>
        <row r="1214">
          <cell r="B1214">
            <v>39679</v>
          </cell>
          <cell r="D1214">
            <v>7263.7099999999991</v>
          </cell>
          <cell r="E1214">
            <v>28912</v>
          </cell>
          <cell r="F1214">
            <v>36175.71</v>
          </cell>
          <cell r="G1214">
            <v>36175.71</v>
          </cell>
          <cell r="H1214">
            <v>35535.5</v>
          </cell>
          <cell r="I1214">
            <v>28841</v>
          </cell>
          <cell r="J1214">
            <v>13467</v>
          </cell>
          <cell r="K1214">
            <v>4000</v>
          </cell>
          <cell r="L1214">
            <v>1600</v>
          </cell>
          <cell r="M1214">
            <v>1515</v>
          </cell>
          <cell r="N1214">
            <v>6200</v>
          </cell>
          <cell r="O1214">
            <v>2130</v>
          </cell>
          <cell r="P1214">
            <v>28912</v>
          </cell>
          <cell r="Q1214">
            <v>13467</v>
          </cell>
          <cell r="R1214">
            <v>4000</v>
          </cell>
          <cell r="S1214">
            <v>1600</v>
          </cell>
          <cell r="T1214">
            <v>1515</v>
          </cell>
          <cell r="U1214">
            <v>6200</v>
          </cell>
          <cell r="V1214">
            <v>2059</v>
          </cell>
          <cell r="W1214">
            <v>28841</v>
          </cell>
          <cell r="X1214">
            <v>13303.430877990188</v>
          </cell>
          <cell r="Y1214">
            <v>10716.56926044136</v>
          </cell>
          <cell r="Z1214">
            <v>1639.0193904879902</v>
          </cell>
          <cell r="AA1214">
            <v>1643.4694211110307</v>
          </cell>
          <cell r="AB1214">
            <v>6001.0490752255555</v>
          </cell>
          <cell r="AC1214">
            <v>2231.9619747438796</v>
          </cell>
          <cell r="AD1214">
            <v>35535.5</v>
          </cell>
          <cell r="AE1214">
            <v>13549.231732808756</v>
          </cell>
          <cell r="AF1214">
            <v>10917.566868900463</v>
          </cell>
          <cell r="AG1214">
            <v>1666.450656446571</v>
          </cell>
          <cell r="AH1214">
            <v>1670.6816449395851</v>
          </cell>
          <cell r="AI1214">
            <v>6099.339126298245</v>
          </cell>
          <cell r="AJ1214">
            <v>2272.4399706063759</v>
          </cell>
          <cell r="AK1214">
            <v>36175.71</v>
          </cell>
        </row>
        <row r="1215">
          <cell r="B1215">
            <v>39680</v>
          </cell>
          <cell r="D1215">
            <v>6558.0800000000017</v>
          </cell>
          <cell r="E1215">
            <v>28789</v>
          </cell>
          <cell r="F1215">
            <v>35347.08</v>
          </cell>
          <cell r="G1215">
            <v>35347.08</v>
          </cell>
          <cell r="H1215">
            <v>34812</v>
          </cell>
          <cell r="I1215">
            <v>28789</v>
          </cell>
          <cell r="J1215">
            <v>13344</v>
          </cell>
          <cell r="K1215">
            <v>4000</v>
          </cell>
          <cell r="L1215">
            <v>1600</v>
          </cell>
          <cell r="M1215">
            <v>1515</v>
          </cell>
          <cell r="N1215">
            <v>6200</v>
          </cell>
          <cell r="O1215">
            <v>2130</v>
          </cell>
          <cell r="P1215">
            <v>28789</v>
          </cell>
          <cell r="Q1215">
            <v>13344</v>
          </cell>
          <cell r="R1215">
            <v>4000</v>
          </cell>
          <cell r="S1215">
            <v>1600</v>
          </cell>
          <cell r="T1215">
            <v>1515</v>
          </cell>
          <cell r="U1215">
            <v>6200</v>
          </cell>
          <cell r="V1215">
            <v>2130</v>
          </cell>
          <cell r="W1215">
            <v>28789</v>
          </cell>
          <cell r="X1215">
            <v>13099.511160643589</v>
          </cell>
          <cell r="Y1215">
            <v>10143.817237139287</v>
          </cell>
          <cell r="Z1215">
            <v>1644.5132945863393</v>
          </cell>
          <cell r="AA1215">
            <v>1648.9206158443069</v>
          </cell>
          <cell r="AB1215">
            <v>6035.4315103945064</v>
          </cell>
          <cell r="AC1215">
            <v>2239.806181391973</v>
          </cell>
          <cell r="AD1215">
            <v>34812</v>
          </cell>
          <cell r="AE1215">
            <v>13306.449510006752</v>
          </cell>
          <cell r="AF1215">
            <v>10316.156815261109</v>
          </cell>
          <cell r="AG1215">
            <v>1665.1957372071358</v>
          </cell>
          <cell r="AH1215">
            <v>1669.4235395578894</v>
          </cell>
          <cell r="AI1215">
            <v>6119.1256863341359</v>
          </cell>
          <cell r="AJ1215">
            <v>2270.728711632974</v>
          </cell>
          <cell r="AK1215">
            <v>35347.08</v>
          </cell>
        </row>
        <row r="1216">
          <cell r="B1216">
            <v>39681</v>
          </cell>
          <cell r="D1216">
            <v>7259.3099999999977</v>
          </cell>
          <cell r="E1216">
            <v>28801</v>
          </cell>
          <cell r="F1216">
            <v>36060.31</v>
          </cell>
          <cell r="G1216">
            <v>36060.31</v>
          </cell>
          <cell r="H1216">
            <v>35784.400000000001</v>
          </cell>
          <cell r="I1216">
            <v>28801</v>
          </cell>
          <cell r="J1216">
            <v>13356</v>
          </cell>
          <cell r="K1216">
            <v>4000</v>
          </cell>
          <cell r="L1216">
            <v>1600</v>
          </cell>
          <cell r="M1216">
            <v>1515</v>
          </cell>
          <cell r="N1216">
            <v>6200</v>
          </cell>
          <cell r="O1216">
            <v>2130</v>
          </cell>
          <cell r="P1216">
            <v>28801</v>
          </cell>
          <cell r="Q1216">
            <v>13356</v>
          </cell>
          <cell r="R1216">
            <v>4000</v>
          </cell>
          <cell r="S1216">
            <v>1600</v>
          </cell>
          <cell r="T1216">
            <v>1515</v>
          </cell>
          <cell r="U1216">
            <v>6200</v>
          </cell>
          <cell r="V1216">
            <v>2130</v>
          </cell>
          <cell r="W1216">
            <v>28801</v>
          </cell>
          <cell r="X1216">
            <v>13195.890290753585</v>
          </cell>
          <cell r="Y1216">
            <v>10822.820353498575</v>
          </cell>
          <cell r="Z1216">
            <v>1656.3426175468428</v>
          </cell>
          <cell r="AA1216">
            <v>1660.7649492504645</v>
          </cell>
          <cell r="AB1216">
            <v>6192.5550006507156</v>
          </cell>
          <cell r="AC1216">
            <v>2256.0267882998205</v>
          </cell>
          <cell r="AD1216">
            <v>35784.400000000009</v>
          </cell>
          <cell r="AE1216">
            <v>13309.487428725583</v>
          </cell>
          <cell r="AF1216">
            <v>10914.366772993775</v>
          </cell>
          <cell r="AG1216">
            <v>1666.2576526024241</v>
          </cell>
          <cell r="AH1216">
            <v>1670.4881510737021</v>
          </cell>
          <cell r="AI1216">
            <v>6227.5332118988517</v>
          </cell>
          <cell r="AJ1216">
            <v>2272.1767827056578</v>
          </cell>
          <cell r="AK1216">
            <v>36060.31</v>
          </cell>
        </row>
        <row r="1217">
          <cell r="B1217">
            <v>39682</v>
          </cell>
          <cell r="D1217">
            <v>7681.1299999999901</v>
          </cell>
          <cell r="E1217">
            <v>29521</v>
          </cell>
          <cell r="F1217">
            <v>37202.12999999999</v>
          </cell>
          <cell r="G1217">
            <v>37202.12999999999</v>
          </cell>
          <cell r="H1217">
            <v>36693.5</v>
          </cell>
          <cell r="I1217">
            <v>32557</v>
          </cell>
          <cell r="J1217">
            <v>14076</v>
          </cell>
          <cell r="K1217">
            <v>4000</v>
          </cell>
          <cell r="L1217">
            <v>1600</v>
          </cell>
          <cell r="M1217">
            <v>1515</v>
          </cell>
          <cell r="N1217">
            <v>6200</v>
          </cell>
          <cell r="O1217">
            <v>2130</v>
          </cell>
          <cell r="P1217">
            <v>29521</v>
          </cell>
          <cell r="Q1217">
            <v>17112</v>
          </cell>
          <cell r="R1217">
            <v>4000</v>
          </cell>
          <cell r="S1217">
            <v>1600</v>
          </cell>
          <cell r="T1217">
            <v>1515</v>
          </cell>
          <cell r="U1217">
            <v>6200</v>
          </cell>
          <cell r="V1217">
            <v>2130</v>
          </cell>
          <cell r="W1217">
            <v>32557</v>
          </cell>
          <cell r="X1217">
            <v>13799.083381225404</v>
          </cell>
          <cell r="Y1217">
            <v>11365.970018932292</v>
          </cell>
          <cell r="Z1217">
            <v>1646.3047270636932</v>
          </cell>
          <cell r="AA1217">
            <v>1650.7286829610539</v>
          </cell>
          <cell r="AB1217">
            <v>5996.2386180167032</v>
          </cell>
          <cell r="AC1217">
            <v>2235.1745718008574</v>
          </cell>
          <cell r="AD1217">
            <v>36693.500000000007</v>
          </cell>
          <cell r="AE1217">
            <v>14002.897882144836</v>
          </cell>
          <cell r="AF1217">
            <v>11520.676090409775</v>
          </cell>
          <cell r="AG1217">
            <v>1666.0947541830328</v>
          </cell>
          <cell r="AH1217">
            <v>1670.3248390679048</v>
          </cell>
          <cell r="AI1217">
            <v>6070.1817864064597</v>
          </cell>
          <cell r="AJ1217">
            <v>2271.9546477879867</v>
          </cell>
          <cell r="AK1217">
            <v>37202.12999999999</v>
          </cell>
        </row>
        <row r="1218">
          <cell r="B1218">
            <v>39683</v>
          </cell>
          <cell r="D1218">
            <v>6301.2199999999939</v>
          </cell>
          <cell r="E1218">
            <v>28605</v>
          </cell>
          <cell r="F1218">
            <v>34906.219999999994</v>
          </cell>
          <cell r="G1218">
            <v>34906.219999999994</v>
          </cell>
          <cell r="H1218">
            <v>34566</v>
          </cell>
          <cell r="I1218">
            <v>28605</v>
          </cell>
          <cell r="J1218">
            <v>13260</v>
          </cell>
          <cell r="K1218">
            <v>4000</v>
          </cell>
          <cell r="L1218">
            <v>1600</v>
          </cell>
          <cell r="M1218">
            <v>1515</v>
          </cell>
          <cell r="N1218">
            <v>6100</v>
          </cell>
          <cell r="O1218">
            <v>2130</v>
          </cell>
          <cell r="P1218">
            <v>28605</v>
          </cell>
          <cell r="Q1218">
            <v>13260</v>
          </cell>
          <cell r="R1218">
            <v>4000</v>
          </cell>
          <cell r="S1218">
            <v>1600</v>
          </cell>
          <cell r="T1218">
            <v>1515</v>
          </cell>
          <cell r="U1218">
            <v>6100</v>
          </cell>
          <cell r="V1218">
            <v>2130</v>
          </cell>
          <cell r="W1218">
            <v>28605</v>
          </cell>
          <cell r="X1218">
            <v>12255.205197799161</v>
          </cell>
          <cell r="Y1218">
            <v>10895.945357151862</v>
          </cell>
          <cell r="Z1218">
            <v>1652.1343865052429</v>
          </cell>
          <cell r="AA1218">
            <v>1656.521422387068</v>
          </cell>
          <cell r="AB1218">
            <v>5855.452909818252</v>
          </cell>
          <cell r="AC1218">
            <v>2250.7407263384102</v>
          </cell>
          <cell r="AD1218">
            <v>34566</v>
          </cell>
          <cell r="AE1218">
            <v>12403.011430300056</v>
          </cell>
          <cell r="AF1218">
            <v>10992.386186674539</v>
          </cell>
          <cell r="AG1218">
            <v>1664.4215783572404</v>
          </cell>
          <cell r="AH1218">
            <v>1668.6274316168824</v>
          </cell>
          <cell r="AI1218">
            <v>5907.6889923517347</v>
          </cell>
          <cell r="AJ1218">
            <v>2270.0843806995445</v>
          </cell>
          <cell r="AK1218">
            <v>34906.219999999994</v>
          </cell>
        </row>
        <row r="1219">
          <cell r="B1219">
            <v>39684</v>
          </cell>
          <cell r="D1219">
            <v>7913.1999999999898</v>
          </cell>
          <cell r="E1219">
            <v>28705</v>
          </cell>
          <cell r="F1219">
            <v>36618.19999999999</v>
          </cell>
          <cell r="G1219">
            <v>36618.19999999999</v>
          </cell>
          <cell r="H1219">
            <v>36350.1</v>
          </cell>
          <cell r="I1219">
            <v>28705</v>
          </cell>
          <cell r="J1219">
            <v>13260</v>
          </cell>
          <cell r="K1219">
            <v>4000</v>
          </cell>
          <cell r="L1219">
            <v>1600</v>
          </cell>
          <cell r="M1219">
            <v>1515</v>
          </cell>
          <cell r="N1219">
            <v>6200</v>
          </cell>
          <cell r="O1219">
            <v>2130</v>
          </cell>
          <cell r="P1219">
            <v>28705</v>
          </cell>
          <cell r="Q1219">
            <v>13260</v>
          </cell>
          <cell r="R1219">
            <v>4000</v>
          </cell>
          <cell r="S1219">
            <v>1600</v>
          </cell>
          <cell r="T1219">
            <v>1515</v>
          </cell>
          <cell r="U1219">
            <v>6200</v>
          </cell>
          <cell r="V1219">
            <v>2130</v>
          </cell>
          <cell r="W1219">
            <v>28705</v>
          </cell>
          <cell r="X1219">
            <v>13168.335294930852</v>
          </cell>
          <cell r="Y1219">
            <v>11715.388644022976</v>
          </cell>
          <cell r="Z1219">
            <v>1537.456190590226</v>
          </cell>
          <cell r="AA1219">
            <v>1535.9481020073194</v>
          </cell>
          <cell r="AB1219">
            <v>6141.2113751135148</v>
          </cell>
          <cell r="AC1219">
            <v>2251.7603933350988</v>
          </cell>
          <cell r="AD1219">
            <v>36350.099999999984</v>
          </cell>
          <cell r="AE1219">
            <v>13260.434631002096</v>
          </cell>
          <cell r="AF1219">
            <v>11787.105108363392</v>
          </cell>
          <cell r="AG1219">
            <v>1562.864696581682</v>
          </cell>
          <cell r="AH1219">
            <v>1558.2452642732799</v>
          </cell>
          <cell r="AI1219">
            <v>6175.9315669431362</v>
          </cell>
          <cell r="AJ1219">
            <v>2273.6187328364117</v>
          </cell>
          <cell r="AK1219">
            <v>36618.19999999999</v>
          </cell>
        </row>
        <row r="1220">
          <cell r="B1220">
            <v>39685</v>
          </cell>
          <cell r="D1220">
            <v>9243.3099999999904</v>
          </cell>
          <cell r="E1220">
            <v>28605</v>
          </cell>
          <cell r="F1220">
            <v>37848.30999999999</v>
          </cell>
          <cell r="G1220">
            <v>37848.30999999999</v>
          </cell>
          <cell r="H1220">
            <v>37635.199999999997</v>
          </cell>
          <cell r="I1220">
            <v>28605</v>
          </cell>
          <cell r="J1220">
            <v>13260</v>
          </cell>
          <cell r="K1220">
            <v>4000</v>
          </cell>
          <cell r="L1220">
            <v>1600</v>
          </cell>
          <cell r="M1220">
            <v>1515</v>
          </cell>
          <cell r="N1220">
            <v>6100</v>
          </cell>
          <cell r="O1220">
            <v>2130</v>
          </cell>
          <cell r="P1220">
            <v>28605</v>
          </cell>
          <cell r="Q1220">
            <v>13260</v>
          </cell>
          <cell r="R1220">
            <v>4000</v>
          </cell>
          <cell r="S1220">
            <v>1600</v>
          </cell>
          <cell r="T1220">
            <v>1515</v>
          </cell>
          <cell r="U1220">
            <v>6100</v>
          </cell>
          <cell r="V1220">
            <v>2130</v>
          </cell>
          <cell r="W1220">
            <v>28605</v>
          </cell>
          <cell r="X1220">
            <v>14302.132368374485</v>
          </cell>
          <cell r="Y1220">
            <v>11707.035721388875</v>
          </cell>
          <cell r="Z1220">
            <v>1658.9639278215379</v>
          </cell>
          <cell r="AA1220">
            <v>1663.4393162288657</v>
          </cell>
          <cell r="AB1220">
            <v>6056.874805475647</v>
          </cell>
          <cell r="AC1220">
            <v>2246.7538607105953</v>
          </cell>
          <cell r="AD1220">
            <v>37635.200000000004</v>
          </cell>
          <cell r="AE1220">
            <v>14370.966569679276</v>
          </cell>
          <cell r="AF1220">
            <v>11758.792880159692</v>
          </cell>
          <cell r="AG1220">
            <v>1664.3761283028841</v>
          </cell>
          <cell r="AH1220">
            <v>1668.5319112670852</v>
          </cell>
          <cell r="AI1220">
            <v>6114.5918308595628</v>
          </cell>
          <cell r="AJ1220">
            <v>2271.0506797314956</v>
          </cell>
          <cell r="AK1220">
            <v>37848.30999999999</v>
          </cell>
        </row>
        <row r="1221">
          <cell r="B1221">
            <v>39686</v>
          </cell>
          <cell r="D1221">
            <v>8705.4300000000076</v>
          </cell>
          <cell r="E1221">
            <v>29982</v>
          </cell>
          <cell r="F1221">
            <v>38687.430000000008</v>
          </cell>
          <cell r="G1221">
            <v>38687.430000000008</v>
          </cell>
          <cell r="H1221">
            <v>38301.9</v>
          </cell>
          <cell r="I1221">
            <v>30233</v>
          </cell>
          <cell r="J1221">
            <v>14537</v>
          </cell>
          <cell r="K1221">
            <v>4000</v>
          </cell>
          <cell r="L1221">
            <v>1600</v>
          </cell>
          <cell r="M1221">
            <v>1515</v>
          </cell>
          <cell r="N1221">
            <v>6200</v>
          </cell>
          <cell r="O1221">
            <v>2130</v>
          </cell>
          <cell r="P1221">
            <v>29982</v>
          </cell>
          <cell r="Q1221">
            <v>14788</v>
          </cell>
          <cell r="R1221">
            <v>4000</v>
          </cell>
          <cell r="S1221">
            <v>1600</v>
          </cell>
          <cell r="T1221">
            <v>1515</v>
          </cell>
          <cell r="U1221">
            <v>6200</v>
          </cell>
          <cell r="V1221">
            <v>2130</v>
          </cell>
          <cell r="W1221">
            <v>30233</v>
          </cell>
          <cell r="X1221">
            <v>16190.520595970111</v>
          </cell>
          <cell r="Y1221">
            <v>10469.572973828153</v>
          </cell>
          <cell r="Z1221">
            <v>1653.7802829015973</v>
          </cell>
          <cell r="AA1221">
            <v>1658.3430436334577</v>
          </cell>
          <cell r="AB1221">
            <v>6090.2005178259733</v>
          </cell>
          <cell r="AC1221">
            <v>2239.4825858407048</v>
          </cell>
          <cell r="AD1221">
            <v>38301.899999999994</v>
          </cell>
          <cell r="AE1221">
            <v>16240.403661546476</v>
          </cell>
          <cell r="AF1221">
            <v>10756.363484131218</v>
          </cell>
          <cell r="AG1221">
            <v>1656.2570728469216</v>
          </cell>
          <cell r="AH1221">
            <v>1660.4124676765546</v>
          </cell>
          <cell r="AI1221">
            <v>6114.4304326677457</v>
          </cell>
          <cell r="AJ1221">
            <v>2259.5628811310853</v>
          </cell>
          <cell r="AK1221">
            <v>38687.430000000008</v>
          </cell>
        </row>
        <row r="1222">
          <cell r="B1222">
            <v>39687</v>
          </cell>
          <cell r="D1222">
            <v>8470.260000000002</v>
          </cell>
          <cell r="E1222">
            <v>28745</v>
          </cell>
          <cell r="F1222">
            <v>37215.26</v>
          </cell>
          <cell r="G1222">
            <v>37215.26</v>
          </cell>
          <cell r="H1222">
            <v>36834.300000000003</v>
          </cell>
          <cell r="I1222">
            <v>28745</v>
          </cell>
          <cell r="J1222">
            <v>13400</v>
          </cell>
          <cell r="K1222">
            <v>4000</v>
          </cell>
          <cell r="L1222">
            <v>1600</v>
          </cell>
          <cell r="M1222">
            <v>1515</v>
          </cell>
          <cell r="N1222">
            <v>6100</v>
          </cell>
          <cell r="O1222">
            <v>2130</v>
          </cell>
          <cell r="P1222">
            <v>28745</v>
          </cell>
          <cell r="Q1222">
            <v>13400</v>
          </cell>
          <cell r="R1222">
            <v>4000</v>
          </cell>
          <cell r="S1222">
            <v>1600</v>
          </cell>
          <cell r="T1222">
            <v>1515</v>
          </cell>
          <cell r="U1222">
            <v>6100</v>
          </cell>
          <cell r="V1222">
            <v>2130</v>
          </cell>
          <cell r="W1222">
            <v>28745</v>
          </cell>
          <cell r="X1222">
            <v>14519.794048213327</v>
          </cell>
          <cell r="Y1222">
            <v>10685.03118165769</v>
          </cell>
          <cell r="Z1222">
            <v>1657.5709962518069</v>
          </cell>
          <cell r="AA1222">
            <v>1662.0896253605906</v>
          </cell>
          <cell r="AB1222">
            <v>6060.5818939692617</v>
          </cell>
          <cell r="AC1222">
            <v>2249.2322545473266</v>
          </cell>
          <cell r="AD1222">
            <v>36834.300000000003</v>
          </cell>
          <cell r="AE1222">
            <v>14660.517111947924</v>
          </cell>
          <cell r="AF1222">
            <v>10822.903424963211</v>
          </cell>
          <cell r="AG1222">
            <v>1669.4019610539549</v>
          </cell>
          <cell r="AH1222">
            <v>1673.4674514566746</v>
          </cell>
          <cell r="AI1222">
            <v>6118.911811396998</v>
          </cell>
          <cell r="AJ1222">
            <v>2270.0582391812377</v>
          </cell>
          <cell r="AK1222">
            <v>37215.26</v>
          </cell>
        </row>
        <row r="1223">
          <cell r="B1223">
            <v>39688</v>
          </cell>
          <cell r="D1223">
            <v>8123.5999999999913</v>
          </cell>
          <cell r="E1223">
            <v>28662</v>
          </cell>
          <cell r="F1223">
            <v>36785.599999999991</v>
          </cell>
          <cell r="G1223">
            <v>36785.599999999991</v>
          </cell>
          <cell r="H1223">
            <v>36221.1</v>
          </cell>
          <cell r="I1223">
            <v>28662</v>
          </cell>
          <cell r="J1223">
            <v>13217</v>
          </cell>
          <cell r="K1223">
            <v>4000</v>
          </cell>
          <cell r="L1223">
            <v>1600</v>
          </cell>
          <cell r="M1223">
            <v>1515</v>
          </cell>
          <cell r="N1223">
            <v>6200</v>
          </cell>
          <cell r="O1223">
            <v>2130</v>
          </cell>
          <cell r="P1223">
            <v>28662</v>
          </cell>
          <cell r="Q1223">
            <v>13217</v>
          </cell>
          <cell r="R1223">
            <v>4000</v>
          </cell>
          <cell r="S1223">
            <v>1600</v>
          </cell>
          <cell r="T1223">
            <v>1515</v>
          </cell>
          <cell r="U1223">
            <v>6200</v>
          </cell>
          <cell r="V1223">
            <v>2130</v>
          </cell>
          <cell r="W1223">
            <v>28662</v>
          </cell>
          <cell r="X1223">
            <v>14080.672282042315</v>
          </cell>
          <cell r="Y1223">
            <v>10783.899984218559</v>
          </cell>
          <cell r="Z1223">
            <v>1542.8927233505442</v>
          </cell>
          <cell r="AA1223">
            <v>1538.375845305947</v>
          </cell>
          <cell r="AB1223">
            <v>6038.7385765015997</v>
          </cell>
          <cell r="AC1223">
            <v>2236.5205885810333</v>
          </cell>
          <cell r="AD1223">
            <v>36221.1</v>
          </cell>
          <cell r="AE1223">
            <v>14277.303966461834</v>
          </cell>
          <cell r="AF1223">
            <v>10973.996922138775</v>
          </cell>
          <cell r="AG1223">
            <v>1565.3026063427874</v>
          </cell>
          <cell r="AH1223">
            <v>1560.7084100350587</v>
          </cell>
          <cell r="AI1223">
            <v>6133.0023862356893</v>
          </cell>
          <cell r="AJ1223">
            <v>2275.2857087858483</v>
          </cell>
          <cell r="AK1223">
            <v>36785.599999999991</v>
          </cell>
        </row>
        <row r="1224">
          <cell r="B1224">
            <v>39689</v>
          </cell>
          <cell r="D1224">
            <v>7516.6200000000099</v>
          </cell>
          <cell r="E1224">
            <v>28591</v>
          </cell>
          <cell r="F1224">
            <v>36107.62000000001</v>
          </cell>
          <cell r="G1224">
            <v>36107.62000000001</v>
          </cell>
          <cell r="H1224">
            <v>35796.5</v>
          </cell>
          <cell r="I1224">
            <v>28591</v>
          </cell>
          <cell r="J1224">
            <v>13146</v>
          </cell>
          <cell r="K1224">
            <v>4000</v>
          </cell>
          <cell r="L1224">
            <v>1600</v>
          </cell>
          <cell r="M1224">
            <v>1515</v>
          </cell>
          <cell r="N1224">
            <v>6200</v>
          </cell>
          <cell r="O1224">
            <v>2130</v>
          </cell>
          <cell r="P1224">
            <v>28591</v>
          </cell>
          <cell r="Q1224">
            <v>13146</v>
          </cell>
          <cell r="R1224">
            <v>4000</v>
          </cell>
          <cell r="S1224">
            <v>1600</v>
          </cell>
          <cell r="T1224">
            <v>1515</v>
          </cell>
          <cell r="U1224">
            <v>6200</v>
          </cell>
          <cell r="V1224">
            <v>2130</v>
          </cell>
          <cell r="W1224">
            <v>28591</v>
          </cell>
          <cell r="X1224">
            <v>13685.89263837368</v>
          </cell>
          <cell r="Y1224">
            <v>10933.26083156242</v>
          </cell>
          <cell r="Z1224">
            <v>1546.4885786177408</v>
          </cell>
          <cell r="AA1224">
            <v>1543.6895079625533</v>
          </cell>
          <cell r="AB1224">
            <v>5832.015811295294</v>
          </cell>
          <cell r="AC1224">
            <v>2255.1526321883139</v>
          </cell>
          <cell r="AD1224">
            <v>35796.5</v>
          </cell>
          <cell r="AE1224">
            <v>13803.642010760301</v>
          </cell>
          <cell r="AF1224">
            <v>11022.008499705376</v>
          </cell>
          <cell r="AG1224">
            <v>1564.8179903181112</v>
          </cell>
          <cell r="AH1224">
            <v>1560.225216368681</v>
          </cell>
          <cell r="AI1224">
            <v>5882.3450001009296</v>
          </cell>
          <cell r="AJ1224">
            <v>2274.5812827466107</v>
          </cell>
          <cell r="AK1224">
            <v>36107.62000000001</v>
          </cell>
        </row>
        <row r="1225">
          <cell r="B1225">
            <v>39690</v>
          </cell>
          <cell r="D1225">
            <v>7805.3100000000049</v>
          </cell>
          <cell r="E1225">
            <v>28591</v>
          </cell>
          <cell r="F1225">
            <v>36396.310000000005</v>
          </cell>
          <cell r="G1225">
            <v>36396.310000000005</v>
          </cell>
          <cell r="H1225">
            <v>36249.199999999997</v>
          </cell>
          <cell r="I1225">
            <v>28591</v>
          </cell>
          <cell r="J1225">
            <v>13146</v>
          </cell>
          <cell r="K1225">
            <v>4000</v>
          </cell>
          <cell r="L1225">
            <v>1600</v>
          </cell>
          <cell r="M1225">
            <v>1515</v>
          </cell>
          <cell r="N1225">
            <v>6200</v>
          </cell>
          <cell r="O1225">
            <v>2130</v>
          </cell>
          <cell r="P1225">
            <v>28591</v>
          </cell>
          <cell r="Q1225">
            <v>13146</v>
          </cell>
          <cell r="R1225">
            <v>4000</v>
          </cell>
          <cell r="S1225">
            <v>1600</v>
          </cell>
          <cell r="T1225">
            <v>1515</v>
          </cell>
          <cell r="U1225">
            <v>6200</v>
          </cell>
          <cell r="V1225">
            <v>2130</v>
          </cell>
          <cell r="W1225">
            <v>28591</v>
          </cell>
          <cell r="X1225">
            <v>13460.049064260134</v>
          </cell>
          <cell r="Y1225">
            <v>11204.643548019023</v>
          </cell>
          <cell r="Z1225">
            <v>1554.7867109657866</v>
          </cell>
          <cell r="AA1225">
            <v>1551.7246330901337</v>
          </cell>
          <cell r="AB1225">
            <v>6213.4596881704774</v>
          </cell>
          <cell r="AC1225">
            <v>2264.5363554944397</v>
          </cell>
          <cell r="AD1225">
            <v>36249.19999999999</v>
          </cell>
          <cell r="AE1225">
            <v>13521.196068070996</v>
          </cell>
          <cell r="AF1225">
            <v>11241.665671632911</v>
          </cell>
          <cell r="AG1225">
            <v>1564.2553989737298</v>
          </cell>
          <cell r="AH1225">
            <v>1559.6534733902781</v>
          </cell>
          <cell r="AI1225">
            <v>6235.1499712672776</v>
          </cell>
          <cell r="AJ1225">
            <v>2274.3894166648161</v>
          </cell>
          <cell r="AK1225">
            <v>36396.310000000005</v>
          </cell>
        </row>
        <row r="1226">
          <cell r="B1226">
            <v>39691</v>
          </cell>
          <cell r="D1226">
            <v>7935.4599999999991</v>
          </cell>
          <cell r="E1226">
            <v>28491</v>
          </cell>
          <cell r="F1226">
            <v>36426.46</v>
          </cell>
          <cell r="G1226">
            <v>36426.46</v>
          </cell>
          <cell r="H1226">
            <v>35848.9</v>
          </cell>
          <cell r="I1226">
            <v>28491</v>
          </cell>
          <cell r="J1226">
            <v>13146</v>
          </cell>
          <cell r="K1226">
            <v>4000</v>
          </cell>
          <cell r="L1226">
            <v>1600</v>
          </cell>
          <cell r="M1226">
            <v>1515</v>
          </cell>
          <cell r="N1226">
            <v>6100</v>
          </cell>
          <cell r="O1226">
            <v>2130</v>
          </cell>
          <cell r="P1226">
            <v>28491</v>
          </cell>
          <cell r="Q1226">
            <v>13146</v>
          </cell>
          <cell r="R1226">
            <v>4000</v>
          </cell>
          <cell r="S1226">
            <v>1600</v>
          </cell>
          <cell r="T1226">
            <v>1515</v>
          </cell>
          <cell r="U1226">
            <v>6100</v>
          </cell>
          <cell r="V1226">
            <v>2130</v>
          </cell>
          <cell r="W1226">
            <v>28491</v>
          </cell>
          <cell r="X1226">
            <v>14276.127016124314</v>
          </cell>
          <cell r="Y1226">
            <v>10330.61208734036</v>
          </cell>
          <cell r="Z1226">
            <v>1526.7538248795538</v>
          </cell>
          <cell r="AA1226">
            <v>1526.0474555308131</v>
          </cell>
          <cell r="AB1226">
            <v>5955.3257850421714</v>
          </cell>
          <cell r="AC1226">
            <v>2234.0338310827924</v>
          </cell>
          <cell r="AD1226">
            <v>35848.9</v>
          </cell>
          <cell r="AE1226">
            <v>14395.444099985018</v>
          </cell>
          <cell r="AF1226">
            <v>10576.46758202296</v>
          </cell>
          <cell r="AG1226">
            <v>1556.1376568292317</v>
          </cell>
          <cell r="AH1226">
            <v>1551.6133086303403</v>
          </cell>
          <cell r="AI1226">
            <v>6087.3219871001129</v>
          </cell>
          <cell r="AJ1226">
            <v>2259.4753654323345</v>
          </cell>
          <cell r="AK1226">
            <v>36426.46</v>
          </cell>
        </row>
        <row r="1227">
          <cell r="B1227">
            <v>39692</v>
          </cell>
          <cell r="D1227">
            <v>6807.9100000000035</v>
          </cell>
          <cell r="E1227">
            <v>28762</v>
          </cell>
          <cell r="F1227">
            <v>35569.910000000003</v>
          </cell>
          <cell r="G1227">
            <v>35569.910000000003</v>
          </cell>
          <cell r="H1227">
            <v>35404.800000000003</v>
          </cell>
          <cell r="I1227">
            <v>28484</v>
          </cell>
          <cell r="J1227">
            <v>13284</v>
          </cell>
          <cell r="K1227">
            <v>4000</v>
          </cell>
          <cell r="L1227">
            <v>1709</v>
          </cell>
          <cell r="M1227">
            <v>1600</v>
          </cell>
          <cell r="N1227">
            <v>6000</v>
          </cell>
          <cell r="O1227">
            <v>2169</v>
          </cell>
          <cell r="P1227">
            <v>28762</v>
          </cell>
          <cell r="Q1227">
            <v>13284</v>
          </cell>
          <cell r="R1227">
            <v>3722</v>
          </cell>
          <cell r="S1227">
            <v>1600</v>
          </cell>
          <cell r="T1227">
            <v>1709</v>
          </cell>
          <cell r="U1227">
            <v>6000</v>
          </cell>
          <cell r="V1227">
            <v>2169</v>
          </cell>
          <cell r="W1227">
            <v>28484</v>
          </cell>
          <cell r="X1227">
            <v>13567.736744605059</v>
          </cell>
          <cell r="Y1227">
            <v>10498.878285871358</v>
          </cell>
          <cell r="Z1227">
            <v>1558.9358710590025</v>
          </cell>
          <cell r="AA1227">
            <v>1554.7865983915481</v>
          </cell>
          <cell r="AB1227">
            <v>5961.2112626797589</v>
          </cell>
          <cell r="AC1227">
            <v>2263.2512373932686</v>
          </cell>
          <cell r="AD1227">
            <v>35404.799999999996</v>
          </cell>
          <cell r="AE1227">
            <v>13632.455065212731</v>
          </cell>
          <cell r="AF1227">
            <v>10555.502776730846</v>
          </cell>
          <cell r="AG1227">
            <v>1566.3140712597933</v>
          </cell>
          <cell r="AH1227">
            <v>1561.7601359340185</v>
          </cell>
          <cell r="AI1227">
            <v>5979.6266704504114</v>
          </cell>
          <cell r="AJ1227">
            <v>2274.2512804122048</v>
          </cell>
          <cell r="AK1227">
            <v>35569.910000000003</v>
          </cell>
        </row>
        <row r="1228">
          <cell r="B1228">
            <v>39693</v>
          </cell>
          <cell r="D1228">
            <v>8080.8099999999977</v>
          </cell>
          <cell r="E1228">
            <v>28762</v>
          </cell>
          <cell r="F1228">
            <v>36842.81</v>
          </cell>
          <cell r="G1228">
            <v>36842.81</v>
          </cell>
          <cell r="H1228">
            <v>36659.599999999999</v>
          </cell>
          <cell r="I1228">
            <v>28762</v>
          </cell>
          <cell r="J1228">
            <v>13284</v>
          </cell>
          <cell r="K1228">
            <v>4000</v>
          </cell>
          <cell r="L1228">
            <v>1709</v>
          </cell>
          <cell r="M1228">
            <v>1600</v>
          </cell>
          <cell r="N1228">
            <v>6000</v>
          </cell>
          <cell r="O1228">
            <v>2169</v>
          </cell>
          <cell r="P1228">
            <v>28762</v>
          </cell>
          <cell r="Q1228">
            <v>13284</v>
          </cell>
          <cell r="R1228">
            <v>4000</v>
          </cell>
          <cell r="S1228">
            <v>1600</v>
          </cell>
          <cell r="T1228">
            <v>1709</v>
          </cell>
          <cell r="U1228">
            <v>6000</v>
          </cell>
          <cell r="V1228">
            <v>2169</v>
          </cell>
          <cell r="W1228">
            <v>28762</v>
          </cell>
          <cell r="X1228">
            <v>13740.481792888666</v>
          </cell>
          <cell r="Y1228">
            <v>11386.888476649703</v>
          </cell>
          <cell r="Z1228">
            <v>1557.6992322360813</v>
          </cell>
          <cell r="AA1228">
            <v>1553.3670794902851</v>
          </cell>
          <cell r="AB1228">
            <v>6159.6056992569247</v>
          </cell>
          <cell r="AC1228">
            <v>2261.5577194783355</v>
          </cell>
          <cell r="AD1228">
            <v>36659.599999999999</v>
          </cell>
          <cell r="AE1228">
            <v>13802.882707646888</v>
          </cell>
          <cell r="AF1228">
            <v>11449.02036058713</v>
          </cell>
          <cell r="AG1228">
            <v>1566.1975460679712</v>
          </cell>
          <cell r="AH1228">
            <v>1561.6115354932872</v>
          </cell>
          <cell r="AI1228">
            <v>6187.1377350639432</v>
          </cell>
          <cell r="AJ1228">
            <v>2275.960115140776</v>
          </cell>
          <cell r="AK1228">
            <v>36842.81</v>
          </cell>
        </row>
        <row r="1229">
          <cell r="B1229">
            <v>39694</v>
          </cell>
          <cell r="D1229">
            <v>8169.2699999999968</v>
          </cell>
          <cell r="E1229">
            <v>29670</v>
          </cell>
          <cell r="F1229">
            <v>37839.269999999997</v>
          </cell>
          <cell r="G1229">
            <v>37839.269999999997</v>
          </cell>
          <cell r="H1229">
            <v>37204.6</v>
          </cell>
          <cell r="I1229">
            <v>29642</v>
          </cell>
          <cell r="J1229">
            <v>14192</v>
          </cell>
          <cell r="K1229">
            <v>4000</v>
          </cell>
          <cell r="L1229">
            <v>1709</v>
          </cell>
          <cell r="M1229">
            <v>1600</v>
          </cell>
          <cell r="N1229">
            <v>6000</v>
          </cell>
          <cell r="O1229">
            <v>2169</v>
          </cell>
          <cell r="P1229">
            <v>29670</v>
          </cell>
          <cell r="Q1229">
            <v>14192</v>
          </cell>
          <cell r="R1229">
            <v>4000</v>
          </cell>
          <cell r="S1229">
            <v>1600</v>
          </cell>
          <cell r="T1229">
            <v>1709</v>
          </cell>
          <cell r="U1229">
            <v>6000</v>
          </cell>
          <cell r="V1229">
            <v>2141</v>
          </cell>
          <cell r="W1229">
            <v>29642</v>
          </cell>
          <cell r="X1229">
            <v>14173.472633080273</v>
          </cell>
          <cell r="Y1229">
            <v>11531.802588149265</v>
          </cell>
          <cell r="Z1229">
            <v>1525.2859537067768</v>
          </cell>
          <cell r="AA1229">
            <v>1523.9967395634362</v>
          </cell>
          <cell r="AB1229">
            <v>6217.2912147740826</v>
          </cell>
          <cell r="AC1229">
            <v>2232.7508707261627</v>
          </cell>
          <cell r="AD1229">
            <v>37204.6</v>
          </cell>
          <cell r="AE1229">
            <v>14424.478497488908</v>
          </cell>
          <cell r="AF1229">
            <v>11707.04671435401</v>
          </cell>
          <cell r="AG1229">
            <v>1562.1296115400507</v>
          </cell>
          <cell r="AH1229">
            <v>1557.5123519569001</v>
          </cell>
          <cell r="AI1229">
            <v>6315.5534762205443</v>
          </cell>
          <cell r="AJ1229">
            <v>2272.549348439582</v>
          </cell>
          <cell r="AK1229">
            <v>37839.269999999997</v>
          </cell>
        </row>
        <row r="1230">
          <cell r="B1230">
            <v>39695</v>
          </cell>
          <cell r="D1230">
            <v>7989.989999999998</v>
          </cell>
          <cell r="E1230">
            <v>29350</v>
          </cell>
          <cell r="F1230">
            <v>37339.99</v>
          </cell>
          <cell r="G1230">
            <v>37339.99</v>
          </cell>
          <cell r="H1230">
            <v>36915.1</v>
          </cell>
          <cell r="I1230">
            <v>29284</v>
          </cell>
          <cell r="J1230">
            <v>13672</v>
          </cell>
          <cell r="K1230">
            <v>4000</v>
          </cell>
          <cell r="L1230">
            <v>1709</v>
          </cell>
          <cell r="M1230">
            <v>1600</v>
          </cell>
          <cell r="N1230">
            <v>6200</v>
          </cell>
          <cell r="O1230">
            <v>2169</v>
          </cell>
          <cell r="P1230">
            <v>29350</v>
          </cell>
          <cell r="Q1230">
            <v>13672</v>
          </cell>
          <cell r="R1230">
            <v>3934</v>
          </cell>
          <cell r="S1230">
            <v>1600</v>
          </cell>
          <cell r="T1230">
            <v>1709</v>
          </cell>
          <cell r="U1230">
            <v>6200</v>
          </cell>
          <cell r="V1230">
            <v>2169</v>
          </cell>
          <cell r="W1230">
            <v>29284</v>
          </cell>
          <cell r="X1230">
            <v>13947.036689890983</v>
          </cell>
          <cell r="Y1230">
            <v>11463.440497923202</v>
          </cell>
          <cell r="Z1230">
            <v>1546.0564813674871</v>
          </cell>
          <cell r="AA1230">
            <v>1541.8312055103197</v>
          </cell>
          <cell r="AB1230">
            <v>6168.3552017360853</v>
          </cell>
          <cell r="AC1230">
            <v>2248.3799235719216</v>
          </cell>
          <cell r="AD1230">
            <v>36915.099999999991</v>
          </cell>
          <cell r="AE1230">
            <v>14109.502210708893</v>
          </cell>
          <cell r="AF1230">
            <v>11594.672887781982</v>
          </cell>
          <cell r="AG1230">
            <v>1564.8155563530852</v>
          </cell>
          <cell r="AH1230">
            <v>1560.1687172996187</v>
          </cell>
          <cell r="AI1230">
            <v>6233.1200082857422</v>
          </cell>
          <cell r="AJ1230">
            <v>2277.7106195706779</v>
          </cell>
          <cell r="AK1230">
            <v>37339.99</v>
          </cell>
        </row>
        <row r="1231">
          <cell r="B1231">
            <v>39696</v>
          </cell>
          <cell r="D1231">
            <v>8349.8099999999977</v>
          </cell>
          <cell r="E1231">
            <v>29226</v>
          </cell>
          <cell r="F1231">
            <v>37575.81</v>
          </cell>
          <cell r="G1231">
            <v>37575.81</v>
          </cell>
          <cell r="H1231">
            <v>36852.699999999997</v>
          </cell>
          <cell r="I1231">
            <v>29226</v>
          </cell>
          <cell r="J1231">
            <v>13448</v>
          </cell>
          <cell r="K1231">
            <v>4000</v>
          </cell>
          <cell r="L1231">
            <v>1709</v>
          </cell>
          <cell r="M1231">
            <v>1600</v>
          </cell>
          <cell r="N1231">
            <v>6300</v>
          </cell>
          <cell r="O1231">
            <v>2169</v>
          </cell>
          <cell r="P1231">
            <v>29226</v>
          </cell>
          <cell r="Q1231">
            <v>13448</v>
          </cell>
          <cell r="R1231">
            <v>4000</v>
          </cell>
          <cell r="S1231">
            <v>1600</v>
          </cell>
          <cell r="T1231">
            <v>1709</v>
          </cell>
          <cell r="U1231">
            <v>6300</v>
          </cell>
          <cell r="V1231">
            <v>2169</v>
          </cell>
          <cell r="W1231">
            <v>29226</v>
          </cell>
          <cell r="X1231">
            <v>13763.296278197759</v>
          </cell>
          <cell r="Y1231">
            <v>11541.278528877054</v>
          </cell>
          <cell r="Z1231">
            <v>1534.5713129928222</v>
          </cell>
          <cell r="AA1231">
            <v>1530.1153543830885</v>
          </cell>
          <cell r="AB1231">
            <v>6254.6592772596723</v>
          </cell>
          <cell r="AC1231">
            <v>2228.7792482896011</v>
          </cell>
          <cell r="AD1231">
            <v>36852.699999999997</v>
          </cell>
          <cell r="AE1231">
            <v>14039.452795627612</v>
          </cell>
          <cell r="AF1231">
            <v>11773.442961614543</v>
          </cell>
          <cell r="AG1231">
            <v>1562.7213538703104</v>
          </cell>
          <cell r="AH1231">
            <v>1558.0807337107215</v>
          </cell>
          <cell r="AI1231">
            <v>6367.4498100274723</v>
          </cell>
          <cell r="AJ1231">
            <v>2274.6623451493369</v>
          </cell>
          <cell r="AK1231">
            <v>37575.81</v>
          </cell>
        </row>
        <row r="1232">
          <cell r="B1232">
            <v>39697</v>
          </cell>
          <cell r="D1232">
            <v>6084.1499999999942</v>
          </cell>
          <cell r="E1232">
            <v>29285</v>
          </cell>
          <cell r="F1232">
            <v>35369.149999999994</v>
          </cell>
          <cell r="G1232">
            <v>35369.149999999994</v>
          </cell>
          <cell r="H1232">
            <v>35169.800000000003</v>
          </cell>
          <cell r="I1232">
            <v>29263</v>
          </cell>
          <cell r="J1232">
            <v>13607</v>
          </cell>
          <cell r="K1232">
            <v>4000</v>
          </cell>
          <cell r="L1232">
            <v>1709</v>
          </cell>
          <cell r="M1232">
            <v>1600</v>
          </cell>
          <cell r="N1232">
            <v>6200</v>
          </cell>
          <cell r="O1232">
            <v>2169</v>
          </cell>
          <cell r="P1232">
            <v>29285</v>
          </cell>
          <cell r="Q1232">
            <v>13607</v>
          </cell>
          <cell r="R1232">
            <v>3978</v>
          </cell>
          <cell r="S1232">
            <v>1600</v>
          </cell>
          <cell r="T1232">
            <v>1709</v>
          </cell>
          <cell r="U1232">
            <v>6200</v>
          </cell>
          <cell r="V1232">
            <v>2169</v>
          </cell>
          <cell r="W1232">
            <v>29263</v>
          </cell>
          <cell r="X1232">
            <v>12547.491059775144</v>
          </cell>
          <cell r="Y1232">
            <v>11088.302785813001</v>
          </cell>
          <cell r="Z1232">
            <v>1554.753733570459</v>
          </cell>
          <cell r="AA1232">
            <v>1550.6590309309597</v>
          </cell>
          <cell r="AB1232">
            <v>6166.4205929059699</v>
          </cell>
          <cell r="AC1232">
            <v>2262.1727970044749</v>
          </cell>
          <cell r="AD1232">
            <v>35169.80000000001</v>
          </cell>
          <cell r="AE1232">
            <v>12642.684842066681</v>
          </cell>
          <cell r="AF1232">
            <v>11148.499680693592</v>
          </cell>
          <cell r="AG1232">
            <v>1561.8170991471065</v>
          </cell>
          <cell r="AH1232">
            <v>1557.1899656868964</v>
          </cell>
          <cell r="AI1232">
            <v>6186.2381018115175</v>
          </cell>
          <cell r="AJ1232">
            <v>2272.7203105942058</v>
          </cell>
          <cell r="AK1232">
            <v>35369.149999999994</v>
          </cell>
        </row>
        <row r="1233">
          <cell r="B1233">
            <v>39698</v>
          </cell>
          <cell r="D1233">
            <v>7632.9400000000023</v>
          </cell>
          <cell r="E1233">
            <v>29285</v>
          </cell>
          <cell r="F1233">
            <v>36917.94</v>
          </cell>
          <cell r="G1233">
            <v>36917.94</v>
          </cell>
          <cell r="H1233">
            <v>36276.800000000003</v>
          </cell>
          <cell r="I1233">
            <v>29285</v>
          </cell>
          <cell r="J1233">
            <v>13607</v>
          </cell>
          <cell r="K1233">
            <v>4000</v>
          </cell>
          <cell r="L1233">
            <v>1709</v>
          </cell>
          <cell r="M1233">
            <v>1600</v>
          </cell>
          <cell r="N1233">
            <v>6200</v>
          </cell>
          <cell r="O1233">
            <v>2169</v>
          </cell>
          <cell r="P1233">
            <v>29285</v>
          </cell>
          <cell r="Q1233">
            <v>13607</v>
          </cell>
          <cell r="R1233">
            <v>4000</v>
          </cell>
          <cell r="S1233">
            <v>1600</v>
          </cell>
          <cell r="T1233">
            <v>1709</v>
          </cell>
          <cell r="U1233">
            <v>6200</v>
          </cell>
          <cell r="V1233">
            <v>2169</v>
          </cell>
          <cell r="W1233">
            <v>29285</v>
          </cell>
          <cell r="X1233">
            <v>14231.108156884431</v>
          </cell>
          <cell r="Y1233">
            <v>10683.440705400688</v>
          </cell>
          <cell r="Z1233">
            <v>1538.5154133188421</v>
          </cell>
          <cell r="AA1233">
            <v>1534.3538084678485</v>
          </cell>
          <cell r="AB1233">
            <v>6051.5297578055179</v>
          </cell>
          <cell r="AC1233">
            <v>2237.8521581226696</v>
          </cell>
          <cell r="AD1233">
            <v>36276.799999999988</v>
          </cell>
          <cell r="AE1233">
            <v>14485.180080493021</v>
          </cell>
          <cell r="AF1233">
            <v>10885.825343438237</v>
          </cell>
          <cell r="AG1233">
            <v>1564.1432249301165</v>
          </cell>
          <cell r="AH1233">
            <v>1559.5200136156541</v>
          </cell>
          <cell r="AI1233">
            <v>6147.7926317728343</v>
          </cell>
          <cell r="AJ1233">
            <v>2275.4787057501394</v>
          </cell>
          <cell r="AK1233">
            <v>36917.94</v>
          </cell>
        </row>
        <row r="1234">
          <cell r="B1234">
            <v>39699</v>
          </cell>
          <cell r="D1234">
            <v>7442.8800000000047</v>
          </cell>
          <cell r="E1234">
            <v>29285</v>
          </cell>
          <cell r="F1234">
            <v>36727.880000000005</v>
          </cell>
          <cell r="G1234">
            <v>36727.880000000005</v>
          </cell>
          <cell r="H1234">
            <v>36080</v>
          </cell>
          <cell r="I1234">
            <v>29285</v>
          </cell>
          <cell r="J1234">
            <v>13607</v>
          </cell>
          <cell r="K1234">
            <v>4000</v>
          </cell>
          <cell r="L1234">
            <v>1709</v>
          </cell>
          <cell r="M1234">
            <v>1600</v>
          </cell>
          <cell r="N1234">
            <v>6200</v>
          </cell>
          <cell r="O1234">
            <v>2169</v>
          </cell>
          <cell r="P1234">
            <v>29285</v>
          </cell>
          <cell r="Q1234">
            <v>13607</v>
          </cell>
          <cell r="R1234">
            <v>4000</v>
          </cell>
          <cell r="S1234">
            <v>1600</v>
          </cell>
          <cell r="T1234">
            <v>1709</v>
          </cell>
          <cell r="U1234">
            <v>6200</v>
          </cell>
          <cell r="V1234">
            <v>2169</v>
          </cell>
          <cell r="W1234">
            <v>29285</v>
          </cell>
          <cell r="X1234">
            <v>13765.532709816895</v>
          </cell>
          <cell r="Y1234">
            <v>11183.662129512681</v>
          </cell>
          <cell r="Z1234">
            <v>1533.1926696783491</v>
          </cell>
          <cell r="AA1234">
            <v>1530.3481205396231</v>
          </cell>
          <cell r="AB1234">
            <v>5831.1427398045762</v>
          </cell>
          <cell r="AC1234">
            <v>2236.1216306478736</v>
          </cell>
          <cell r="AD1234">
            <v>36080</v>
          </cell>
          <cell r="AE1234">
            <v>14018.273970985314</v>
          </cell>
          <cell r="AF1234">
            <v>11382.383010207783</v>
          </cell>
          <cell r="AG1234">
            <v>1565.0025500897279</v>
          </cell>
          <cell r="AH1234">
            <v>1560.4308388950838</v>
          </cell>
          <cell r="AI1234">
            <v>5928.1918083668543</v>
          </cell>
          <cell r="AJ1234">
            <v>2273.5978214552347</v>
          </cell>
          <cell r="AK1234">
            <v>36727.880000000005</v>
          </cell>
        </row>
        <row r="1235">
          <cell r="B1235">
            <v>39700</v>
          </cell>
          <cell r="D1235">
            <v>7778.7299999999959</v>
          </cell>
          <cell r="E1235">
            <v>29312</v>
          </cell>
          <cell r="F1235">
            <v>37090.729999999996</v>
          </cell>
          <cell r="G1235">
            <v>37090.729999999996</v>
          </cell>
          <cell r="H1235">
            <v>36699.1</v>
          </cell>
          <cell r="I1235">
            <v>29312</v>
          </cell>
          <cell r="J1235">
            <v>13734</v>
          </cell>
          <cell r="K1235">
            <v>4000</v>
          </cell>
          <cell r="L1235">
            <v>1709</v>
          </cell>
          <cell r="M1235">
            <v>1600</v>
          </cell>
          <cell r="N1235">
            <v>6100</v>
          </cell>
          <cell r="O1235">
            <v>2169</v>
          </cell>
          <cell r="P1235">
            <v>29312</v>
          </cell>
          <cell r="Q1235">
            <v>13734</v>
          </cell>
          <cell r="R1235">
            <v>4000</v>
          </cell>
          <cell r="S1235">
            <v>1600</v>
          </cell>
          <cell r="T1235">
            <v>1709</v>
          </cell>
          <cell r="U1235">
            <v>6100</v>
          </cell>
          <cell r="V1235">
            <v>2169</v>
          </cell>
          <cell r="W1235">
            <v>29312</v>
          </cell>
          <cell r="X1235">
            <v>13693.95697371242</v>
          </cell>
          <cell r="Y1235">
            <v>11222.996014002601</v>
          </cell>
          <cell r="Z1235">
            <v>1549.9718327006142</v>
          </cell>
          <cell r="AA1235">
            <v>1545.8664881000827</v>
          </cell>
          <cell r="AB1235">
            <v>6435.5116438129535</v>
          </cell>
          <cell r="AC1235">
            <v>2250.7970476713222</v>
          </cell>
          <cell r="AD1235">
            <v>36699.1</v>
          </cell>
          <cell r="AE1235">
            <v>13841.609245471776</v>
          </cell>
          <cell r="AF1235">
            <v>11345.513395838838</v>
          </cell>
          <cell r="AG1235">
            <v>1566.5585169302908</v>
          </cell>
          <cell r="AH1235">
            <v>1562.0038708978996</v>
          </cell>
          <cell r="AI1235">
            <v>6500.4387610709555</v>
          </cell>
          <cell r="AJ1235">
            <v>2274.60620979024</v>
          </cell>
          <cell r="AK1235">
            <v>37090.729999999996</v>
          </cell>
        </row>
        <row r="1236">
          <cell r="B1236">
            <v>39701</v>
          </cell>
          <cell r="D1236">
            <v>8030.9099999999962</v>
          </cell>
          <cell r="E1236">
            <v>28712</v>
          </cell>
          <cell r="F1236">
            <v>36742.909999999996</v>
          </cell>
          <cell r="G1236">
            <v>36742.909999999996</v>
          </cell>
          <cell r="H1236">
            <v>35768.699999999997</v>
          </cell>
          <cell r="I1236">
            <v>28712</v>
          </cell>
          <cell r="J1236">
            <v>13134</v>
          </cell>
          <cell r="K1236">
            <v>4000</v>
          </cell>
          <cell r="L1236">
            <v>1709</v>
          </cell>
          <cell r="M1236">
            <v>1600</v>
          </cell>
          <cell r="N1236">
            <v>6100</v>
          </cell>
          <cell r="O1236">
            <v>2169</v>
          </cell>
          <cell r="P1236">
            <v>28712</v>
          </cell>
          <cell r="Q1236">
            <v>13134</v>
          </cell>
          <cell r="R1236">
            <v>4000</v>
          </cell>
          <cell r="S1236">
            <v>1600</v>
          </cell>
          <cell r="T1236">
            <v>1709</v>
          </cell>
          <cell r="U1236">
            <v>6100</v>
          </cell>
          <cell r="V1236">
            <v>2169</v>
          </cell>
          <cell r="W1236">
            <v>28712</v>
          </cell>
          <cell r="X1236">
            <v>13687.846129015194</v>
          </cell>
          <cell r="Y1236">
            <v>10935.304211239112</v>
          </cell>
          <cell r="Z1236">
            <v>1524.0574259664122</v>
          </cell>
          <cell r="AA1236">
            <v>1520.0978741011672</v>
          </cell>
          <cell r="AB1236">
            <v>5888.0613312038495</v>
          </cell>
          <cell r="AC1236">
            <v>2213.3330284742542</v>
          </cell>
          <cell r="AD1236">
            <v>35768.69999999999</v>
          </cell>
          <cell r="AE1236">
            <v>14044.746061499476</v>
          </cell>
          <cell r="AF1236">
            <v>11248.349571211846</v>
          </cell>
          <cell r="AG1236">
            <v>1566.493412160555</v>
          </cell>
          <cell r="AH1236">
            <v>1561.938955415176</v>
          </cell>
          <cell r="AI1236">
            <v>6046.870320520783</v>
          </cell>
          <cell r="AJ1236">
            <v>2274.5116791921632</v>
          </cell>
          <cell r="AK1236">
            <v>36742.909999999996</v>
          </cell>
        </row>
        <row r="1237">
          <cell r="B1237">
            <v>39702</v>
          </cell>
          <cell r="D1237">
            <v>7385.57</v>
          </cell>
          <cell r="E1237">
            <v>28921</v>
          </cell>
          <cell r="F1237">
            <v>36306.57</v>
          </cell>
          <cell r="G1237">
            <v>36306.57</v>
          </cell>
          <cell r="H1237">
            <v>35800.699999999997</v>
          </cell>
          <cell r="I1237">
            <v>28921</v>
          </cell>
          <cell r="J1237">
            <v>13343</v>
          </cell>
          <cell r="K1237">
            <v>4000</v>
          </cell>
          <cell r="L1237">
            <v>1709</v>
          </cell>
          <cell r="M1237">
            <v>1600</v>
          </cell>
          <cell r="N1237">
            <v>6100</v>
          </cell>
          <cell r="O1237">
            <v>2169</v>
          </cell>
          <cell r="P1237">
            <v>28921</v>
          </cell>
          <cell r="Q1237">
            <v>13343</v>
          </cell>
          <cell r="R1237">
            <v>4000</v>
          </cell>
          <cell r="S1237">
            <v>1600</v>
          </cell>
          <cell r="T1237">
            <v>1709</v>
          </cell>
          <cell r="U1237">
            <v>6100</v>
          </cell>
          <cell r="V1237">
            <v>2169</v>
          </cell>
          <cell r="W1237">
            <v>28921</v>
          </cell>
          <cell r="X1237">
            <v>13923.108226654647</v>
          </cell>
          <cell r="Y1237">
            <v>10789.986664022914</v>
          </cell>
          <cell r="Z1237">
            <v>1543.9918919030802</v>
          </cell>
          <cell r="AA1237">
            <v>1540.0342487425403</v>
          </cell>
          <cell r="AB1237">
            <v>5760.7543791257776</v>
          </cell>
          <cell r="AC1237">
            <v>2242.8245895510399</v>
          </cell>
          <cell r="AD1237">
            <v>35800.699999999997</v>
          </cell>
          <cell r="AE1237">
            <v>14112.71912203797</v>
          </cell>
          <cell r="AF1237">
            <v>10951.893460005811</v>
          </cell>
          <cell r="AG1237">
            <v>1565.6685537027724</v>
          </cell>
          <cell r="AH1237">
            <v>1561.1164951686708</v>
          </cell>
          <cell r="AI1237">
            <v>5841.858365019325</v>
          </cell>
          <cell r="AJ1237">
            <v>2273.3140040654484</v>
          </cell>
          <cell r="AK1237">
            <v>36306.57</v>
          </cell>
        </row>
        <row r="1238">
          <cell r="B1238">
            <v>39703</v>
          </cell>
          <cell r="D1238">
            <v>6377.1900000000023</v>
          </cell>
          <cell r="E1238">
            <v>29260</v>
          </cell>
          <cell r="F1238">
            <v>35637.19</v>
          </cell>
          <cell r="G1238">
            <v>35637.19</v>
          </cell>
          <cell r="H1238">
            <v>35019.699999999997</v>
          </cell>
          <cell r="I1238">
            <v>29258</v>
          </cell>
          <cell r="J1238">
            <v>13282</v>
          </cell>
          <cell r="K1238">
            <v>4000</v>
          </cell>
          <cell r="L1238">
            <v>1709</v>
          </cell>
          <cell r="M1238">
            <v>1600</v>
          </cell>
          <cell r="N1238">
            <v>6500</v>
          </cell>
          <cell r="O1238">
            <v>2169</v>
          </cell>
          <cell r="P1238">
            <v>29260</v>
          </cell>
          <cell r="Q1238">
            <v>13282</v>
          </cell>
          <cell r="R1238">
            <v>3998</v>
          </cell>
          <cell r="S1238">
            <v>1600</v>
          </cell>
          <cell r="T1238">
            <v>1709</v>
          </cell>
          <cell r="U1238">
            <v>6500</v>
          </cell>
          <cell r="V1238">
            <v>2169</v>
          </cell>
          <cell r="W1238">
            <v>29258</v>
          </cell>
          <cell r="X1238">
            <v>13247.922185732992</v>
          </cell>
          <cell r="Y1238">
            <v>10488.264474302428</v>
          </cell>
          <cell r="Z1238">
            <v>1539.0336558786119</v>
          </cell>
          <cell r="AA1238">
            <v>1535.0237730319436</v>
          </cell>
          <cell r="AB1238">
            <v>5974.6488975768643</v>
          </cell>
          <cell r="AC1238">
            <v>2234.807013477156</v>
          </cell>
          <cell r="AD1238">
            <v>35019.69999999999</v>
          </cell>
          <cell r="AE1238">
            <v>13473.044322101343</v>
          </cell>
          <cell r="AF1238">
            <v>10684.341021290656</v>
          </cell>
          <cell r="AG1238">
            <v>1565.1802353929518</v>
          </cell>
          <cell r="AH1238">
            <v>1560.6295966060402</v>
          </cell>
          <cell r="AI1238">
            <v>6081.389847271811</v>
          </cell>
          <cell r="AJ1238">
            <v>2272.6049773371979</v>
          </cell>
          <cell r="AK1238">
            <v>35637.19</v>
          </cell>
        </row>
        <row r="1239">
          <cell r="B1239">
            <v>39704</v>
          </cell>
          <cell r="D1239">
            <v>6985.0199999999968</v>
          </cell>
          <cell r="E1239">
            <v>28425</v>
          </cell>
          <cell r="F1239">
            <v>35410.019999999997</v>
          </cell>
          <cell r="G1239">
            <v>35410.019999999997</v>
          </cell>
          <cell r="H1239">
            <v>35067.300000000003</v>
          </cell>
          <cell r="I1239">
            <v>20550</v>
          </cell>
          <cell r="J1239">
            <v>13047</v>
          </cell>
          <cell r="K1239">
            <v>4000</v>
          </cell>
          <cell r="L1239">
            <v>1709</v>
          </cell>
          <cell r="M1239">
            <v>1600</v>
          </cell>
          <cell r="N1239">
            <v>5900</v>
          </cell>
          <cell r="O1239">
            <v>2169</v>
          </cell>
          <cell r="P1239">
            <v>28425</v>
          </cell>
          <cell r="Q1239">
            <v>5172</v>
          </cell>
          <cell r="R1239">
            <v>4000</v>
          </cell>
          <cell r="S1239">
            <v>1600</v>
          </cell>
          <cell r="T1239">
            <v>1709</v>
          </cell>
          <cell r="U1239">
            <v>5900</v>
          </cell>
          <cell r="V1239">
            <v>2169</v>
          </cell>
          <cell r="W1239">
            <v>20550</v>
          </cell>
          <cell r="X1239">
            <v>12778.047839781562</v>
          </cell>
          <cell r="Y1239">
            <v>11098.97888809371</v>
          </cell>
          <cell r="Z1239">
            <v>1551.3572319358636</v>
          </cell>
          <cell r="AA1239">
            <v>1547.346651791039</v>
          </cell>
          <cell r="AB1239">
            <v>5840.9457271416486</v>
          </cell>
          <cell r="AC1239">
            <v>2250.6236612561797</v>
          </cell>
          <cell r="AD1239">
            <v>35067.300000000003</v>
          </cell>
          <cell r="AE1239">
            <v>12910.704834500149</v>
          </cell>
          <cell r="AF1239">
            <v>11199.925390005903</v>
          </cell>
          <cell r="AG1239">
            <v>1565.6357105524442</v>
          </cell>
          <cell r="AH1239">
            <v>1561.0837475072265</v>
          </cell>
          <cell r="AI1239">
            <v>5899.4040008524898</v>
          </cell>
          <cell r="AJ1239">
            <v>2273.2663165817839</v>
          </cell>
          <cell r="AK1239">
            <v>35410.019999999997</v>
          </cell>
        </row>
        <row r="1240">
          <cell r="B1240">
            <v>39705</v>
          </cell>
          <cell r="D1240">
            <v>7436.8299999999945</v>
          </cell>
          <cell r="E1240">
            <v>28725</v>
          </cell>
          <cell r="F1240">
            <v>36161.829999999994</v>
          </cell>
          <cell r="G1240">
            <v>36161.829999999994</v>
          </cell>
          <cell r="H1240">
            <v>35698</v>
          </cell>
          <cell r="I1240">
            <v>26854</v>
          </cell>
          <cell r="J1240">
            <v>13047</v>
          </cell>
          <cell r="K1240">
            <v>4000</v>
          </cell>
          <cell r="L1240">
            <v>1709</v>
          </cell>
          <cell r="M1240">
            <v>1600</v>
          </cell>
          <cell r="N1240">
            <v>6200</v>
          </cell>
          <cell r="O1240">
            <v>2169</v>
          </cell>
          <cell r="P1240">
            <v>28725</v>
          </cell>
          <cell r="Q1240">
            <v>11176</v>
          </cell>
          <cell r="R1240">
            <v>4000</v>
          </cell>
          <cell r="S1240">
            <v>1600</v>
          </cell>
          <cell r="T1240">
            <v>1709</v>
          </cell>
          <cell r="U1240">
            <v>6200</v>
          </cell>
          <cell r="V1240">
            <v>2169</v>
          </cell>
          <cell r="W1240">
            <v>26854</v>
          </cell>
          <cell r="X1240">
            <v>13777.755926912443</v>
          </cell>
          <cell r="Y1240">
            <v>10414.449185676955</v>
          </cell>
          <cell r="Z1240">
            <v>1546.7886931717621</v>
          </cell>
          <cell r="AA1240">
            <v>1542.6292565872347</v>
          </cell>
          <cell r="AB1240">
            <v>6169.3888531957946</v>
          </cell>
          <cell r="AC1240">
            <v>2246.9880844558065</v>
          </cell>
          <cell r="AD1240">
            <v>35698</v>
          </cell>
          <cell r="AE1240">
            <v>13957.65394940172</v>
          </cell>
          <cell r="AF1240">
            <v>10559.260911215368</v>
          </cell>
          <cell r="AG1240">
            <v>1566.2997226205127</v>
          </cell>
          <cell r="AH1240">
            <v>1561.7458290122815</v>
          </cell>
          <cell r="AI1240">
            <v>6242.6391412254852</v>
          </cell>
          <cell r="AJ1240">
            <v>2274.2304465246375</v>
          </cell>
          <cell r="AK1240">
            <v>36161.829999999994</v>
          </cell>
        </row>
        <row r="1241">
          <cell r="B1241">
            <v>39706</v>
          </cell>
          <cell r="D1241">
            <v>8983.7900000000009</v>
          </cell>
          <cell r="E1241">
            <v>29025</v>
          </cell>
          <cell r="F1241">
            <v>38008.79</v>
          </cell>
          <cell r="G1241">
            <v>38008.79</v>
          </cell>
          <cell r="H1241">
            <v>37880.300000000003</v>
          </cell>
          <cell r="I1241">
            <v>29025</v>
          </cell>
          <cell r="J1241">
            <v>13047</v>
          </cell>
          <cell r="K1241">
            <v>4000</v>
          </cell>
          <cell r="L1241">
            <v>1709</v>
          </cell>
          <cell r="M1241">
            <v>1600</v>
          </cell>
          <cell r="N1241">
            <v>6500</v>
          </cell>
          <cell r="O1241">
            <v>2169</v>
          </cell>
          <cell r="P1241">
            <v>29025</v>
          </cell>
          <cell r="Q1241">
            <v>13047</v>
          </cell>
          <cell r="R1241">
            <v>4000</v>
          </cell>
          <cell r="S1241">
            <v>1600</v>
          </cell>
          <cell r="T1241">
            <v>1709</v>
          </cell>
          <cell r="U1241">
            <v>6500</v>
          </cell>
          <cell r="V1241">
            <v>2169</v>
          </cell>
          <cell r="W1241">
            <v>29025</v>
          </cell>
          <cell r="X1241">
            <v>14763.081467869293</v>
          </cell>
          <cell r="Y1241">
            <v>11300.999101436186</v>
          </cell>
          <cell r="Z1241">
            <v>1548.5053087898177</v>
          </cell>
          <cell r="AA1241">
            <v>1545.9601727928768</v>
          </cell>
          <cell r="AB1241">
            <v>6482.0208600615997</v>
          </cell>
          <cell r="AC1241">
            <v>2239.7330890502226</v>
          </cell>
          <cell r="AD1241">
            <v>37880.299999999996</v>
          </cell>
          <cell r="AE1241">
            <v>14761.147158016556</v>
          </cell>
          <cell r="AF1241">
            <v>11359.69630702127</v>
          </cell>
          <cell r="AG1241">
            <v>1560.6500953504346</v>
          </cell>
          <cell r="AH1241">
            <v>1556.0372088425104</v>
          </cell>
          <cell r="AI1241">
            <v>6500.8622476185983</v>
          </cell>
          <cell r="AJ1241">
            <v>2270.3969831506329</v>
          </cell>
          <cell r="AK1241">
            <v>38008.79</v>
          </cell>
        </row>
        <row r="1242">
          <cell r="B1242">
            <v>39707</v>
          </cell>
          <cell r="D1242">
            <v>8779.3400000000111</v>
          </cell>
          <cell r="E1242">
            <v>30117</v>
          </cell>
          <cell r="F1242">
            <v>38896.340000000011</v>
          </cell>
          <cell r="G1242">
            <v>38896.340000000011</v>
          </cell>
          <cell r="H1242">
            <v>38130.400000000001</v>
          </cell>
          <cell r="I1242">
            <v>37974</v>
          </cell>
          <cell r="J1242">
            <v>14439</v>
          </cell>
          <cell r="K1242">
            <v>4000</v>
          </cell>
          <cell r="L1242">
            <v>1709</v>
          </cell>
          <cell r="M1242">
            <v>1600</v>
          </cell>
          <cell r="N1242">
            <v>6200</v>
          </cell>
          <cell r="O1242">
            <v>2169</v>
          </cell>
          <cell r="P1242">
            <v>30117</v>
          </cell>
          <cell r="Q1242">
            <v>22301</v>
          </cell>
          <cell r="R1242">
            <v>4000</v>
          </cell>
          <cell r="S1242">
            <v>1600</v>
          </cell>
          <cell r="T1242">
            <v>1709</v>
          </cell>
          <cell r="U1242">
            <v>6200</v>
          </cell>
          <cell r="V1242">
            <v>2164</v>
          </cell>
          <cell r="W1242">
            <v>37974</v>
          </cell>
          <cell r="X1242">
            <v>15952.639241581561</v>
          </cell>
          <cell r="Y1242">
            <v>10821.38566905118</v>
          </cell>
          <cell r="Z1242">
            <v>1515.8983517458769</v>
          </cell>
          <cell r="AA1242">
            <v>1516.2433571703355</v>
          </cell>
          <cell r="AB1242">
            <v>6099.4346284034364</v>
          </cell>
          <cell r="AC1242">
            <v>2224.7987520476154</v>
          </cell>
          <cell r="AD1242">
            <v>38130.400000000009</v>
          </cell>
          <cell r="AE1242">
            <v>16160.917847920391</v>
          </cell>
          <cell r="AF1242">
            <v>11163.340922223515</v>
          </cell>
          <cell r="AG1242">
            <v>1556.6423517723724</v>
          </cell>
          <cell r="AH1242">
            <v>1552.0628232199342</v>
          </cell>
          <cell r="AI1242">
            <v>6200.0558242121415</v>
          </cell>
          <cell r="AJ1242">
            <v>2263.3202306516514</v>
          </cell>
          <cell r="AK1242">
            <v>38896.340000000011</v>
          </cell>
        </row>
        <row r="1243">
          <cell r="B1243">
            <v>39708</v>
          </cell>
          <cell r="D1243">
            <v>7417.3700000000099</v>
          </cell>
          <cell r="E1243">
            <v>28569</v>
          </cell>
          <cell r="F1243">
            <v>35986.37000000001</v>
          </cell>
          <cell r="G1243">
            <v>35986.37000000001</v>
          </cell>
          <cell r="H1243">
            <v>35841.800000000003</v>
          </cell>
          <cell r="I1243">
            <v>30440</v>
          </cell>
          <cell r="J1243">
            <v>13091</v>
          </cell>
          <cell r="K1243">
            <v>4000</v>
          </cell>
          <cell r="L1243">
            <v>1709</v>
          </cell>
          <cell r="M1243">
            <v>1600</v>
          </cell>
          <cell r="N1243">
            <v>6000</v>
          </cell>
          <cell r="O1243">
            <v>2169</v>
          </cell>
          <cell r="P1243">
            <v>28569</v>
          </cell>
          <cell r="Q1243">
            <v>14962</v>
          </cell>
          <cell r="R1243">
            <v>4000</v>
          </cell>
          <cell r="S1243">
            <v>1600</v>
          </cell>
          <cell r="T1243">
            <v>1709</v>
          </cell>
          <cell r="U1243">
            <v>6000</v>
          </cell>
          <cell r="V1243">
            <v>2169</v>
          </cell>
          <cell r="W1243">
            <v>30440</v>
          </cell>
          <cell r="X1243">
            <v>13622.329266609864</v>
          </cell>
          <cell r="Y1243">
            <v>10900.03147274818</v>
          </cell>
          <cell r="Z1243">
            <v>1548.4335501204141</v>
          </cell>
          <cell r="AA1243">
            <v>1544.7444115710459</v>
          </cell>
          <cell r="AB1243">
            <v>5986.9767067073126</v>
          </cell>
          <cell r="AC1243">
            <v>2239.2845922431852</v>
          </cell>
          <cell r="AD1243">
            <v>35841.80000000001</v>
          </cell>
          <cell r="AE1243">
            <v>13674.617878734651</v>
          </cell>
          <cell r="AF1243">
            <v>10952.380859416389</v>
          </cell>
          <cell r="AG1243">
            <v>1555.071830627001</v>
          </cell>
          <cell r="AH1243">
            <v>1550.4382017046914</v>
          </cell>
          <cell r="AI1243">
            <v>6008.5784148507673</v>
          </cell>
          <cell r="AJ1243">
            <v>2245.2828146665061</v>
          </cell>
          <cell r="AK1243">
            <v>35986.37000000001</v>
          </cell>
        </row>
        <row r="1244">
          <cell r="B1244">
            <v>39709</v>
          </cell>
          <cell r="D1244">
            <v>8265.4400000000023</v>
          </cell>
          <cell r="E1244">
            <v>29194</v>
          </cell>
          <cell r="F1244">
            <v>37459.440000000002</v>
          </cell>
          <cell r="G1244">
            <v>37459.440000000002</v>
          </cell>
          <cell r="H1244">
            <v>37165.5</v>
          </cell>
          <cell r="I1244">
            <v>28209</v>
          </cell>
          <cell r="J1244">
            <v>13416</v>
          </cell>
          <cell r="K1244">
            <v>4000</v>
          </cell>
          <cell r="L1244">
            <v>1709</v>
          </cell>
          <cell r="M1244">
            <v>1600</v>
          </cell>
          <cell r="N1244">
            <v>6300</v>
          </cell>
          <cell r="O1244">
            <v>2169</v>
          </cell>
          <cell r="P1244">
            <v>29194</v>
          </cell>
          <cell r="Q1244">
            <v>12431</v>
          </cell>
          <cell r="R1244">
            <v>4000</v>
          </cell>
          <cell r="S1244">
            <v>1600</v>
          </cell>
          <cell r="T1244">
            <v>1709</v>
          </cell>
          <cell r="U1244">
            <v>6300</v>
          </cell>
          <cell r="V1244">
            <v>2169</v>
          </cell>
          <cell r="W1244">
            <v>28209</v>
          </cell>
          <cell r="X1244">
            <v>14121.979253074403</v>
          </cell>
          <cell r="Y1244">
            <v>11399.364414329957</v>
          </cell>
          <cell r="Z1244">
            <v>1554.8322177689959</v>
          </cell>
          <cell r="AA1244">
            <v>1550.8376421441085</v>
          </cell>
          <cell r="AB1244">
            <v>6281.8684039317941</v>
          </cell>
          <cell r="AC1244">
            <v>2256.6180687507435</v>
          </cell>
          <cell r="AD1244">
            <v>37165.500000000007</v>
          </cell>
          <cell r="AE1244">
            <v>14231.485878896448</v>
          </cell>
          <cell r="AF1244">
            <v>11499.700250176926</v>
          </cell>
          <cell r="AG1244">
            <v>1566.642623940508</v>
          </cell>
          <cell r="AH1244">
            <v>1562.0877333735805</v>
          </cell>
          <cell r="AI1244">
            <v>6324.7951824168977</v>
          </cell>
          <cell r="AJ1244">
            <v>2274.7283311956389</v>
          </cell>
          <cell r="AK1244">
            <v>37459.440000000002</v>
          </cell>
        </row>
        <row r="1245">
          <cell r="B1245">
            <v>39710</v>
          </cell>
          <cell r="D1245">
            <v>7861.3699999999953</v>
          </cell>
          <cell r="E1245">
            <v>29571</v>
          </cell>
          <cell r="F1245">
            <v>37432.369999999995</v>
          </cell>
          <cell r="G1245">
            <v>37432.369999999995</v>
          </cell>
          <cell r="H1245">
            <v>37078.1</v>
          </cell>
          <cell r="I1245">
            <v>27469</v>
          </cell>
          <cell r="J1245">
            <v>13893</v>
          </cell>
          <cell r="K1245">
            <v>4000</v>
          </cell>
          <cell r="L1245">
            <v>1709</v>
          </cell>
          <cell r="M1245">
            <v>1600</v>
          </cell>
          <cell r="N1245">
            <v>6200</v>
          </cell>
          <cell r="O1245">
            <v>2169</v>
          </cell>
          <cell r="P1245">
            <v>29571</v>
          </cell>
          <cell r="Q1245">
            <v>11791</v>
          </cell>
          <cell r="R1245">
            <v>4000</v>
          </cell>
          <cell r="S1245">
            <v>1600</v>
          </cell>
          <cell r="T1245">
            <v>1709</v>
          </cell>
          <cell r="U1245">
            <v>6200</v>
          </cell>
          <cell r="V1245">
            <v>2169</v>
          </cell>
          <cell r="W1245">
            <v>27469</v>
          </cell>
          <cell r="X1245">
            <v>13825.393974227289</v>
          </cell>
          <cell r="Y1245">
            <v>11652.52736055236</v>
          </cell>
          <cell r="Z1245">
            <v>1552.707152665399</v>
          </cell>
          <cell r="AA1245">
            <v>1548.3289277049826</v>
          </cell>
          <cell r="AB1245">
            <v>6243.7460750483706</v>
          </cell>
          <cell r="AC1245">
            <v>2255.3965098015988</v>
          </cell>
          <cell r="AD1245">
            <v>37078.1</v>
          </cell>
          <cell r="AE1245">
            <v>13972.259313252822</v>
          </cell>
          <cell r="AF1245">
            <v>11756.707761555872</v>
          </cell>
          <cell r="AG1245">
            <v>1565.6460425640232</v>
          </cell>
          <cell r="AH1245">
            <v>1561.0616468564467</v>
          </cell>
          <cell r="AI1245">
            <v>6301.5365520851756</v>
          </cell>
          <cell r="AJ1245">
            <v>2275.1586836856586</v>
          </cell>
          <cell r="AK1245">
            <v>37432.369999999995</v>
          </cell>
        </row>
        <row r="1246">
          <cell r="B1246">
            <v>39711</v>
          </cell>
          <cell r="D1246">
            <v>7911.9899999999907</v>
          </cell>
          <cell r="E1246">
            <v>28515</v>
          </cell>
          <cell r="F1246">
            <v>36426.989999999991</v>
          </cell>
          <cell r="G1246">
            <v>36426.989999999991</v>
          </cell>
          <cell r="H1246">
            <v>36089.1</v>
          </cell>
          <cell r="I1246">
            <v>26651</v>
          </cell>
          <cell r="J1246">
            <v>12937</v>
          </cell>
          <cell r="K1246">
            <v>4000</v>
          </cell>
          <cell r="L1246">
            <v>1709</v>
          </cell>
          <cell r="M1246">
            <v>1600</v>
          </cell>
          <cell r="N1246">
            <v>6100</v>
          </cell>
          <cell r="O1246">
            <v>2169</v>
          </cell>
          <cell r="P1246">
            <v>28515</v>
          </cell>
          <cell r="Q1246">
            <v>11128</v>
          </cell>
          <cell r="R1246">
            <v>3945</v>
          </cell>
          <cell r="S1246">
            <v>1600</v>
          </cell>
          <cell r="T1246">
            <v>1709</v>
          </cell>
          <cell r="U1246">
            <v>6100</v>
          </cell>
          <cell r="V1246">
            <v>2169</v>
          </cell>
          <cell r="W1246">
            <v>26651</v>
          </cell>
          <cell r="X1246">
            <v>13241.321325295163</v>
          </cell>
          <cell r="Y1246">
            <v>11316.012535262111</v>
          </cell>
          <cell r="Z1246">
            <v>1552.8847672142497</v>
          </cell>
          <cell r="AA1246">
            <v>1548.8370435301997</v>
          </cell>
          <cell r="AB1246">
            <v>6179.5829288456171</v>
          </cell>
          <cell r="AC1246">
            <v>2250.4613998526543</v>
          </cell>
          <cell r="AD1246">
            <v>36089.099999999991</v>
          </cell>
          <cell r="AE1246">
            <v>13379.413925514718</v>
          </cell>
          <cell r="AF1246">
            <v>11423.598897204743</v>
          </cell>
          <cell r="AG1246">
            <v>1566.0419297930146</v>
          </cell>
          <cell r="AH1246">
            <v>1561.4887856972123</v>
          </cell>
          <cell r="AI1246">
            <v>6222.5903244024958</v>
          </cell>
          <cell r="AJ1246">
            <v>2273.8561373878069</v>
          </cell>
          <cell r="AK1246">
            <v>36426.989999999991</v>
          </cell>
        </row>
        <row r="1247">
          <cell r="B1247">
            <v>39712</v>
          </cell>
          <cell r="D1247">
            <v>6163.8299999999945</v>
          </cell>
          <cell r="E1247">
            <v>28515</v>
          </cell>
          <cell r="F1247">
            <v>34678.829999999994</v>
          </cell>
          <cell r="G1247">
            <v>34678.829999999994</v>
          </cell>
          <cell r="H1247">
            <v>34062.800000000003</v>
          </cell>
          <cell r="I1247">
            <v>28297</v>
          </cell>
          <cell r="J1247">
            <v>12937</v>
          </cell>
          <cell r="K1247">
            <v>4000</v>
          </cell>
          <cell r="L1247">
            <v>1709</v>
          </cell>
          <cell r="M1247">
            <v>1600</v>
          </cell>
          <cell r="N1247">
            <v>6100</v>
          </cell>
          <cell r="O1247">
            <v>2169</v>
          </cell>
          <cell r="P1247">
            <v>28515</v>
          </cell>
          <cell r="Q1247">
            <v>12774</v>
          </cell>
          <cell r="R1247">
            <v>3945</v>
          </cell>
          <cell r="S1247">
            <v>1600</v>
          </cell>
          <cell r="T1247">
            <v>1709</v>
          </cell>
          <cell r="U1247">
            <v>6100</v>
          </cell>
          <cell r="V1247">
            <v>2169</v>
          </cell>
          <cell r="W1247">
            <v>28297</v>
          </cell>
          <cell r="X1247">
            <v>12772.998002398923</v>
          </cell>
          <cell r="Y1247">
            <v>9974.1416470563272</v>
          </cell>
          <cell r="Z1247">
            <v>1538.6504024338892</v>
          </cell>
          <cell r="AA1247">
            <v>1534.5462215581483</v>
          </cell>
          <cell r="AB1247">
            <v>6008.9788534513309</v>
          </cell>
          <cell r="AC1247">
            <v>2233.4848731013872</v>
          </cell>
          <cell r="AD1247">
            <v>34062.80000000001</v>
          </cell>
          <cell r="AE1247">
            <v>13009.381471200933</v>
          </cell>
          <cell r="AF1247">
            <v>10158.475804349371</v>
          </cell>
          <cell r="AG1247">
            <v>1565.6298072060056</v>
          </cell>
          <cell r="AH1247">
            <v>1561.0778613243046</v>
          </cell>
          <cell r="AI1247">
            <v>6111.0073108581146</v>
          </cell>
          <cell r="AJ1247">
            <v>2273.2577450612675</v>
          </cell>
          <cell r="AK1247">
            <v>34678.829999999994</v>
          </cell>
        </row>
        <row r="1248">
          <cell r="B1248">
            <v>39713</v>
          </cell>
          <cell r="D1248">
            <v>6665.3900000000067</v>
          </cell>
          <cell r="E1248">
            <v>28315</v>
          </cell>
          <cell r="F1248">
            <v>34980.390000000007</v>
          </cell>
          <cell r="G1248">
            <v>34980.390000000007</v>
          </cell>
          <cell r="H1248">
            <v>34441.1</v>
          </cell>
          <cell r="I1248">
            <v>28260</v>
          </cell>
          <cell r="J1248">
            <v>12937</v>
          </cell>
          <cell r="K1248">
            <v>4000</v>
          </cell>
          <cell r="L1248">
            <v>1709</v>
          </cell>
          <cell r="M1248">
            <v>1600</v>
          </cell>
          <cell r="N1248">
            <v>5900</v>
          </cell>
          <cell r="O1248">
            <v>2169</v>
          </cell>
          <cell r="P1248">
            <v>28315</v>
          </cell>
          <cell r="Q1248">
            <v>12937</v>
          </cell>
          <cell r="R1248">
            <v>3945</v>
          </cell>
          <cell r="S1248">
            <v>1600</v>
          </cell>
          <cell r="T1248">
            <v>1709</v>
          </cell>
          <cell r="U1248">
            <v>5900</v>
          </cell>
          <cell r="V1248">
            <v>2169</v>
          </cell>
          <cell r="W1248">
            <v>28260</v>
          </cell>
          <cell r="X1248">
            <v>13191.496520388548</v>
          </cell>
          <cell r="Y1248">
            <v>10346.775247228446</v>
          </cell>
          <cell r="Z1248">
            <v>1542.3983782493906</v>
          </cell>
          <cell r="AA1248">
            <v>1538.4278445615685</v>
          </cell>
          <cell r="AB1248">
            <v>5582.9886891629567</v>
          </cell>
          <cell r="AC1248">
            <v>2239.0133204090889</v>
          </cell>
          <cell r="AD1248">
            <v>34441.099999999991</v>
          </cell>
          <cell r="AE1248">
            <v>13388.196979725717</v>
          </cell>
          <cell r="AF1248">
            <v>10527.410408871545</v>
          </cell>
          <cell r="AG1248">
            <v>1564.9408839310954</v>
          </cell>
          <cell r="AH1248">
            <v>1560.3909410397885</v>
          </cell>
          <cell r="AI1248">
            <v>5667.1933418012759</v>
          </cell>
          <cell r="AJ1248">
            <v>2272.2574446305821</v>
          </cell>
          <cell r="AK1248">
            <v>34980.390000000007</v>
          </cell>
        </row>
        <row r="1249">
          <cell r="B1249">
            <v>39714</v>
          </cell>
          <cell r="D1249">
            <v>6953.2200000000084</v>
          </cell>
          <cell r="E1249">
            <v>28976</v>
          </cell>
          <cell r="F1249">
            <v>35929.220000000008</v>
          </cell>
          <cell r="G1249">
            <v>35929.220000000008</v>
          </cell>
          <cell r="H1249">
            <v>35710.300000000003</v>
          </cell>
          <cell r="I1249">
            <v>34048</v>
          </cell>
          <cell r="J1249">
            <v>13498</v>
          </cell>
          <cell r="K1249">
            <v>4000</v>
          </cell>
          <cell r="L1249">
            <v>1709</v>
          </cell>
          <cell r="M1249">
            <v>1600</v>
          </cell>
          <cell r="N1249">
            <v>6000</v>
          </cell>
          <cell r="O1249">
            <v>2169</v>
          </cell>
          <cell r="P1249">
            <v>28976</v>
          </cell>
          <cell r="Q1249">
            <v>18570</v>
          </cell>
          <cell r="R1249">
            <v>4000</v>
          </cell>
          <cell r="S1249">
            <v>1600</v>
          </cell>
          <cell r="T1249">
            <v>1709</v>
          </cell>
          <cell r="U1249">
            <v>6000</v>
          </cell>
          <cell r="V1249">
            <v>2169</v>
          </cell>
          <cell r="W1249">
            <v>34048</v>
          </cell>
          <cell r="X1249">
            <v>13732.565495835543</v>
          </cell>
          <cell r="Y1249">
            <v>10667.159805763902</v>
          </cell>
          <cell r="Z1249">
            <v>1555.9112272599709</v>
          </cell>
          <cell r="AA1249">
            <v>1551.6607996938142</v>
          </cell>
          <cell r="AB1249">
            <v>5940.8096668814487</v>
          </cell>
          <cell r="AC1249">
            <v>2262.1930045653294</v>
          </cell>
          <cell r="AD1249">
            <v>35710.300000000003</v>
          </cell>
          <cell r="AE1249">
            <v>13799.732433865083</v>
          </cell>
          <cell r="AF1249">
            <v>10766.73336382209</v>
          </cell>
          <cell r="AG1249">
            <v>1564.7618676501322</v>
          </cell>
          <cell r="AH1249">
            <v>1560.1692584219213</v>
          </cell>
          <cell r="AI1249">
            <v>5963.3233720361568</v>
          </cell>
          <cell r="AJ1249">
            <v>2274.4997042046252</v>
          </cell>
          <cell r="AK1249">
            <v>35929.220000000008</v>
          </cell>
        </row>
        <row r="1250">
          <cell r="B1250">
            <v>39715</v>
          </cell>
          <cell r="D1250">
            <v>12621.540000000008</v>
          </cell>
          <cell r="E1250">
            <v>29235</v>
          </cell>
          <cell r="F1250">
            <v>41856.540000000008</v>
          </cell>
          <cell r="G1250">
            <v>41856.540000000008</v>
          </cell>
          <cell r="H1250">
            <v>41395.699999999997</v>
          </cell>
          <cell r="I1250">
            <v>30460</v>
          </cell>
          <cell r="J1250">
            <v>13657</v>
          </cell>
          <cell r="K1250">
            <v>4000</v>
          </cell>
          <cell r="L1250">
            <v>1709</v>
          </cell>
          <cell r="M1250">
            <v>1600</v>
          </cell>
          <cell r="N1250">
            <v>6100</v>
          </cell>
          <cell r="O1250">
            <v>2169</v>
          </cell>
          <cell r="P1250">
            <v>29235</v>
          </cell>
          <cell r="Q1250">
            <v>14348</v>
          </cell>
          <cell r="R1250">
            <v>4534</v>
          </cell>
          <cell r="S1250">
            <v>1600</v>
          </cell>
          <cell r="T1250">
            <v>1709</v>
          </cell>
          <cell r="U1250">
            <v>6100</v>
          </cell>
          <cell r="V1250">
            <v>2169</v>
          </cell>
          <cell r="W1250">
            <v>30460</v>
          </cell>
          <cell r="X1250">
            <v>16701.482197008434</v>
          </cell>
          <cell r="Y1250">
            <v>13109.357634442114</v>
          </cell>
          <cell r="Z1250">
            <v>1514.13600624013</v>
          </cell>
          <cell r="AA1250">
            <v>1517.3670643610371</v>
          </cell>
          <cell r="AB1250">
            <v>6316.1424834494501</v>
          </cell>
          <cell r="AC1250">
            <v>2237.2146144988305</v>
          </cell>
          <cell r="AD1250">
            <v>41395.69999999999</v>
          </cell>
          <cell r="AE1250">
            <v>16846.25974234804</v>
          </cell>
          <cell r="AF1250">
            <v>13221.240659132925</v>
          </cell>
          <cell r="AG1250">
            <v>1561.6834716143949</v>
          </cell>
          <cell r="AH1250">
            <v>1557.0783235095269</v>
          </cell>
          <cell r="AI1250">
            <v>6399.0028095094422</v>
          </cell>
          <cell r="AJ1250">
            <v>2271.2749938856718</v>
          </cell>
          <cell r="AK1250">
            <v>41856.540000000008</v>
          </cell>
        </row>
        <row r="1251">
          <cell r="B1251">
            <v>39716</v>
          </cell>
          <cell r="D1251">
            <v>7700.2699999999968</v>
          </cell>
          <cell r="E1251">
            <v>31723</v>
          </cell>
          <cell r="F1251">
            <v>39423.269999999997</v>
          </cell>
          <cell r="G1251">
            <v>39423.269999999997</v>
          </cell>
          <cell r="H1251">
            <v>38671.199999999997</v>
          </cell>
          <cell r="I1251">
            <v>31723</v>
          </cell>
          <cell r="J1251">
            <v>15645</v>
          </cell>
          <cell r="K1251">
            <v>4000</v>
          </cell>
          <cell r="L1251">
            <v>1709</v>
          </cell>
          <cell r="M1251">
            <v>1600</v>
          </cell>
          <cell r="N1251">
            <v>6600</v>
          </cell>
          <cell r="O1251">
            <v>2169</v>
          </cell>
          <cell r="P1251">
            <v>31723</v>
          </cell>
          <cell r="Q1251">
            <v>15645</v>
          </cell>
          <cell r="R1251">
            <v>4000</v>
          </cell>
          <cell r="S1251">
            <v>1600</v>
          </cell>
          <cell r="T1251">
            <v>1709</v>
          </cell>
          <cell r="U1251">
            <v>6600</v>
          </cell>
          <cell r="V1251">
            <v>2169</v>
          </cell>
          <cell r="W1251">
            <v>31723</v>
          </cell>
          <cell r="X1251">
            <v>15677.694312971609</v>
          </cell>
          <cell r="Y1251">
            <v>11329.166077021189</v>
          </cell>
          <cell r="Z1251">
            <v>1507.5332870764801</v>
          </cell>
          <cell r="AA1251">
            <v>1509.4045901574545</v>
          </cell>
          <cell r="AB1251">
            <v>6422.0725743209523</v>
          </cell>
          <cell r="AC1251">
            <v>2225.3291584523104</v>
          </cell>
          <cell r="AD1251">
            <v>38671.199999999997</v>
          </cell>
          <cell r="AE1251">
            <v>15936.947943709225</v>
          </cell>
          <cell r="AF1251">
            <v>11565.594655149984</v>
          </cell>
          <cell r="AG1251">
            <v>1559.3496278730345</v>
          </cell>
          <cell r="AH1251">
            <v>1554.7190203107627</v>
          </cell>
          <cell r="AI1251">
            <v>6536.9042169606873</v>
          </cell>
          <cell r="AJ1251">
            <v>2269.7545359963037</v>
          </cell>
          <cell r="AK1251">
            <v>39423.269999999997</v>
          </cell>
        </row>
        <row r="1252">
          <cell r="B1252">
            <v>39717</v>
          </cell>
          <cell r="D1252">
            <v>7858.32</v>
          </cell>
          <cell r="E1252">
            <v>20089</v>
          </cell>
          <cell r="F1252">
            <v>27947.32</v>
          </cell>
          <cell r="G1252">
            <v>27947.32</v>
          </cell>
          <cell r="H1252">
            <v>26013.9</v>
          </cell>
          <cell r="I1252">
            <v>19880</v>
          </cell>
          <cell r="J1252">
            <v>11580</v>
          </cell>
          <cell r="K1252">
            <v>4000</v>
          </cell>
          <cell r="L1252">
            <v>1709</v>
          </cell>
          <cell r="M1252">
            <v>1600</v>
          </cell>
          <cell r="N1252">
            <v>0</v>
          </cell>
          <cell r="O1252">
            <v>1200</v>
          </cell>
          <cell r="P1252">
            <v>20089</v>
          </cell>
          <cell r="Q1252">
            <v>11372</v>
          </cell>
          <cell r="R1252">
            <v>3999</v>
          </cell>
          <cell r="S1252">
            <v>1600</v>
          </cell>
          <cell r="T1252">
            <v>1709</v>
          </cell>
          <cell r="U1252">
            <v>0</v>
          </cell>
          <cell r="V1252">
            <v>1200</v>
          </cell>
          <cell r="W1252">
            <v>19880</v>
          </cell>
          <cell r="X1252">
            <v>11173.362336232374</v>
          </cell>
          <cell r="Y1252">
            <v>7432.7587409417501</v>
          </cell>
          <cell r="Z1252">
            <v>1010.0386166866108</v>
          </cell>
          <cell r="AA1252">
            <v>1011.7143974873094</v>
          </cell>
          <cell r="AB1252">
            <v>3898.0586502709007</v>
          </cell>
          <cell r="AC1252">
            <v>1487.9672583810598</v>
          </cell>
          <cell r="AD1252">
            <v>26013.900000000009</v>
          </cell>
          <cell r="AE1252">
            <v>11930.105162367488</v>
          </cell>
          <cell r="AF1252">
            <v>7993.3730868188441</v>
          </cell>
          <cell r="AG1252">
            <v>1100.9919740507576</v>
          </cell>
          <cell r="AH1252">
            <v>1097.7157736212068</v>
          </cell>
          <cell r="AI1252">
            <v>4227.9167985750792</v>
          </cell>
          <cell r="AJ1252">
            <v>1597.2172045666232</v>
          </cell>
          <cell r="AK1252">
            <v>27947.32</v>
          </cell>
        </row>
        <row r="1253">
          <cell r="B1253">
            <v>39718</v>
          </cell>
          <cell r="D1253">
            <v>0</v>
          </cell>
          <cell r="E1253">
            <v>0</v>
          </cell>
          <cell r="F1253">
            <v>0</v>
          </cell>
          <cell r="G1253">
            <v>0</v>
          </cell>
          <cell r="H1253">
            <v>22.2</v>
          </cell>
          <cell r="I1253">
            <v>0</v>
          </cell>
          <cell r="J1253">
            <v>0</v>
          </cell>
          <cell r="K1253">
            <v>0</v>
          </cell>
          <cell r="L1253">
            <v>0</v>
          </cell>
          <cell r="M1253">
            <v>0</v>
          </cell>
          <cell r="N1253">
            <v>0</v>
          </cell>
          <cell r="O1253">
            <v>0</v>
          </cell>
          <cell r="P1253">
            <v>0</v>
          </cell>
          <cell r="Q1253">
            <v>0</v>
          </cell>
          <cell r="R1253">
            <v>0</v>
          </cell>
          <cell r="S1253">
            <v>0</v>
          </cell>
          <cell r="T1253">
            <v>0</v>
          </cell>
          <cell r="U1253">
            <v>0</v>
          </cell>
          <cell r="V1253">
            <v>0</v>
          </cell>
          <cell r="W1253">
            <v>0</v>
          </cell>
          <cell r="X1253">
            <v>8.4396629999999995</v>
          </cell>
          <cell r="Y1253">
            <v>6.8801573999999999</v>
          </cell>
          <cell r="Z1253">
            <v>0.93240000000000001</v>
          </cell>
          <cell r="AA1253">
            <v>0.91734839999999995</v>
          </cell>
          <cell r="AB1253">
            <v>3.6694157999999999</v>
          </cell>
          <cell r="AC1253">
            <v>1.3610153999999999</v>
          </cell>
          <cell r="AD1253">
            <v>22.2</v>
          </cell>
          <cell r="AE1253">
            <v>0</v>
          </cell>
          <cell r="AF1253">
            <v>0</v>
          </cell>
          <cell r="AG1253">
            <v>0</v>
          </cell>
          <cell r="AH1253">
            <v>0</v>
          </cell>
          <cell r="AI1253">
            <v>0</v>
          </cell>
          <cell r="AJ1253">
            <v>0</v>
          </cell>
          <cell r="AK1253">
            <v>0</v>
          </cell>
        </row>
        <row r="1254">
          <cell r="B1254">
            <v>39719</v>
          </cell>
          <cell r="D1254">
            <v>0</v>
          </cell>
          <cell r="E1254">
            <v>0</v>
          </cell>
          <cell r="F1254">
            <v>0</v>
          </cell>
          <cell r="G1254">
            <v>0</v>
          </cell>
          <cell r="H1254">
            <v>22.7</v>
          </cell>
          <cell r="I1254">
            <v>0</v>
          </cell>
          <cell r="J1254">
            <v>0</v>
          </cell>
          <cell r="K1254">
            <v>0</v>
          </cell>
          <cell r="L1254">
            <v>0</v>
          </cell>
          <cell r="M1254">
            <v>0</v>
          </cell>
          <cell r="N1254">
            <v>0</v>
          </cell>
          <cell r="O1254">
            <v>0</v>
          </cell>
          <cell r="P1254">
            <v>0</v>
          </cell>
          <cell r="Q1254">
            <v>0</v>
          </cell>
          <cell r="R1254">
            <v>0</v>
          </cell>
          <cell r="S1254">
            <v>0</v>
          </cell>
          <cell r="T1254">
            <v>0</v>
          </cell>
          <cell r="U1254">
            <v>0</v>
          </cell>
          <cell r="V1254">
            <v>0</v>
          </cell>
          <cell r="W1254">
            <v>0</v>
          </cell>
          <cell r="X1254">
            <v>8.6297454999999985</v>
          </cell>
          <cell r="Y1254">
            <v>7.0351159000000001</v>
          </cell>
          <cell r="Z1254">
            <v>0.95340000000000003</v>
          </cell>
          <cell r="AA1254">
            <v>0.93800939999999988</v>
          </cell>
          <cell r="AB1254">
            <v>3.7520602999999997</v>
          </cell>
          <cell r="AC1254">
            <v>1.3916689</v>
          </cell>
          <cell r="AD1254">
            <v>22.699999999999996</v>
          </cell>
          <cell r="AE1254">
            <v>0</v>
          </cell>
          <cell r="AF1254">
            <v>0</v>
          </cell>
          <cell r="AG1254">
            <v>0</v>
          </cell>
          <cell r="AH1254">
            <v>0</v>
          </cell>
          <cell r="AI1254">
            <v>0</v>
          </cell>
          <cell r="AJ1254">
            <v>0</v>
          </cell>
          <cell r="AK1254">
            <v>0</v>
          </cell>
        </row>
        <row r="1255">
          <cell r="B1255">
            <v>39720</v>
          </cell>
          <cell r="D1255">
            <v>0</v>
          </cell>
          <cell r="E1255">
            <v>0</v>
          </cell>
          <cell r="F1255">
            <v>0</v>
          </cell>
          <cell r="G1255">
            <v>0</v>
          </cell>
          <cell r="H1255">
            <v>32.200000000000003</v>
          </cell>
          <cell r="I1255">
            <v>11</v>
          </cell>
          <cell r="J1255">
            <v>0</v>
          </cell>
          <cell r="K1255">
            <v>0</v>
          </cell>
          <cell r="L1255">
            <v>0</v>
          </cell>
          <cell r="M1255">
            <v>0</v>
          </cell>
          <cell r="N1255">
            <v>0</v>
          </cell>
          <cell r="O1255">
            <v>0</v>
          </cell>
          <cell r="P1255">
            <v>0</v>
          </cell>
          <cell r="Q1255">
            <v>11</v>
          </cell>
          <cell r="R1255">
            <v>0</v>
          </cell>
          <cell r="S1255">
            <v>0</v>
          </cell>
          <cell r="T1255">
            <v>0</v>
          </cell>
          <cell r="U1255">
            <v>0</v>
          </cell>
          <cell r="V1255">
            <v>0</v>
          </cell>
          <cell r="W1255">
            <v>11</v>
          </cell>
          <cell r="X1255">
            <v>12.241313</v>
          </cell>
          <cell r="Y1255">
            <v>9.9793274000000007</v>
          </cell>
          <cell r="Z1255">
            <v>1.3524000000000003</v>
          </cell>
          <cell r="AA1255">
            <v>1.3305684</v>
          </cell>
          <cell r="AB1255">
            <v>5.3223058000000005</v>
          </cell>
          <cell r="AC1255">
            <v>1.9740854000000001</v>
          </cell>
          <cell r="AD1255">
            <v>32.200000000000003</v>
          </cell>
          <cell r="AE1255">
            <v>0</v>
          </cell>
          <cell r="AF1255">
            <v>0</v>
          </cell>
          <cell r="AG1255">
            <v>0</v>
          </cell>
          <cell r="AH1255">
            <v>0</v>
          </cell>
          <cell r="AI1255">
            <v>0</v>
          </cell>
          <cell r="AJ1255">
            <v>0</v>
          </cell>
          <cell r="AK1255">
            <v>0</v>
          </cell>
        </row>
        <row r="1256">
          <cell r="B1256">
            <v>39721</v>
          </cell>
          <cell r="D1256">
            <v>0</v>
          </cell>
          <cell r="E1256">
            <v>0</v>
          </cell>
          <cell r="F1256">
            <v>0</v>
          </cell>
          <cell r="G1256">
            <v>0</v>
          </cell>
          <cell r="H1256">
            <v>55</v>
          </cell>
          <cell r="I1256">
            <v>198</v>
          </cell>
          <cell r="J1256">
            <v>0</v>
          </cell>
          <cell r="K1256">
            <v>0</v>
          </cell>
          <cell r="L1256">
            <v>0</v>
          </cell>
          <cell r="M1256">
            <v>0</v>
          </cell>
          <cell r="N1256">
            <v>0</v>
          </cell>
          <cell r="O1256">
            <v>0</v>
          </cell>
          <cell r="P1256">
            <v>0</v>
          </cell>
          <cell r="Q1256">
            <v>198</v>
          </cell>
          <cell r="R1256">
            <v>0</v>
          </cell>
          <cell r="S1256">
            <v>0</v>
          </cell>
          <cell r="T1256">
            <v>0</v>
          </cell>
          <cell r="U1256">
            <v>0</v>
          </cell>
          <cell r="V1256">
            <v>0</v>
          </cell>
          <cell r="W1256">
            <v>198</v>
          </cell>
          <cell r="X1256">
            <v>20.909074999999998</v>
          </cell>
          <cell r="Y1256">
            <v>17.045435000000001</v>
          </cell>
          <cell r="Z1256">
            <v>2.31</v>
          </cell>
          <cell r="AA1256">
            <v>2.27271</v>
          </cell>
          <cell r="AB1256">
            <v>9.0908949999999997</v>
          </cell>
          <cell r="AC1256">
            <v>3.3718849999999998</v>
          </cell>
          <cell r="AD1256">
            <v>55.000000000000007</v>
          </cell>
          <cell r="AE1256">
            <v>0</v>
          </cell>
          <cell r="AF1256">
            <v>0</v>
          </cell>
          <cell r="AG1256">
            <v>0</v>
          </cell>
          <cell r="AH1256">
            <v>0</v>
          </cell>
          <cell r="AI1256">
            <v>0</v>
          </cell>
          <cell r="AJ1256">
            <v>0</v>
          </cell>
          <cell r="AK1256">
            <v>0</v>
          </cell>
        </row>
        <row r="1257">
          <cell r="B1257">
            <v>39722</v>
          </cell>
          <cell r="D1257">
            <v>12025.490000000002</v>
          </cell>
          <cell r="E1257">
            <v>7200</v>
          </cell>
          <cell r="F1257">
            <v>19225.490000000002</v>
          </cell>
          <cell r="G1257">
            <v>19225.490000000002</v>
          </cell>
          <cell r="H1257">
            <v>23224.1</v>
          </cell>
          <cell r="I1257">
            <v>7200</v>
          </cell>
          <cell r="K1257">
            <v>4000</v>
          </cell>
          <cell r="N1257">
            <v>3200</v>
          </cell>
          <cell r="O1257">
            <v>0</v>
          </cell>
          <cell r="P1257">
            <v>7200</v>
          </cell>
          <cell r="Q1257">
            <v>0</v>
          </cell>
          <cell r="R1257">
            <v>4000</v>
          </cell>
          <cell r="S1257">
            <v>0</v>
          </cell>
          <cell r="T1257">
            <v>0</v>
          </cell>
          <cell r="U1257">
            <v>3200</v>
          </cell>
          <cell r="V1257">
            <v>0</v>
          </cell>
          <cell r="W1257">
            <v>7200</v>
          </cell>
          <cell r="X1257">
            <v>8889.8505916511021</v>
          </cell>
          <cell r="Y1257">
            <v>7154.2553042439358</v>
          </cell>
          <cell r="Z1257">
            <v>934.30063860186362</v>
          </cell>
          <cell r="AA1257">
            <v>933.17617272317193</v>
          </cell>
          <cell r="AB1257">
            <v>3856.8045945503964</v>
          </cell>
          <cell r="AC1257">
            <v>1455.7126982295279</v>
          </cell>
          <cell r="AD1257">
            <v>23224.099999999995</v>
          </cell>
          <cell r="AE1257">
            <v>7310.5029997904194</v>
          </cell>
          <cell r="AF1257">
            <v>5946.7969252844641</v>
          </cell>
          <cell r="AG1257">
            <v>780.16677738478506</v>
          </cell>
          <cell r="AH1257">
            <v>777.82300574583246</v>
          </cell>
          <cell r="AI1257">
            <v>3203.706440032412</v>
          </cell>
          <cell r="AJ1257">
            <v>1206.4938517620865</v>
          </cell>
          <cell r="AK1257">
            <v>19225.490000000002</v>
          </cell>
        </row>
        <row r="1258">
          <cell r="B1258">
            <v>39723</v>
          </cell>
          <cell r="D1258">
            <v>10713.639999999992</v>
          </cell>
          <cell r="E1258">
            <v>28850</v>
          </cell>
          <cell r="F1258">
            <v>39563.639999999992</v>
          </cell>
          <cell r="G1258">
            <v>39563.639999999992</v>
          </cell>
          <cell r="H1258">
            <v>38490.199999999997</v>
          </cell>
          <cell r="I1258">
            <v>28850</v>
          </cell>
          <cell r="J1258">
            <v>15435</v>
          </cell>
          <cell r="K1258">
            <v>4000</v>
          </cell>
          <cell r="L1258">
            <v>1600</v>
          </cell>
          <cell r="M1258">
            <v>1815</v>
          </cell>
          <cell r="N1258">
            <v>6000</v>
          </cell>
          <cell r="O1258">
            <v>0</v>
          </cell>
          <cell r="P1258">
            <v>28850</v>
          </cell>
          <cell r="Q1258">
            <v>15435</v>
          </cell>
          <cell r="R1258">
            <v>4000</v>
          </cell>
          <cell r="S1258">
            <v>1600</v>
          </cell>
          <cell r="T1258">
            <v>1815</v>
          </cell>
          <cell r="U1258">
            <v>6000</v>
          </cell>
          <cell r="V1258">
            <v>0</v>
          </cell>
          <cell r="W1258">
            <v>28850</v>
          </cell>
          <cell r="X1258">
            <v>16063.425751810788</v>
          </cell>
          <cell r="Y1258">
            <v>11272.776700902627</v>
          </cell>
          <cell r="Z1258">
            <v>1490.6502503777815</v>
          </cell>
          <cell r="AA1258">
            <v>1494.6256042241112</v>
          </cell>
          <cell r="AB1258">
            <v>5821.2934912942301</v>
          </cell>
          <cell r="AC1258">
            <v>2347.4282013904544</v>
          </cell>
          <cell r="AD1258">
            <v>38490.19999999999</v>
          </cell>
          <cell r="AE1258">
            <v>16393.947722064437</v>
          </cell>
          <cell r="AF1258">
            <v>11668.1631718184</v>
          </cell>
          <cell r="AG1258">
            <v>1554.6297823511568</v>
          </cell>
          <cell r="AH1258">
            <v>1550.0776435488197</v>
          </cell>
          <cell r="AI1258">
            <v>5999.7784465629047</v>
          </cell>
          <cell r="AJ1258">
            <v>2397.0432336542772</v>
          </cell>
          <cell r="AK1258">
            <v>39563.639999999992</v>
          </cell>
        </row>
        <row r="1259">
          <cell r="B1259">
            <v>39724</v>
          </cell>
          <cell r="D1259">
            <v>4349.82</v>
          </cell>
          <cell r="E1259">
            <v>30955</v>
          </cell>
          <cell r="F1259">
            <v>35304.82</v>
          </cell>
          <cell r="G1259">
            <v>39151.55000000001</v>
          </cell>
          <cell r="H1259">
            <v>38730</v>
          </cell>
          <cell r="I1259">
            <v>30838</v>
          </cell>
          <cell r="J1259">
            <v>15100</v>
          </cell>
          <cell r="K1259">
            <v>4000</v>
          </cell>
          <cell r="L1259">
            <v>1600</v>
          </cell>
          <cell r="M1259">
            <v>1815</v>
          </cell>
          <cell r="N1259">
            <v>6400</v>
          </cell>
          <cell r="O1259">
            <v>2040</v>
          </cell>
          <cell r="P1259">
            <v>30955</v>
          </cell>
          <cell r="Q1259">
            <v>15040</v>
          </cell>
          <cell r="R1259">
            <v>4000</v>
          </cell>
          <cell r="S1259">
            <v>1600</v>
          </cell>
          <cell r="T1259">
            <v>1803</v>
          </cell>
          <cell r="U1259">
            <v>6400</v>
          </cell>
          <cell r="V1259">
            <v>1995</v>
          </cell>
          <cell r="W1259">
            <v>30838</v>
          </cell>
          <cell r="X1259">
            <v>14946.575188508286</v>
          </cell>
          <cell r="Y1259">
            <v>12077.72763405942</v>
          </cell>
          <cell r="Z1259">
            <v>1533.4957686251455</v>
          </cell>
          <cell r="AA1259">
            <v>1533.882126076935</v>
          </cell>
          <cell r="AB1259">
            <v>6387.7246119890215</v>
          </cell>
          <cell r="AC1259">
            <v>2250.5946707411827</v>
          </cell>
          <cell r="AD1259">
            <v>38729.999999999993</v>
          </cell>
          <cell r="AE1259">
            <v>15105.770427666428</v>
          </cell>
          <cell r="AF1259">
            <v>12201.149199452202</v>
          </cell>
          <cell r="AG1259">
            <v>1564.8395813217069</v>
          </cell>
          <cell r="AH1259">
            <v>1560.2899329597922</v>
          </cell>
          <cell r="AI1259">
            <v>6447.3905029812231</v>
          </cell>
          <cell r="AJ1259">
            <v>2272.110355618654</v>
          </cell>
          <cell r="AK1259">
            <v>39151.55000000001</v>
          </cell>
        </row>
        <row r="1260">
          <cell r="B1260">
            <v>39725</v>
          </cell>
          <cell r="D1260">
            <v>6949.82</v>
          </cell>
          <cell r="E1260">
            <v>28355</v>
          </cell>
          <cell r="F1260">
            <v>35304.82</v>
          </cell>
          <cell r="G1260">
            <v>35338.919999999991</v>
          </cell>
          <cell r="H1260">
            <v>35090.699999999997</v>
          </cell>
          <cell r="I1260">
            <v>28326</v>
          </cell>
          <cell r="J1260">
            <v>13200</v>
          </cell>
          <cell r="K1260">
            <v>4000</v>
          </cell>
          <cell r="L1260">
            <v>1600</v>
          </cell>
          <cell r="M1260">
            <v>1815</v>
          </cell>
          <cell r="N1260">
            <v>5700</v>
          </cell>
          <cell r="O1260">
            <v>2040</v>
          </cell>
          <cell r="P1260">
            <v>28355</v>
          </cell>
          <cell r="Q1260">
            <v>13200</v>
          </cell>
          <cell r="R1260">
            <v>4000</v>
          </cell>
          <cell r="S1260">
            <v>1600</v>
          </cell>
          <cell r="T1260">
            <v>1815</v>
          </cell>
          <cell r="U1260">
            <v>5700</v>
          </cell>
          <cell r="V1260">
            <v>2011</v>
          </cell>
          <cell r="W1260">
            <v>28326</v>
          </cell>
          <cell r="X1260">
            <v>13028.019667620536</v>
          </cell>
          <cell r="Y1260">
            <v>10885.188552670663</v>
          </cell>
          <cell r="Z1260">
            <v>1555.9355201146545</v>
          </cell>
          <cell r="AA1260">
            <v>1551.7571733763314</v>
          </cell>
          <cell r="AB1260">
            <v>5811.363294386967</v>
          </cell>
          <cell r="AC1260">
            <v>2258.4357918308378</v>
          </cell>
          <cell r="AD1260">
            <v>35090.69999999999</v>
          </cell>
          <cell r="AE1260">
            <v>13125.70648507228</v>
          </cell>
          <cell r="AF1260">
            <v>10957.693457808247</v>
          </cell>
          <cell r="AG1260">
            <v>1566.6462247106149</v>
          </cell>
          <cell r="AH1260">
            <v>1562.0913236747308</v>
          </cell>
          <cell r="AI1260">
            <v>5852.0489493047744</v>
          </cell>
          <cell r="AJ1260">
            <v>2274.7335594293481</v>
          </cell>
          <cell r="AK1260">
            <v>35338.919999999991</v>
          </cell>
        </row>
        <row r="1261">
          <cell r="B1261">
            <v>39726</v>
          </cell>
          <cell r="D1261">
            <v>7249.82</v>
          </cell>
          <cell r="E1261">
            <v>28055</v>
          </cell>
          <cell r="F1261">
            <v>35304.82</v>
          </cell>
          <cell r="G1261">
            <v>35304.82</v>
          </cell>
          <cell r="H1261">
            <v>34846.800000000003</v>
          </cell>
          <cell r="I1261">
            <v>28022</v>
          </cell>
          <cell r="J1261">
            <v>13200</v>
          </cell>
          <cell r="K1261">
            <v>4000</v>
          </cell>
          <cell r="L1261">
            <v>1600</v>
          </cell>
          <cell r="M1261">
            <v>1815</v>
          </cell>
          <cell r="N1261">
            <v>5400</v>
          </cell>
          <cell r="O1261">
            <v>2040</v>
          </cell>
          <cell r="P1261">
            <v>28055</v>
          </cell>
          <cell r="Q1261">
            <v>13200</v>
          </cell>
          <cell r="R1261">
            <v>4000</v>
          </cell>
          <cell r="S1261">
            <v>1600</v>
          </cell>
          <cell r="T1261">
            <v>1815</v>
          </cell>
          <cell r="U1261">
            <v>5400</v>
          </cell>
          <cell r="V1261">
            <v>2007</v>
          </cell>
          <cell r="W1261">
            <v>28022</v>
          </cell>
          <cell r="X1261">
            <v>13276.517236223372</v>
          </cell>
          <cell r="Y1261">
            <v>10881.876452590861</v>
          </cell>
          <cell r="Z1261">
            <v>1545.117050537878</v>
          </cell>
          <cell r="AA1261">
            <v>1541.4684233440612</v>
          </cell>
          <cell r="AB1261">
            <v>5355.8866233935669</v>
          </cell>
          <cell r="AC1261">
            <v>2245.9342139102641</v>
          </cell>
          <cell r="AD1261">
            <v>34846.800000000003</v>
          </cell>
          <cell r="AE1261">
            <v>13459.405132016556</v>
          </cell>
          <cell r="AF1261">
            <v>11015.443576921602</v>
          </cell>
          <cell r="AG1261">
            <v>1562.7738967575001</v>
          </cell>
          <cell r="AH1261">
            <v>1558.2302542114569</v>
          </cell>
          <cell r="AI1261">
            <v>5439.856109993475</v>
          </cell>
          <cell r="AJ1261">
            <v>2269.1110300994137</v>
          </cell>
          <cell r="AK1261">
            <v>35304.82</v>
          </cell>
        </row>
        <row r="1262">
          <cell r="B1262">
            <v>39727</v>
          </cell>
          <cell r="D1262">
            <v>10843.459999999992</v>
          </cell>
          <cell r="E1262">
            <v>28655</v>
          </cell>
          <cell r="F1262">
            <v>39498.459999999992</v>
          </cell>
          <cell r="G1262">
            <v>39498.459999999992</v>
          </cell>
          <cell r="H1262">
            <v>38663.300000000003</v>
          </cell>
          <cell r="I1262">
            <v>28621</v>
          </cell>
          <cell r="J1262">
            <v>13200</v>
          </cell>
          <cell r="K1262">
            <v>4000</v>
          </cell>
          <cell r="L1262">
            <v>1600</v>
          </cell>
          <cell r="M1262">
            <v>1815</v>
          </cell>
          <cell r="N1262">
            <v>6000</v>
          </cell>
          <cell r="O1262">
            <v>2040</v>
          </cell>
          <cell r="P1262">
            <v>28655</v>
          </cell>
          <cell r="Q1262">
            <v>13200</v>
          </cell>
          <cell r="R1262">
            <v>4000</v>
          </cell>
          <cell r="S1262">
            <v>1600</v>
          </cell>
          <cell r="T1262">
            <v>1815</v>
          </cell>
          <cell r="U1262">
            <v>6000</v>
          </cell>
          <cell r="V1262">
            <v>2006</v>
          </cell>
          <cell r="W1262">
            <v>28621</v>
          </cell>
          <cell r="X1262">
            <v>15885.027067472254</v>
          </cell>
          <cell r="Y1262">
            <v>11627.650499932091</v>
          </cell>
          <cell r="Z1262">
            <v>1497.3711406179298</v>
          </cell>
          <cell r="AA1262">
            <v>1501.6846999133988</v>
          </cell>
          <cell r="AB1262">
            <v>5941.535880810985</v>
          </cell>
          <cell r="AC1262">
            <v>2210.0307112533369</v>
          </cell>
          <cell r="AD1262">
            <v>38663.299999999988</v>
          </cell>
          <cell r="AE1262">
            <v>16099.653744594953</v>
          </cell>
          <cell r="AF1262">
            <v>11982.019986939953</v>
          </cell>
          <cell r="AG1262">
            <v>1555.6530791004595</v>
          </cell>
          <cell r="AH1262">
            <v>1551.097943964917</v>
          </cell>
          <cell r="AI1262">
            <v>6049.3980927509447</v>
          </cell>
          <cell r="AJ1262">
            <v>2260.6371526487669</v>
          </cell>
          <cell r="AK1262">
            <v>39498.459999999992</v>
          </cell>
        </row>
        <row r="1263">
          <cell r="B1263">
            <v>39728</v>
          </cell>
          <cell r="D1263">
            <v>10225.48000000001</v>
          </cell>
          <cell r="E1263">
            <v>29454</v>
          </cell>
          <cell r="F1263">
            <v>39679.48000000001</v>
          </cell>
          <cell r="G1263">
            <v>39679.48000000001</v>
          </cell>
          <cell r="H1263">
            <v>38726.9</v>
          </cell>
          <cell r="I1263">
            <v>27407</v>
          </cell>
          <cell r="J1263">
            <v>13999</v>
          </cell>
          <cell r="K1263">
            <v>4000</v>
          </cell>
          <cell r="L1263">
            <v>1600</v>
          </cell>
          <cell r="M1263">
            <v>1815</v>
          </cell>
          <cell r="N1263">
            <v>6000</v>
          </cell>
          <cell r="O1263">
            <v>2040</v>
          </cell>
          <cell r="P1263">
            <v>29454</v>
          </cell>
          <cell r="Q1263">
            <v>11963</v>
          </cell>
          <cell r="R1263">
            <v>4000</v>
          </cell>
          <cell r="S1263">
            <v>1600</v>
          </cell>
          <cell r="T1263">
            <v>1815</v>
          </cell>
          <cell r="U1263">
            <v>6000</v>
          </cell>
          <cell r="V1263">
            <v>2029</v>
          </cell>
          <cell r="W1263">
            <v>27407</v>
          </cell>
          <cell r="X1263">
            <v>15409.651079330359</v>
          </cell>
          <cell r="Y1263">
            <v>12190.156811653967</v>
          </cell>
          <cell r="Z1263">
            <v>1496.7472822647965</v>
          </cell>
          <cell r="AA1263">
            <v>1499.7696453970973</v>
          </cell>
          <cell r="AB1263">
            <v>5926.1184090533043</v>
          </cell>
          <cell r="AC1263">
            <v>2204.4567723004816</v>
          </cell>
          <cell r="AD1263">
            <v>38726.9</v>
          </cell>
          <cell r="AE1263">
            <v>15711.152201342213</v>
          </cell>
          <cell r="AF1263">
            <v>12528.404847336691</v>
          </cell>
          <cell r="AG1263">
            <v>1557.5565513475615</v>
          </cell>
          <cell r="AH1263">
            <v>1552.95280857239</v>
          </cell>
          <cell r="AI1263">
            <v>6063.5170231688189</v>
          </cell>
          <cell r="AJ1263">
            <v>2265.8965682323296</v>
          </cell>
          <cell r="AK1263">
            <v>39679.48000000001</v>
          </cell>
        </row>
        <row r="1264">
          <cell r="B1264">
            <v>39729</v>
          </cell>
          <cell r="D1264">
            <v>10407.540000000001</v>
          </cell>
          <cell r="E1264">
            <v>29439</v>
          </cell>
          <cell r="F1264">
            <v>39846.54</v>
          </cell>
          <cell r="G1264">
            <v>39846.54</v>
          </cell>
          <cell r="H1264">
            <v>39052.400000000001</v>
          </cell>
          <cell r="I1264">
            <v>29407</v>
          </cell>
          <cell r="J1264">
            <v>13784</v>
          </cell>
          <cell r="K1264">
            <v>4000</v>
          </cell>
          <cell r="L1264">
            <v>1600</v>
          </cell>
          <cell r="M1264">
            <v>1815</v>
          </cell>
          <cell r="N1264">
            <v>6200</v>
          </cell>
          <cell r="O1264">
            <v>2040</v>
          </cell>
          <cell r="P1264">
            <v>29439</v>
          </cell>
          <cell r="Q1264">
            <v>13784</v>
          </cell>
          <cell r="R1264">
            <v>4000</v>
          </cell>
          <cell r="S1264">
            <v>1600</v>
          </cell>
          <cell r="T1264">
            <v>1815</v>
          </cell>
          <cell r="U1264">
            <v>6200</v>
          </cell>
          <cell r="V1264">
            <v>2008</v>
          </cell>
          <cell r="W1264">
            <v>29407</v>
          </cell>
          <cell r="X1264">
            <v>16317.726920120276</v>
          </cell>
          <cell r="Y1264">
            <v>11117.517452652575</v>
          </cell>
          <cell r="Z1264">
            <v>1510.5460357562299</v>
          </cell>
          <cell r="AA1264">
            <v>1511.9905451821746</v>
          </cell>
          <cell r="AB1264">
            <v>6372.5129682642964</v>
          </cell>
          <cell r="AC1264">
            <v>2222.1060780244566</v>
          </cell>
          <cell r="AD1264">
            <v>39052.400000000016</v>
          </cell>
          <cell r="AE1264">
            <v>16561.532912051181</v>
          </cell>
          <cell r="AF1264">
            <v>11424.322715702849</v>
          </cell>
          <cell r="AG1264">
            <v>1558.7301680092442</v>
          </cell>
          <cell r="AH1264">
            <v>1554.1229563203935</v>
          </cell>
          <cell r="AI1264">
            <v>6480.2273298199989</v>
          </cell>
          <cell r="AJ1264">
            <v>2267.6039180963367</v>
          </cell>
          <cell r="AK1264">
            <v>39846.54</v>
          </cell>
        </row>
        <row r="1265">
          <cell r="B1265">
            <v>39730</v>
          </cell>
          <cell r="D1265">
            <v>8744.9000000000087</v>
          </cell>
          <cell r="E1265">
            <v>30293</v>
          </cell>
          <cell r="F1265">
            <v>39037.900000000009</v>
          </cell>
          <cell r="G1265">
            <v>39037.900000000009</v>
          </cell>
          <cell r="H1265">
            <v>38577.9</v>
          </cell>
          <cell r="I1265">
            <v>28223</v>
          </cell>
          <cell r="J1265">
            <v>14638</v>
          </cell>
          <cell r="K1265">
            <v>4000</v>
          </cell>
          <cell r="L1265">
            <v>1600</v>
          </cell>
          <cell r="M1265">
            <v>1815</v>
          </cell>
          <cell r="N1265">
            <v>6200</v>
          </cell>
          <cell r="O1265">
            <v>2040</v>
          </cell>
          <cell r="P1265">
            <v>30293</v>
          </cell>
          <cell r="Q1265">
            <v>12594</v>
          </cell>
          <cell r="R1265">
            <v>4000</v>
          </cell>
          <cell r="S1265">
            <v>1600</v>
          </cell>
          <cell r="T1265">
            <v>1815</v>
          </cell>
          <cell r="U1265">
            <v>6200</v>
          </cell>
          <cell r="V1265">
            <v>2014</v>
          </cell>
          <cell r="W1265">
            <v>28223</v>
          </cell>
          <cell r="X1265">
            <v>15566.908737641819</v>
          </cell>
          <cell r="Y1265">
            <v>11286.957137956546</v>
          </cell>
          <cell r="Z1265">
            <v>1528.0098256260842</v>
          </cell>
          <cell r="AA1265">
            <v>1528.8847725836877</v>
          </cell>
          <cell r="AB1265">
            <v>6421.7131519249861</v>
          </cell>
          <cell r="AC1265">
            <v>2245.4263742668732</v>
          </cell>
          <cell r="AD1265">
            <v>38577.899999999994</v>
          </cell>
          <cell r="AE1265">
            <v>15701.703016607604</v>
          </cell>
          <cell r="AF1265">
            <v>11470.285171119634</v>
          </cell>
          <cell r="AG1265">
            <v>1561.5976443552904</v>
          </cell>
          <cell r="AH1265">
            <v>1557.0574216708603</v>
          </cell>
          <cell r="AI1265">
            <v>6479.8536070363289</v>
          </cell>
          <cell r="AJ1265">
            <v>2267.4031392102884</v>
          </cell>
          <cell r="AK1265">
            <v>39037.900000000009</v>
          </cell>
        </row>
        <row r="1266">
          <cell r="B1266">
            <v>39731</v>
          </cell>
          <cell r="D1266">
            <v>8268.7899999999936</v>
          </cell>
          <cell r="E1266">
            <v>28223</v>
          </cell>
          <cell r="F1266">
            <v>36491.789999999994</v>
          </cell>
          <cell r="G1266">
            <v>36491.789999999994</v>
          </cell>
          <cell r="H1266">
            <v>35926.800000000003</v>
          </cell>
          <cell r="I1266">
            <v>27457</v>
          </cell>
          <cell r="J1266">
            <v>12768</v>
          </cell>
          <cell r="K1266">
            <v>4000</v>
          </cell>
          <cell r="L1266">
            <v>1600</v>
          </cell>
          <cell r="M1266">
            <v>1815</v>
          </cell>
          <cell r="N1266">
            <v>6000</v>
          </cell>
          <cell r="O1266">
            <v>2040</v>
          </cell>
          <cell r="P1266">
            <v>28223</v>
          </cell>
          <cell r="Q1266">
            <v>12020</v>
          </cell>
          <cell r="R1266">
            <v>4000</v>
          </cell>
          <cell r="S1266">
            <v>1600</v>
          </cell>
          <cell r="T1266">
            <v>1815</v>
          </cell>
          <cell r="U1266">
            <v>6000</v>
          </cell>
          <cell r="V1266">
            <v>2022</v>
          </cell>
          <cell r="W1266">
            <v>27457</v>
          </cell>
          <cell r="X1266">
            <v>14428.947705962777</v>
          </cell>
          <cell r="Y1266">
            <v>10246.0595667179</v>
          </cell>
          <cell r="Z1266">
            <v>1541.5332057733569</v>
          </cell>
          <cell r="AA1266">
            <v>1537.6866691548605</v>
          </cell>
          <cell r="AB1266">
            <v>5899.3724769995597</v>
          </cell>
          <cell r="AC1266">
            <v>2273.200375391551</v>
          </cell>
          <cell r="AD1266">
            <v>35926.800000000003</v>
          </cell>
          <cell r="AE1266">
            <v>14631.571338729535</v>
          </cell>
          <cell r="AF1266">
            <v>10442.466762533035</v>
          </cell>
          <cell r="AG1266">
            <v>1564.5101386126487</v>
          </cell>
          <cell r="AH1266">
            <v>1559.9614480795744</v>
          </cell>
          <cell r="AI1266">
            <v>5986.9745093941028</v>
          </cell>
          <cell r="AJ1266">
            <v>2306.3058026511021</v>
          </cell>
          <cell r="AK1266">
            <v>36491.789999999994</v>
          </cell>
        </row>
        <row r="1267">
          <cell r="B1267">
            <v>39732</v>
          </cell>
          <cell r="D1267">
            <v>6400.0699999999924</v>
          </cell>
          <cell r="E1267">
            <v>29449</v>
          </cell>
          <cell r="F1267">
            <v>35849.069999999992</v>
          </cell>
          <cell r="G1267">
            <v>35849.069999999992</v>
          </cell>
          <cell r="H1267">
            <v>34495.5</v>
          </cell>
          <cell r="I1267">
            <v>29428</v>
          </cell>
          <cell r="J1267">
            <v>13994</v>
          </cell>
          <cell r="K1267">
            <v>4000</v>
          </cell>
          <cell r="L1267">
            <v>1600</v>
          </cell>
          <cell r="M1267">
            <v>1815</v>
          </cell>
          <cell r="N1267">
            <v>6000</v>
          </cell>
          <cell r="O1267">
            <v>2040</v>
          </cell>
          <cell r="P1267">
            <v>29449</v>
          </cell>
          <cell r="Q1267">
            <v>13994</v>
          </cell>
          <cell r="R1267">
            <v>4000</v>
          </cell>
          <cell r="S1267">
            <v>1600</v>
          </cell>
          <cell r="T1267">
            <v>1815</v>
          </cell>
          <cell r="U1267">
            <v>6000</v>
          </cell>
          <cell r="V1267">
            <v>2019</v>
          </cell>
          <cell r="W1267">
            <v>29428</v>
          </cell>
          <cell r="X1267">
            <v>13448.619125568024</v>
          </cell>
          <cell r="Y1267">
            <v>9724.339644687263</v>
          </cell>
          <cell r="Z1267">
            <v>1506.4918860737935</v>
          </cell>
          <cell r="AA1267">
            <v>1502.6997126584331</v>
          </cell>
          <cell r="AB1267">
            <v>5989.8627895843501</v>
          </cell>
          <cell r="AC1267">
            <v>2323.48684142814</v>
          </cell>
          <cell r="AD1267">
            <v>34495.5</v>
          </cell>
          <cell r="AE1267">
            <v>13973.255959799793</v>
          </cell>
          <cell r="AF1267">
            <v>10124.160913854277</v>
          </cell>
          <cell r="AG1267">
            <v>1564.5568076248715</v>
          </cell>
          <cell r="AH1267">
            <v>1560.007981405304</v>
          </cell>
          <cell r="AI1267">
            <v>6216.6892647576469</v>
          </cell>
          <cell r="AJ1267">
            <v>2410.3990725581034</v>
          </cell>
          <cell r="AK1267">
            <v>35849.069999999992</v>
          </cell>
        </row>
        <row r="1268">
          <cell r="B1268">
            <v>39733</v>
          </cell>
          <cell r="D1268">
            <v>4071.6500000000015</v>
          </cell>
          <cell r="E1268">
            <v>29949</v>
          </cell>
          <cell r="F1268">
            <v>34020.65</v>
          </cell>
          <cell r="G1268">
            <v>34020.65</v>
          </cell>
          <cell r="H1268">
            <v>32852.199999999997</v>
          </cell>
          <cell r="I1268">
            <v>29931</v>
          </cell>
          <cell r="J1268">
            <v>13994</v>
          </cell>
          <cell r="K1268">
            <v>4000</v>
          </cell>
          <cell r="L1268">
            <v>1600</v>
          </cell>
          <cell r="M1268">
            <v>1815</v>
          </cell>
          <cell r="N1268">
            <v>6500</v>
          </cell>
          <cell r="O1268">
            <v>2040</v>
          </cell>
          <cell r="P1268">
            <v>29949</v>
          </cell>
          <cell r="Q1268">
            <v>13994</v>
          </cell>
          <cell r="R1268">
            <v>4000</v>
          </cell>
          <cell r="S1268">
            <v>1600</v>
          </cell>
          <cell r="T1268">
            <v>1815</v>
          </cell>
          <cell r="U1268">
            <v>6500</v>
          </cell>
          <cell r="V1268">
            <v>2022</v>
          </cell>
          <cell r="W1268">
            <v>29931</v>
          </cell>
          <cell r="X1268">
            <v>12250.628037655179</v>
          </cell>
          <cell r="Y1268">
            <v>9735.1265995398298</v>
          </cell>
          <cell r="Z1268">
            <v>1512.0394097354406</v>
          </cell>
          <cell r="AA1268">
            <v>1507.8960577841888</v>
          </cell>
          <cell r="AB1268">
            <v>5516.4334941783318</v>
          </cell>
          <cell r="AC1268">
            <v>2330.0764011070291</v>
          </cell>
          <cell r="AD1268">
            <v>32852.199999999997</v>
          </cell>
          <cell r="AE1268">
            <v>12683.985255758678</v>
          </cell>
          <cell r="AF1268">
            <v>10081.668579594472</v>
          </cell>
          <cell r="AG1268">
            <v>1565.7145884562342</v>
          </cell>
          <cell r="AH1268">
            <v>1561.1623960796971</v>
          </cell>
          <cell r="AI1268">
            <v>5715.9363986912767</v>
          </cell>
          <cell r="AJ1268">
            <v>2412.1827814196431</v>
          </cell>
          <cell r="AK1268">
            <v>34020.65</v>
          </cell>
        </row>
        <row r="1269">
          <cell r="B1269">
            <v>39734</v>
          </cell>
          <cell r="D1269">
            <v>6327.669999999991</v>
          </cell>
          <cell r="E1269">
            <v>29449</v>
          </cell>
          <cell r="F1269">
            <v>35776.669999999991</v>
          </cell>
          <cell r="G1269">
            <v>35776.669999999991</v>
          </cell>
          <cell r="H1269">
            <v>34549.599999999999</v>
          </cell>
          <cell r="I1269">
            <v>27985</v>
          </cell>
          <cell r="J1269">
            <v>13994</v>
          </cell>
          <cell r="K1269">
            <v>4000</v>
          </cell>
          <cell r="L1269">
            <v>1600</v>
          </cell>
          <cell r="M1269">
            <v>1815</v>
          </cell>
          <cell r="N1269">
            <v>6000</v>
          </cell>
          <cell r="O1269">
            <v>2040</v>
          </cell>
          <cell r="P1269">
            <v>29449</v>
          </cell>
          <cell r="Q1269">
            <v>12548</v>
          </cell>
          <cell r="R1269">
            <v>4000</v>
          </cell>
          <cell r="S1269">
            <v>1600</v>
          </cell>
          <cell r="T1269">
            <v>1815</v>
          </cell>
          <cell r="U1269">
            <v>6000</v>
          </cell>
          <cell r="V1269">
            <v>2022</v>
          </cell>
          <cell r="W1269">
            <v>27985</v>
          </cell>
          <cell r="X1269">
            <v>13905.39696297099</v>
          </cell>
          <cell r="Y1269">
            <v>9732.3146900548072</v>
          </cell>
          <cell r="Z1269">
            <v>1512.0090269596938</v>
          </cell>
          <cell r="AA1269">
            <v>1508.1788027929047</v>
          </cell>
          <cell r="AB1269">
            <v>5593.2992856313149</v>
          </cell>
          <cell r="AC1269">
            <v>2298.401231590276</v>
          </cell>
          <cell r="AD1269">
            <v>34549.599999999984</v>
          </cell>
          <cell r="AE1269">
            <v>14386.735199115628</v>
          </cell>
          <cell r="AF1269">
            <v>10095.262420265226</v>
          </cell>
          <cell r="AG1269">
            <v>1564.4347638729928</v>
          </cell>
          <cell r="AH1269">
            <v>1559.8862924860628</v>
          </cell>
          <cell r="AI1269">
            <v>5794.8123952564092</v>
          </cell>
          <cell r="AJ1269">
            <v>2375.5389290036755</v>
          </cell>
          <cell r="AK1269">
            <v>35776.669999999991</v>
          </cell>
        </row>
        <row r="1270">
          <cell r="B1270">
            <v>39735</v>
          </cell>
          <cell r="D1270">
            <v>5859.7699999999895</v>
          </cell>
          <cell r="E1270">
            <v>29730</v>
          </cell>
          <cell r="F1270">
            <v>35589.76999999999</v>
          </cell>
          <cell r="G1270">
            <v>35589.76999999999</v>
          </cell>
          <cell r="H1270">
            <v>34658.199999999997</v>
          </cell>
          <cell r="I1270">
            <v>29730</v>
          </cell>
          <cell r="J1270">
            <v>14275</v>
          </cell>
          <cell r="K1270">
            <v>4000</v>
          </cell>
          <cell r="L1270">
            <v>1600</v>
          </cell>
          <cell r="M1270">
            <v>1815</v>
          </cell>
          <cell r="N1270">
            <v>6000</v>
          </cell>
          <cell r="O1270">
            <v>2040</v>
          </cell>
          <cell r="P1270">
            <v>29730</v>
          </cell>
          <cell r="Q1270">
            <v>14275</v>
          </cell>
          <cell r="R1270">
            <v>4000</v>
          </cell>
          <cell r="S1270">
            <v>1600</v>
          </cell>
          <cell r="T1270">
            <v>1815</v>
          </cell>
          <cell r="U1270">
            <v>6000</v>
          </cell>
          <cell r="V1270">
            <v>2040</v>
          </cell>
          <cell r="W1270">
            <v>29730</v>
          </cell>
          <cell r="X1270">
            <v>13022.996420726884</v>
          </cell>
          <cell r="Y1270">
            <v>10662.68098981912</v>
          </cell>
          <cell r="Z1270">
            <v>1526.3661933634751</v>
          </cell>
          <cell r="AA1270">
            <v>1521.9619019033564</v>
          </cell>
          <cell r="AB1270">
            <v>5706.6012550070973</v>
          </cell>
          <cell r="AC1270">
            <v>2217.5932391800693</v>
          </cell>
          <cell r="AD1270">
            <v>34658.200000000004</v>
          </cell>
          <cell r="AE1270">
            <v>13381.207418362543</v>
          </cell>
          <cell r="AF1270">
            <v>10952.185355208239</v>
          </cell>
          <cell r="AG1270">
            <v>1565.0999758792848</v>
          </cell>
          <cell r="AH1270">
            <v>1560.5171791191699</v>
          </cell>
          <cell r="AI1270">
            <v>5856.3949185469992</v>
          </cell>
          <cell r="AJ1270">
            <v>2274.3651528837545</v>
          </cell>
          <cell r="AK1270">
            <v>35589.76999999999</v>
          </cell>
        </row>
        <row r="1271">
          <cell r="B1271">
            <v>39736</v>
          </cell>
          <cell r="D1271">
            <v>6033.7099999999991</v>
          </cell>
          <cell r="E1271">
            <v>29530</v>
          </cell>
          <cell r="F1271">
            <v>35563.71</v>
          </cell>
          <cell r="G1271">
            <v>35563.71</v>
          </cell>
          <cell r="H1271">
            <v>34958.1</v>
          </cell>
          <cell r="I1271">
            <v>29519</v>
          </cell>
          <cell r="J1271">
            <v>14075</v>
          </cell>
          <cell r="K1271">
            <v>4000</v>
          </cell>
          <cell r="L1271">
            <v>1600</v>
          </cell>
          <cell r="M1271">
            <v>1815</v>
          </cell>
          <cell r="N1271">
            <v>6000</v>
          </cell>
          <cell r="O1271">
            <v>2040</v>
          </cell>
          <cell r="P1271">
            <v>29530</v>
          </cell>
          <cell r="Q1271">
            <v>14079</v>
          </cell>
          <cell r="R1271">
            <v>4000</v>
          </cell>
          <cell r="S1271">
            <v>1600</v>
          </cell>
          <cell r="T1271">
            <v>1813</v>
          </cell>
          <cell r="U1271">
            <v>6000</v>
          </cell>
          <cell r="V1271">
            <v>2027</v>
          </cell>
          <cell r="W1271">
            <v>29519</v>
          </cell>
          <cell r="X1271">
            <v>13903.159610521176</v>
          </cell>
          <cell r="Y1271">
            <v>10008.944278538995</v>
          </cell>
          <cell r="Z1271">
            <v>1532.3244276762111</v>
          </cell>
          <cell r="AA1271">
            <v>1529.8336389670312</v>
          </cell>
          <cell r="AB1271">
            <v>5745.4444899355203</v>
          </cell>
          <cell r="AC1271">
            <v>2238.393554361076</v>
          </cell>
          <cell r="AD1271">
            <v>34958.100000000013</v>
          </cell>
          <cell r="AE1271">
            <v>14076.460991992923</v>
          </cell>
          <cell r="AF1271">
            <v>10302.647578051692</v>
          </cell>
          <cell r="AG1271">
            <v>1556.2956756977148</v>
          </cell>
          <cell r="AH1271">
            <v>1551.7171670410676</v>
          </cell>
          <cell r="AI1271">
            <v>5813.7724151705524</v>
          </cell>
          <cell r="AJ1271">
            <v>2262.8161720460494</v>
          </cell>
          <cell r="AK1271">
            <v>35563.71</v>
          </cell>
        </row>
        <row r="1272">
          <cell r="B1272">
            <v>39737</v>
          </cell>
          <cell r="D1272">
            <v>5256</v>
          </cell>
          <cell r="E1272">
            <v>31040</v>
          </cell>
          <cell r="F1272">
            <v>36296</v>
          </cell>
          <cell r="G1272">
            <v>36296</v>
          </cell>
          <cell r="H1272">
            <v>35652.9</v>
          </cell>
          <cell r="I1272">
            <v>31032</v>
          </cell>
          <cell r="J1272">
            <v>15585</v>
          </cell>
          <cell r="K1272">
            <v>4000</v>
          </cell>
          <cell r="L1272">
            <v>1600</v>
          </cell>
          <cell r="M1272">
            <v>1815</v>
          </cell>
          <cell r="N1272">
            <v>6000</v>
          </cell>
          <cell r="O1272">
            <v>2040</v>
          </cell>
          <cell r="P1272">
            <v>31040</v>
          </cell>
          <cell r="Q1272">
            <v>15585</v>
          </cell>
          <cell r="R1272">
            <v>4000</v>
          </cell>
          <cell r="S1272">
            <v>1600</v>
          </cell>
          <cell r="T1272">
            <v>1815</v>
          </cell>
          <cell r="U1272">
            <v>6000</v>
          </cell>
          <cell r="V1272">
            <v>2032</v>
          </cell>
          <cell r="W1272">
            <v>31032</v>
          </cell>
          <cell r="X1272">
            <v>14177.309199242223</v>
          </cell>
          <cell r="Y1272">
            <v>10291.103432582599</v>
          </cell>
          <cell r="Z1272">
            <v>1528.8984462270869</v>
          </cell>
          <cell r="AA1272">
            <v>1526.7984046841889</v>
          </cell>
          <cell r="AB1272">
            <v>5893.9706901577338</v>
          </cell>
          <cell r="AC1272">
            <v>2234.8198271061669</v>
          </cell>
          <cell r="AD1272">
            <v>35652.9</v>
          </cell>
          <cell r="AE1272">
            <v>14411.25684553564</v>
          </cell>
          <cell r="AF1272">
            <v>10504.492438447254</v>
          </cell>
          <cell r="AG1272">
            <v>1562.5541940813648</v>
          </cell>
          <cell r="AH1272">
            <v>1557.9572733189432</v>
          </cell>
          <cell r="AI1272">
            <v>5987.8233426109919</v>
          </cell>
          <cell r="AJ1272">
            <v>2271.9159060058073</v>
          </cell>
          <cell r="AK1272">
            <v>36296</v>
          </cell>
        </row>
        <row r="1273">
          <cell r="B1273">
            <v>39738</v>
          </cell>
          <cell r="D1273">
            <v>2256.0299999999988</v>
          </cell>
          <cell r="E1273">
            <v>22539</v>
          </cell>
          <cell r="F1273">
            <v>24795.03</v>
          </cell>
          <cell r="G1273">
            <v>24795.03</v>
          </cell>
          <cell r="H1273">
            <v>22222.1</v>
          </cell>
          <cell r="I1273">
            <v>22539</v>
          </cell>
          <cell r="J1273">
            <v>9469</v>
          </cell>
          <cell r="K1273">
            <v>4000</v>
          </cell>
          <cell r="L1273">
            <v>1600</v>
          </cell>
          <cell r="M1273">
            <v>1815</v>
          </cell>
          <cell r="N1273">
            <v>4200</v>
          </cell>
          <cell r="O1273">
            <v>1455</v>
          </cell>
          <cell r="P1273">
            <v>22539</v>
          </cell>
          <cell r="Q1273">
            <v>9469</v>
          </cell>
          <cell r="R1273">
            <v>4000</v>
          </cell>
          <cell r="S1273">
            <v>1600</v>
          </cell>
          <cell r="T1273">
            <v>1815</v>
          </cell>
          <cell r="U1273">
            <v>4200</v>
          </cell>
          <cell r="V1273">
            <v>1455</v>
          </cell>
          <cell r="W1273">
            <v>22539</v>
          </cell>
          <cell r="X1273">
            <v>8691.9609692382783</v>
          </cell>
          <cell r="Y1273">
            <v>6349.3297418035527</v>
          </cell>
          <cell r="Z1273">
            <v>991.73225008078441</v>
          </cell>
          <cell r="AA1273">
            <v>989.24536848936543</v>
          </cell>
          <cell r="AB1273">
            <v>3760.7583734250429</v>
          </cell>
          <cell r="AC1273">
            <v>1439.0732969629817</v>
          </cell>
          <cell r="AD1273">
            <v>22222.100000000006</v>
          </cell>
          <cell r="AE1273">
            <v>9682.5746912328668</v>
          </cell>
          <cell r="AF1273">
            <v>7113.012892446729</v>
          </cell>
          <cell r="AG1273">
            <v>1106.3044871534519</v>
          </cell>
          <cell r="AH1273">
            <v>1103.0340813872735</v>
          </cell>
          <cell r="AI1273">
            <v>4186.4284739363438</v>
          </cell>
          <cell r="AJ1273">
            <v>1603.6753738433322</v>
          </cell>
          <cell r="AK1273">
            <v>24795.03</v>
          </cell>
        </row>
        <row r="1274">
          <cell r="B1274">
            <v>39739</v>
          </cell>
          <cell r="D1274">
            <v>0</v>
          </cell>
          <cell r="E1274">
            <v>0</v>
          </cell>
          <cell r="F1274">
            <v>0</v>
          </cell>
          <cell r="G1274">
            <v>0</v>
          </cell>
          <cell r="H1274">
            <v>58.2</v>
          </cell>
          <cell r="I1274">
            <v>0</v>
          </cell>
          <cell r="N1274">
            <v>0</v>
          </cell>
          <cell r="O1274">
            <v>0</v>
          </cell>
          <cell r="P1274">
            <v>0</v>
          </cell>
          <cell r="Q1274">
            <v>0</v>
          </cell>
          <cell r="S1274">
            <v>0</v>
          </cell>
          <cell r="T1274">
            <v>0</v>
          </cell>
          <cell r="U1274">
            <v>0</v>
          </cell>
          <cell r="V1274">
            <v>0</v>
          </cell>
          <cell r="W1274">
            <v>0</v>
          </cell>
          <cell r="X1274">
            <v>22.125602999999998</v>
          </cell>
          <cell r="Y1274">
            <v>18.0371694</v>
          </cell>
          <cell r="Z1274">
            <v>2.4444000000000004</v>
          </cell>
          <cell r="AA1274">
            <v>2.4049404000000001</v>
          </cell>
          <cell r="AB1274">
            <v>9.6198198000000001</v>
          </cell>
          <cell r="AC1274">
            <v>3.5680674000000003</v>
          </cell>
          <cell r="AD1274">
            <v>58.2</v>
          </cell>
          <cell r="AK1274">
            <v>0</v>
          </cell>
        </row>
        <row r="1275">
          <cell r="B1275">
            <v>39740</v>
          </cell>
          <cell r="D1275">
            <v>0</v>
          </cell>
          <cell r="E1275">
            <v>0</v>
          </cell>
          <cell r="F1275">
            <v>0</v>
          </cell>
          <cell r="G1275">
            <v>0</v>
          </cell>
          <cell r="H1275">
            <v>48.7</v>
          </cell>
          <cell r="I1275">
            <v>0</v>
          </cell>
          <cell r="N1275">
            <v>0</v>
          </cell>
          <cell r="O1275">
            <v>0</v>
          </cell>
          <cell r="P1275">
            <v>0</v>
          </cell>
          <cell r="Q1275">
            <v>0</v>
          </cell>
          <cell r="S1275">
            <v>0</v>
          </cell>
          <cell r="T1275">
            <v>0</v>
          </cell>
          <cell r="U1275">
            <v>0</v>
          </cell>
          <cell r="V1275">
            <v>0</v>
          </cell>
          <cell r="W1275">
            <v>0</v>
          </cell>
          <cell r="X1275">
            <v>18.514035499999999</v>
          </cell>
          <cell r="Y1275">
            <v>15.0929579</v>
          </cell>
          <cell r="Z1275">
            <v>2.0454000000000003</v>
          </cell>
          <cell r="AA1275">
            <v>2.0123814000000002</v>
          </cell>
          <cell r="AB1275">
            <v>8.0495742999999997</v>
          </cell>
          <cell r="AC1275">
            <v>2.9856509</v>
          </cell>
          <cell r="AD1275">
            <v>48.70000000000001</v>
          </cell>
          <cell r="AK1275">
            <v>0</v>
          </cell>
        </row>
        <row r="1276">
          <cell r="B1276">
            <v>39741</v>
          </cell>
          <cell r="D1276">
            <v>0</v>
          </cell>
          <cell r="E1276">
            <v>0</v>
          </cell>
          <cell r="F1276">
            <v>0</v>
          </cell>
          <cell r="G1276">
            <v>0</v>
          </cell>
          <cell r="H1276">
            <v>20247.7</v>
          </cell>
          <cell r="I1276">
            <v>0</v>
          </cell>
          <cell r="N1276">
            <v>0</v>
          </cell>
          <cell r="O1276">
            <v>0</v>
          </cell>
          <cell r="P1276">
            <v>0</v>
          </cell>
          <cell r="Q1276">
            <v>0</v>
          </cell>
          <cell r="S1276">
            <v>0</v>
          </cell>
          <cell r="T1276">
            <v>0</v>
          </cell>
          <cell r="U1276">
            <v>0</v>
          </cell>
          <cell r="V1276">
            <v>0</v>
          </cell>
          <cell r="W1276">
            <v>0</v>
          </cell>
          <cell r="X1276">
            <v>7831.5913776246471</v>
          </cell>
          <cell r="Y1276">
            <v>6120.523643761223</v>
          </cell>
          <cell r="Z1276">
            <v>878.18757555038064</v>
          </cell>
          <cell r="AA1276">
            <v>875.80962672781834</v>
          </cell>
          <cell r="AB1276">
            <v>3232.4442099261455</v>
          </cell>
          <cell r="AC1276">
            <v>1309.143566409783</v>
          </cell>
          <cell r="AD1276">
            <v>20247.7</v>
          </cell>
        </row>
        <row r="1277">
          <cell r="B1277">
            <v>39742</v>
          </cell>
          <cell r="D1277">
            <v>10394.289999999994</v>
          </cell>
          <cell r="E1277">
            <v>26001</v>
          </cell>
          <cell r="F1277">
            <v>36395.289999999994</v>
          </cell>
          <cell r="G1277">
            <v>36395.289999999994</v>
          </cell>
          <cell r="H1277">
            <v>34541.5</v>
          </cell>
          <cell r="I1277">
            <v>26001</v>
          </cell>
          <cell r="J1277">
            <v>13586</v>
          </cell>
          <cell r="K1277">
            <v>4000</v>
          </cell>
          <cell r="L1277">
            <v>1600</v>
          </cell>
          <cell r="M1277">
            <v>1815</v>
          </cell>
          <cell r="N1277">
            <v>5000</v>
          </cell>
          <cell r="O1277">
            <v>0</v>
          </cell>
          <cell r="P1277">
            <v>26001</v>
          </cell>
          <cell r="Q1277">
            <v>13586</v>
          </cell>
          <cell r="R1277">
            <v>4000</v>
          </cell>
          <cell r="S1277">
            <v>1600</v>
          </cell>
          <cell r="T1277">
            <v>1815</v>
          </cell>
          <cell r="U1277">
            <v>5000</v>
          </cell>
          <cell r="V1277">
            <v>0</v>
          </cell>
          <cell r="W1277">
            <v>26001</v>
          </cell>
          <cell r="X1277">
            <v>13218.109234301552</v>
          </cell>
          <cell r="Y1277">
            <v>10568.12801893588</v>
          </cell>
          <cell r="Z1277">
            <v>1486.1003647544512</v>
          </cell>
          <cell r="AA1277">
            <v>1482.2064107534184</v>
          </cell>
          <cell r="AB1277">
            <v>5627.7856080936945</v>
          </cell>
          <cell r="AC1277">
            <v>2159.1703631609998</v>
          </cell>
          <cell r="AD1277">
            <v>34541.5</v>
          </cell>
          <cell r="AE1277">
            <v>13921.249539920165</v>
          </cell>
          <cell r="AF1277">
            <v>11134.999938426814</v>
          </cell>
          <cell r="AG1277">
            <v>1564.1913959412364</v>
          </cell>
          <cell r="AH1277">
            <v>1559.6112596100145</v>
          </cell>
          <cell r="AI1277">
            <v>5942.1930394473593</v>
          </cell>
          <cell r="AJ1277">
            <v>2273.0448266544054</v>
          </cell>
          <cell r="AK1277">
            <v>36395.289999999994</v>
          </cell>
        </row>
        <row r="1278">
          <cell r="B1278">
            <v>39743</v>
          </cell>
          <cell r="D1278">
            <v>9021.4800000000032</v>
          </cell>
          <cell r="E1278">
            <v>28216</v>
          </cell>
          <cell r="F1278">
            <v>37237.480000000003</v>
          </cell>
          <cell r="G1278">
            <v>37237.480000000003</v>
          </cell>
          <cell r="H1278">
            <v>35911.699999999997</v>
          </cell>
          <cell r="I1278">
            <v>28198</v>
          </cell>
          <cell r="J1278">
            <v>13761</v>
          </cell>
          <cell r="K1278">
            <v>4000</v>
          </cell>
          <cell r="L1278">
            <v>1600</v>
          </cell>
          <cell r="M1278">
            <v>1815</v>
          </cell>
          <cell r="N1278">
            <v>5000</v>
          </cell>
          <cell r="O1278">
            <v>2040</v>
          </cell>
          <cell r="P1278">
            <v>28216</v>
          </cell>
          <cell r="Q1278">
            <v>13761</v>
          </cell>
          <cell r="R1278">
            <v>4000</v>
          </cell>
          <cell r="S1278">
            <v>1600</v>
          </cell>
          <cell r="T1278">
            <v>1815</v>
          </cell>
          <cell r="U1278">
            <v>5000</v>
          </cell>
          <cell r="V1278">
            <v>2022</v>
          </cell>
          <cell r="W1278">
            <v>28198</v>
          </cell>
          <cell r="X1278">
            <v>14288.479098439595</v>
          </cell>
          <cell r="Y1278">
            <v>10600.805384173964</v>
          </cell>
          <cell r="Z1278">
            <v>1502.1218229927613</v>
          </cell>
          <cell r="AA1278">
            <v>1499.6024333187361</v>
          </cell>
          <cell r="AB1278">
            <v>5829.5592089994625</v>
          </cell>
          <cell r="AC1278">
            <v>2191.1320520754816</v>
          </cell>
          <cell r="AD1278">
            <v>35911.699999999997</v>
          </cell>
          <cell r="AE1278">
            <v>14793.996799307959</v>
          </cell>
          <cell r="AF1278">
            <v>11015.427962119831</v>
          </cell>
          <cell r="AG1278">
            <v>1562.1894161354944</v>
          </cell>
          <cell r="AH1278">
            <v>1557.5719797851029</v>
          </cell>
          <cell r="AI1278">
            <v>6035.6574918958295</v>
          </cell>
          <cell r="AJ1278">
            <v>2272.6363507557821</v>
          </cell>
          <cell r="AK1278">
            <v>37237.480000000003</v>
          </cell>
        </row>
        <row r="1279">
          <cell r="B1279">
            <v>39744</v>
          </cell>
          <cell r="D1279">
            <v>9620.1999999999898</v>
          </cell>
          <cell r="E1279">
            <v>27904</v>
          </cell>
          <cell r="F1279">
            <v>37524.19999999999</v>
          </cell>
          <cell r="G1279">
            <v>37524.19999999999</v>
          </cell>
          <cell r="H1279">
            <v>36548.6</v>
          </cell>
          <cell r="I1279">
            <v>27865</v>
          </cell>
          <cell r="J1279">
            <v>13449</v>
          </cell>
          <cell r="K1279">
            <v>4000</v>
          </cell>
          <cell r="L1279">
            <v>1600</v>
          </cell>
          <cell r="M1279">
            <v>1815</v>
          </cell>
          <cell r="N1279">
            <v>5000</v>
          </cell>
          <cell r="O1279">
            <v>2040</v>
          </cell>
          <cell r="P1279">
            <v>27904</v>
          </cell>
          <cell r="Q1279">
            <v>13449</v>
          </cell>
          <cell r="R1279">
            <v>4000</v>
          </cell>
          <cell r="S1279">
            <v>1600</v>
          </cell>
          <cell r="T1279">
            <v>1815</v>
          </cell>
          <cell r="U1279">
            <v>5000</v>
          </cell>
          <cell r="V1279">
            <v>2001</v>
          </cell>
          <cell r="W1279">
            <v>27865</v>
          </cell>
          <cell r="X1279">
            <v>15277.516358425073</v>
          </cell>
          <cell r="Y1279">
            <v>10348.874847282625</v>
          </cell>
          <cell r="Z1279">
            <v>1505.2828244665025</v>
          </cell>
          <cell r="AA1279">
            <v>1505.9266153791782</v>
          </cell>
          <cell r="AB1279">
            <v>5697.3929519014209</v>
          </cell>
          <cell r="AC1279">
            <v>2213.606402545191</v>
          </cell>
          <cell r="AD1279">
            <v>36548.599999999991</v>
          </cell>
          <cell r="AE1279">
            <v>15621.117082578598</v>
          </cell>
          <cell r="AF1279">
            <v>10679.244364523278</v>
          </cell>
          <cell r="AG1279">
            <v>1559.3224399317901</v>
          </cell>
          <cell r="AH1279">
            <v>1554.7134776371063</v>
          </cell>
          <cell r="AI1279">
            <v>5841.3370939964143</v>
          </cell>
          <cell r="AJ1279">
            <v>2268.4655413328069</v>
          </cell>
          <cell r="AK1279">
            <v>37524.19999999999</v>
          </cell>
        </row>
        <row r="1280">
          <cell r="B1280">
            <v>39745</v>
          </cell>
          <cell r="D1280">
            <v>6999.5300000000061</v>
          </cell>
          <cell r="E1280">
            <v>28932</v>
          </cell>
          <cell r="F1280">
            <v>35931.530000000006</v>
          </cell>
          <cell r="G1280">
            <v>35931.530000000006</v>
          </cell>
          <cell r="H1280">
            <v>35576.6</v>
          </cell>
          <cell r="I1280">
            <v>28896</v>
          </cell>
          <cell r="J1280">
            <v>13477</v>
          </cell>
          <cell r="K1280">
            <v>4000</v>
          </cell>
          <cell r="L1280">
            <v>1600</v>
          </cell>
          <cell r="M1280">
            <v>1815</v>
          </cell>
          <cell r="N1280">
            <v>6000</v>
          </cell>
          <cell r="O1280">
            <v>2040</v>
          </cell>
          <cell r="P1280">
            <v>28932</v>
          </cell>
          <cell r="Q1280">
            <v>13477</v>
          </cell>
          <cell r="R1280">
            <v>4000</v>
          </cell>
          <cell r="S1280">
            <v>1600</v>
          </cell>
          <cell r="T1280">
            <v>1815</v>
          </cell>
          <cell r="U1280">
            <v>6000</v>
          </cell>
          <cell r="V1280">
            <v>2004</v>
          </cell>
          <cell r="W1280">
            <v>28896</v>
          </cell>
          <cell r="X1280">
            <v>14322.681005579576</v>
          </cell>
          <cell r="Y1280">
            <v>9984.1343028867013</v>
          </cell>
          <cell r="Z1280">
            <v>1548.0837686825259</v>
          </cell>
          <cell r="AA1280">
            <v>1544.2746130796934</v>
          </cell>
          <cell r="AB1280">
            <v>5889.4447675902238</v>
          </cell>
          <cell r="AC1280">
            <v>2287.9815421812773</v>
          </cell>
          <cell r="AD1280">
            <v>35576.6</v>
          </cell>
          <cell r="AE1280">
            <v>14442.863530414355</v>
          </cell>
          <cell r="AF1280">
            <v>10120.633535020846</v>
          </cell>
          <cell r="AG1280">
            <v>1562.7316138839626</v>
          </cell>
          <cell r="AH1280">
            <v>1558.1449634935627</v>
          </cell>
          <cell r="AI1280">
            <v>5940.9486569776818</v>
          </cell>
          <cell r="AJ1280">
            <v>2306.2077002095957</v>
          </cell>
          <cell r="AK1280">
            <v>35931.530000000006</v>
          </cell>
        </row>
        <row r="1281">
          <cell r="B1281">
            <v>39746</v>
          </cell>
          <cell r="D1281">
            <v>5591.8000000000102</v>
          </cell>
          <cell r="E1281">
            <v>28842</v>
          </cell>
          <cell r="F1281">
            <v>34433.80000000001</v>
          </cell>
          <cell r="G1281">
            <v>34433.80000000001</v>
          </cell>
          <cell r="H1281">
            <v>33681.300000000003</v>
          </cell>
          <cell r="I1281">
            <v>28796</v>
          </cell>
          <cell r="J1281">
            <v>13387</v>
          </cell>
          <cell r="K1281">
            <v>4000</v>
          </cell>
          <cell r="L1281">
            <v>1600</v>
          </cell>
          <cell r="M1281">
            <v>1815</v>
          </cell>
          <cell r="N1281">
            <v>6000</v>
          </cell>
          <cell r="O1281">
            <v>2040</v>
          </cell>
          <cell r="P1281">
            <v>28842</v>
          </cell>
          <cell r="Q1281">
            <v>13387</v>
          </cell>
          <cell r="R1281">
            <v>4000</v>
          </cell>
          <cell r="S1281">
            <v>1600</v>
          </cell>
          <cell r="T1281">
            <v>1815</v>
          </cell>
          <cell r="U1281">
            <v>6000</v>
          </cell>
          <cell r="V1281">
            <v>1994</v>
          </cell>
          <cell r="W1281">
            <v>28796</v>
          </cell>
          <cell r="X1281">
            <v>12773.138903118966</v>
          </cell>
          <cell r="Y1281">
            <v>9835.5209269052375</v>
          </cell>
          <cell r="Z1281">
            <v>1530.4653025953644</v>
          </cell>
          <cell r="AA1281">
            <v>1526.241947566446</v>
          </cell>
          <cell r="AB1281">
            <v>5775.3065614115822</v>
          </cell>
          <cell r="AC1281">
            <v>2240.6263584024096</v>
          </cell>
          <cell r="AD1281">
            <v>33681.30000000001</v>
          </cell>
          <cell r="AE1281">
            <v>13052.542383759072</v>
          </cell>
          <cell r="AF1281">
            <v>10060.789513278198</v>
          </cell>
          <cell r="AG1281">
            <v>1564.1051576736074</v>
          </cell>
          <cell r="AH1281">
            <v>1559.5036740891308</v>
          </cell>
          <cell r="AI1281">
            <v>5905.3404091829198</v>
          </cell>
          <cell r="AJ1281">
            <v>2291.5188620170784</v>
          </cell>
          <cell r="AK1281">
            <v>34433.80000000001</v>
          </cell>
        </row>
        <row r="1282">
          <cell r="B1282">
            <v>39747</v>
          </cell>
          <cell r="D1282">
            <v>6470.3899999999994</v>
          </cell>
          <cell r="E1282">
            <v>28842</v>
          </cell>
          <cell r="F1282">
            <v>35312.39</v>
          </cell>
          <cell r="G1282">
            <v>35312.39</v>
          </cell>
          <cell r="H1282">
            <v>34629.300000000003</v>
          </cell>
          <cell r="I1282">
            <v>28797</v>
          </cell>
          <cell r="J1282">
            <v>13387</v>
          </cell>
          <cell r="K1282">
            <v>4000</v>
          </cell>
          <cell r="L1282">
            <v>1600</v>
          </cell>
          <cell r="M1282">
            <v>1815</v>
          </cell>
          <cell r="N1282">
            <v>6000</v>
          </cell>
          <cell r="O1282">
            <v>2040</v>
          </cell>
          <cell r="P1282">
            <v>28842</v>
          </cell>
          <cell r="Q1282">
            <v>13387</v>
          </cell>
          <cell r="R1282">
            <v>4000</v>
          </cell>
          <cell r="S1282">
            <v>1600</v>
          </cell>
          <cell r="T1282">
            <v>1815</v>
          </cell>
          <cell r="U1282">
            <v>6000</v>
          </cell>
          <cell r="V1282">
            <v>1995</v>
          </cell>
          <cell r="W1282">
            <v>28797</v>
          </cell>
          <cell r="X1282">
            <v>13473.70586954224</v>
          </cell>
          <cell r="Y1282">
            <v>9957.5589176124031</v>
          </cell>
          <cell r="Z1282">
            <v>1534.1126293304956</v>
          </cell>
          <cell r="AA1282">
            <v>1530.2196213025761</v>
          </cell>
          <cell r="AB1282">
            <v>5884.938604730306</v>
          </cell>
          <cell r="AC1282">
            <v>2248.7643574819763</v>
          </cell>
          <cell r="AD1282">
            <v>34629.299999999996</v>
          </cell>
          <cell r="AE1282">
            <v>13723.131671373505</v>
          </cell>
          <cell r="AF1282">
            <v>10186.277857581174</v>
          </cell>
          <cell r="AG1282">
            <v>1563.6079176343087</v>
          </cell>
          <cell r="AH1282">
            <v>1559.0186952738386</v>
          </cell>
          <cell r="AI1282">
            <v>5990.1922282776368</v>
          </cell>
          <cell r="AJ1282">
            <v>2290.1616298595409</v>
          </cell>
          <cell r="AK1282">
            <v>35312.39</v>
          </cell>
        </row>
        <row r="1283">
          <cell r="B1283">
            <v>39748</v>
          </cell>
          <cell r="D1283">
            <v>8877.25</v>
          </cell>
          <cell r="E1283">
            <v>28842</v>
          </cell>
          <cell r="F1283">
            <v>37719.25</v>
          </cell>
          <cell r="G1283">
            <v>37719.25</v>
          </cell>
          <cell r="H1283">
            <v>36990.400000000001</v>
          </cell>
          <cell r="I1283">
            <v>28797</v>
          </cell>
          <cell r="J1283">
            <v>13387</v>
          </cell>
          <cell r="K1283">
            <v>4000</v>
          </cell>
          <cell r="L1283">
            <v>1600</v>
          </cell>
          <cell r="M1283">
            <v>1815</v>
          </cell>
          <cell r="N1283">
            <v>6000</v>
          </cell>
          <cell r="O1283">
            <v>2040</v>
          </cell>
          <cell r="P1283">
            <v>28842</v>
          </cell>
          <cell r="Q1283">
            <v>13387</v>
          </cell>
          <cell r="R1283">
            <v>4000</v>
          </cell>
          <cell r="S1283">
            <v>1600</v>
          </cell>
          <cell r="T1283">
            <v>1815</v>
          </cell>
          <cell r="U1283">
            <v>6000</v>
          </cell>
          <cell r="V1283">
            <v>1995</v>
          </cell>
          <cell r="W1283">
            <v>28797</v>
          </cell>
          <cell r="X1283">
            <v>14904.321878075763</v>
          </cell>
          <cell r="Y1283">
            <v>10930.899172011263</v>
          </cell>
          <cell r="Z1283">
            <v>1524.7783910169933</v>
          </cell>
          <cell r="AA1283">
            <v>1523.1650361821187</v>
          </cell>
          <cell r="AB1283">
            <v>5877.5179517322513</v>
          </cell>
          <cell r="AC1283">
            <v>2229.7175709816088</v>
          </cell>
          <cell r="AD1283">
            <v>36990.400000000001</v>
          </cell>
          <cell r="AE1283">
            <v>15167.714915922445</v>
          </cell>
          <cell r="AF1283">
            <v>11168.365505857573</v>
          </cell>
          <cell r="AG1283">
            <v>1562.954965601331</v>
          </cell>
          <cell r="AH1283">
            <v>1558.3568657982537</v>
          </cell>
          <cell r="AI1283">
            <v>5989.3591287433364</v>
          </cell>
          <cell r="AJ1283">
            <v>2272.4986180770647</v>
          </cell>
          <cell r="AK1283">
            <v>37719.25</v>
          </cell>
        </row>
        <row r="1284">
          <cell r="B1284">
            <v>39749</v>
          </cell>
          <cell r="D1284">
            <v>9459.0800000000017</v>
          </cell>
          <cell r="E1284">
            <v>29340</v>
          </cell>
          <cell r="F1284">
            <v>38799.08</v>
          </cell>
          <cell r="G1284">
            <v>38799.08</v>
          </cell>
          <cell r="H1284">
            <v>37988.9</v>
          </cell>
          <cell r="I1284">
            <v>35581</v>
          </cell>
          <cell r="J1284">
            <v>13885</v>
          </cell>
          <cell r="K1284">
            <v>4000</v>
          </cell>
          <cell r="L1284">
            <v>1600</v>
          </cell>
          <cell r="M1284">
            <v>1815</v>
          </cell>
          <cell r="N1284">
            <v>6000</v>
          </cell>
          <cell r="O1284">
            <v>2040</v>
          </cell>
          <cell r="P1284">
            <v>29340</v>
          </cell>
          <cell r="Q1284">
            <v>20159</v>
          </cell>
          <cell r="R1284">
            <v>4000</v>
          </cell>
          <cell r="S1284">
            <v>1600</v>
          </cell>
          <cell r="T1284">
            <v>1815</v>
          </cell>
          <cell r="U1284">
            <v>6000</v>
          </cell>
          <cell r="V1284">
            <v>2007</v>
          </cell>
          <cell r="W1284">
            <v>35581</v>
          </cell>
          <cell r="X1284">
            <v>15486.310483968395</v>
          </cell>
          <cell r="Y1284">
            <v>11323.607416214176</v>
          </cell>
          <cell r="Z1284">
            <v>1512.9984696013489</v>
          </cell>
          <cell r="AA1284">
            <v>1513.9301676515263</v>
          </cell>
          <cell r="AB1284">
            <v>5908.724497297354</v>
          </cell>
          <cell r="AC1284">
            <v>2243.3289652671956</v>
          </cell>
          <cell r="AD1284">
            <v>37988.899999999994</v>
          </cell>
          <cell r="AE1284">
            <v>15786.404356259151</v>
          </cell>
          <cell r="AF1284">
            <v>11568.561570526908</v>
          </cell>
          <cell r="AG1284">
            <v>1562.0155263694915</v>
          </cell>
          <cell r="AH1284">
            <v>1557.3986039932172</v>
          </cell>
          <cell r="AI1284">
            <v>6034.9856533478915</v>
          </cell>
          <cell r="AJ1284">
            <v>2289.7142895033489</v>
          </cell>
          <cell r="AK1284">
            <v>38799.08</v>
          </cell>
        </row>
        <row r="1285">
          <cell r="B1285">
            <v>39750</v>
          </cell>
          <cell r="D1285">
            <v>13537.099999999999</v>
          </cell>
          <cell r="E1285">
            <v>23340</v>
          </cell>
          <cell r="F1285">
            <v>36877.1</v>
          </cell>
          <cell r="G1285">
            <v>36877.1</v>
          </cell>
          <cell r="H1285">
            <v>36118.6</v>
          </cell>
          <cell r="I1285">
            <v>23494</v>
          </cell>
          <cell r="J1285">
            <v>13885</v>
          </cell>
          <cell r="K1285">
            <v>4000</v>
          </cell>
          <cell r="L1285">
            <v>1600</v>
          </cell>
          <cell r="M1285">
            <v>1815</v>
          </cell>
          <cell r="O1285">
            <v>2040</v>
          </cell>
          <cell r="P1285">
            <v>23340</v>
          </cell>
          <cell r="Q1285">
            <v>14070</v>
          </cell>
          <cell r="R1285">
            <v>4000</v>
          </cell>
          <cell r="S1285">
            <v>1600</v>
          </cell>
          <cell r="T1285">
            <v>1815</v>
          </cell>
          <cell r="V1285">
            <v>2009</v>
          </cell>
          <cell r="W1285">
            <v>23494</v>
          </cell>
          <cell r="X1285">
            <v>13720.004443507494</v>
          </cell>
          <cell r="Y1285">
            <v>11115.256575726957</v>
          </cell>
          <cell r="Z1285">
            <v>1534.8459327568651</v>
          </cell>
          <cell r="AA1285">
            <v>1530.3896789522739</v>
          </cell>
          <cell r="AB1285">
            <v>5971.0895618617869</v>
          </cell>
          <cell r="AC1285">
            <v>2247.013807194624</v>
          </cell>
          <cell r="AD1285">
            <v>36118.600000000006</v>
          </cell>
          <cell r="AE1285">
            <v>14018.749219019461</v>
          </cell>
          <cell r="AF1285">
            <v>11346.225098508212</v>
          </cell>
          <cell r="AG1285">
            <v>1565.9640281575121</v>
          </cell>
          <cell r="AH1285">
            <v>1561.3678905627464</v>
          </cell>
          <cell r="AI1285">
            <v>6091.1812215153905</v>
          </cell>
          <cell r="AJ1285">
            <v>2293.6125422366745</v>
          </cell>
          <cell r="AK1285">
            <v>36877.1</v>
          </cell>
        </row>
        <row r="1286">
          <cell r="B1286">
            <v>39751</v>
          </cell>
          <cell r="D1286">
            <v>12346.929999999993</v>
          </cell>
          <cell r="E1286">
            <v>23041</v>
          </cell>
          <cell r="F1286">
            <v>35387.929999999993</v>
          </cell>
          <cell r="G1286">
            <v>35387.929999999993</v>
          </cell>
          <cell r="H1286">
            <v>34679.9</v>
          </cell>
          <cell r="I1286">
            <v>23015</v>
          </cell>
          <cell r="J1286">
            <v>13586</v>
          </cell>
          <cell r="K1286">
            <v>4000</v>
          </cell>
          <cell r="L1286">
            <v>1600</v>
          </cell>
          <cell r="M1286">
            <v>1815</v>
          </cell>
          <cell r="O1286">
            <v>2040</v>
          </cell>
          <cell r="P1286">
            <v>23041</v>
          </cell>
          <cell r="Q1286">
            <v>13586</v>
          </cell>
          <cell r="R1286">
            <v>4000</v>
          </cell>
          <cell r="S1286">
            <v>1600</v>
          </cell>
          <cell r="T1286">
            <v>1815</v>
          </cell>
          <cell r="V1286">
            <v>2014</v>
          </cell>
          <cell r="W1286">
            <v>23015</v>
          </cell>
          <cell r="X1286">
            <v>13102.659011024207</v>
          </cell>
          <cell r="Y1286">
            <v>10525.44570165908</v>
          </cell>
          <cell r="Z1286">
            <v>1536.2939964185202</v>
          </cell>
          <cell r="AA1286">
            <v>1532.1227014912406</v>
          </cell>
          <cell r="AB1286">
            <v>5738.0667128235918</v>
          </cell>
          <cell r="AC1286">
            <v>2245.3118765833633</v>
          </cell>
          <cell r="AD1286">
            <v>34679.9</v>
          </cell>
          <cell r="AE1286">
            <v>13369.569863236802</v>
          </cell>
          <cell r="AF1286">
            <v>10742.183961978362</v>
          </cell>
          <cell r="AG1286">
            <v>1566.3824840384141</v>
          </cell>
          <cell r="AH1286">
            <v>1561.8283498078508</v>
          </cell>
          <cell r="AI1286">
            <v>5856.2570835912093</v>
          </cell>
          <cell r="AJ1286">
            <v>2291.7082573473522</v>
          </cell>
          <cell r="AK1286">
            <v>35387.929999999993</v>
          </cell>
        </row>
        <row r="1287">
          <cell r="B1287">
            <v>39752</v>
          </cell>
          <cell r="D1287">
            <v>7202.630000000001</v>
          </cell>
          <cell r="E1287">
            <v>18544</v>
          </cell>
          <cell r="F1287">
            <v>25746.63</v>
          </cell>
          <cell r="G1287">
            <v>25746.63</v>
          </cell>
          <cell r="H1287">
            <v>24072.6</v>
          </cell>
          <cell r="I1287">
            <v>18135</v>
          </cell>
          <cell r="J1287">
            <v>9089</v>
          </cell>
          <cell r="K1287">
            <v>4000</v>
          </cell>
          <cell r="L1287">
            <v>1600</v>
          </cell>
          <cell r="M1287">
            <v>1815</v>
          </cell>
          <cell r="O1287">
            <v>2040</v>
          </cell>
          <cell r="P1287">
            <v>18544</v>
          </cell>
          <cell r="Q1287">
            <v>9089</v>
          </cell>
          <cell r="R1287">
            <v>4000</v>
          </cell>
          <cell r="S1287">
            <v>1600</v>
          </cell>
          <cell r="T1287">
            <v>1815</v>
          </cell>
          <cell r="V1287">
            <v>1631</v>
          </cell>
          <cell r="W1287">
            <v>18135</v>
          </cell>
          <cell r="X1287">
            <v>8358.6030815521117</v>
          </cell>
          <cell r="Y1287">
            <v>8070.674259999204</v>
          </cell>
          <cell r="Z1287">
            <v>1026.2669785431915</v>
          </cell>
          <cell r="AA1287">
            <v>1025.7443055444105</v>
          </cell>
          <cell r="AB1287">
            <v>4093.4556522796288</v>
          </cell>
          <cell r="AC1287">
            <v>1497.8557220814475</v>
          </cell>
          <cell r="AD1287">
            <v>24072.599999999991</v>
          </cell>
          <cell r="AE1287">
            <v>9009.0115669905699</v>
          </cell>
          <cell r="AF1287">
            <v>8558.7126378148732</v>
          </cell>
          <cell r="AG1287">
            <v>1101.1415011065997</v>
          </cell>
          <cell r="AH1287">
            <v>1097.9400185479119</v>
          </cell>
          <cell r="AI1287">
            <v>4386.7348368626854</v>
          </cell>
          <cell r="AJ1287">
            <v>1593.0894386773623</v>
          </cell>
          <cell r="AK1287">
            <v>25746.63</v>
          </cell>
        </row>
        <row r="1288">
          <cell r="B1288">
            <v>39753</v>
          </cell>
          <cell r="D1288">
            <v>0</v>
          </cell>
          <cell r="E1288">
            <v>0</v>
          </cell>
          <cell r="F1288">
            <v>0</v>
          </cell>
          <cell r="G1288">
            <v>0</v>
          </cell>
          <cell r="H1288">
            <v>42.3</v>
          </cell>
          <cell r="I1288">
            <v>0</v>
          </cell>
          <cell r="P1288">
            <v>0</v>
          </cell>
          <cell r="W1288">
            <v>0</v>
          </cell>
          <cell r="X1288">
            <v>16.080979499999998</v>
          </cell>
          <cell r="Y1288">
            <v>13.109489099999999</v>
          </cell>
          <cell r="Z1288">
            <v>1.7766</v>
          </cell>
          <cell r="AA1288">
            <v>1.7479205999999998</v>
          </cell>
          <cell r="AB1288">
            <v>6.9917246999999989</v>
          </cell>
          <cell r="AC1288">
            <v>2.5932860999999998</v>
          </cell>
          <cell r="AD1288">
            <v>42.29999999999999</v>
          </cell>
          <cell r="AK1288">
            <v>0</v>
          </cell>
        </row>
        <row r="1289">
          <cell r="B1289">
            <v>39754</v>
          </cell>
          <cell r="D1289">
            <v>0</v>
          </cell>
          <cell r="E1289">
            <v>0</v>
          </cell>
          <cell r="F1289">
            <v>0</v>
          </cell>
          <cell r="G1289">
            <v>0</v>
          </cell>
          <cell r="H1289">
            <v>27.9</v>
          </cell>
          <cell r="I1289">
            <v>0</v>
          </cell>
          <cell r="P1289">
            <v>0</v>
          </cell>
          <cell r="W1289">
            <v>0</v>
          </cell>
          <cell r="X1289">
            <v>10.606603499999999</v>
          </cell>
          <cell r="Y1289">
            <v>8.6466842999999987</v>
          </cell>
          <cell r="Z1289">
            <v>1.1718</v>
          </cell>
          <cell r="AA1289">
            <v>1.1528837999999999</v>
          </cell>
          <cell r="AB1289">
            <v>4.6115630999999997</v>
          </cell>
          <cell r="AC1289">
            <v>1.7104652999999999</v>
          </cell>
          <cell r="AD1289">
            <v>27.899999999999995</v>
          </cell>
          <cell r="AK1289">
            <v>0</v>
          </cell>
        </row>
        <row r="1290">
          <cell r="B1290">
            <v>39755</v>
          </cell>
          <cell r="D1290">
            <v>0</v>
          </cell>
          <cell r="E1290">
            <v>0</v>
          </cell>
          <cell r="F1290">
            <v>0</v>
          </cell>
          <cell r="G1290">
            <v>0</v>
          </cell>
          <cell r="H1290">
            <v>36.5</v>
          </cell>
          <cell r="I1290">
            <v>0</v>
          </cell>
          <cell r="P1290">
            <v>0</v>
          </cell>
          <cell r="W1290">
            <v>0</v>
          </cell>
          <cell r="X1290">
            <v>13.876022499999999</v>
          </cell>
          <cell r="Y1290">
            <v>11.311970499999999</v>
          </cell>
          <cell r="Z1290">
            <v>1.5330000000000001</v>
          </cell>
          <cell r="AA1290">
            <v>1.5082529999999998</v>
          </cell>
          <cell r="AB1290">
            <v>6.0330484999999996</v>
          </cell>
          <cell r="AC1290">
            <v>2.2377055000000001</v>
          </cell>
          <cell r="AD1290">
            <v>36.499999999999993</v>
          </cell>
          <cell r="AK1290">
            <v>0</v>
          </cell>
        </row>
        <row r="1291">
          <cell r="B1291">
            <v>39756</v>
          </cell>
          <cell r="D1291">
            <v>0</v>
          </cell>
          <cell r="E1291">
            <v>0</v>
          </cell>
          <cell r="F1291">
            <v>0</v>
          </cell>
          <cell r="G1291">
            <v>0</v>
          </cell>
          <cell r="H1291">
            <v>45.3</v>
          </cell>
          <cell r="I1291">
            <v>0</v>
          </cell>
          <cell r="P1291">
            <v>0</v>
          </cell>
          <cell r="W1291">
            <v>0</v>
          </cell>
          <cell r="X1291">
            <v>17.221474499999999</v>
          </cell>
          <cell r="Y1291">
            <v>14.039240099999999</v>
          </cell>
          <cell r="Z1291">
            <v>1.9026000000000001</v>
          </cell>
          <cell r="AA1291">
            <v>1.8718865999999998</v>
          </cell>
          <cell r="AB1291">
            <v>7.4875916999999994</v>
          </cell>
          <cell r="AC1291">
            <v>2.7772071</v>
          </cell>
          <cell r="AD1291">
            <v>45.3</v>
          </cell>
          <cell r="AK1291">
            <v>0</v>
          </cell>
        </row>
        <row r="1292">
          <cell r="B1292">
            <v>39757</v>
          </cell>
          <cell r="D1292">
            <v>0</v>
          </cell>
          <cell r="E1292">
            <v>0</v>
          </cell>
          <cell r="F1292">
            <v>0</v>
          </cell>
          <cell r="G1292">
            <v>0</v>
          </cell>
          <cell r="H1292">
            <v>27.6</v>
          </cell>
          <cell r="I1292">
            <v>0</v>
          </cell>
          <cell r="P1292">
            <v>0</v>
          </cell>
          <cell r="W1292">
            <v>0</v>
          </cell>
          <cell r="X1292">
            <v>10.492554</v>
          </cell>
          <cell r="Y1292">
            <v>8.5537092000000001</v>
          </cell>
          <cell r="Z1292">
            <v>1.1592000000000002</v>
          </cell>
          <cell r="AA1292">
            <v>1.1404871999999999</v>
          </cell>
          <cell r="AB1292">
            <v>4.5619763999999998</v>
          </cell>
          <cell r="AC1292">
            <v>1.6920732000000001</v>
          </cell>
          <cell r="AD1292">
            <v>27.599999999999994</v>
          </cell>
          <cell r="AK1292">
            <v>0</v>
          </cell>
        </row>
        <row r="1293">
          <cell r="B1293">
            <v>39758</v>
          </cell>
          <cell r="D1293">
            <v>0</v>
          </cell>
          <cell r="E1293">
            <v>0</v>
          </cell>
          <cell r="F1293">
            <v>0</v>
          </cell>
          <cell r="G1293">
            <v>0</v>
          </cell>
          <cell r="H1293">
            <v>17.5</v>
          </cell>
          <cell r="I1293">
            <v>0</v>
          </cell>
          <cell r="P1293">
            <v>0</v>
          </cell>
          <cell r="W1293">
            <v>0</v>
          </cell>
          <cell r="X1293">
            <v>6.6528874999999994</v>
          </cell>
          <cell r="Y1293">
            <v>5.4235474999999997</v>
          </cell>
          <cell r="Z1293">
            <v>0.73499999999999999</v>
          </cell>
          <cell r="AA1293">
            <v>0.72313499999999997</v>
          </cell>
          <cell r="AB1293">
            <v>2.8925574999999997</v>
          </cell>
          <cell r="AC1293">
            <v>1.0728724999999999</v>
          </cell>
          <cell r="AD1293">
            <v>17.499999999999996</v>
          </cell>
          <cell r="AK1293">
            <v>0</v>
          </cell>
        </row>
        <row r="1294">
          <cell r="B1294">
            <v>39759</v>
          </cell>
          <cell r="D1294">
            <v>0</v>
          </cell>
          <cell r="E1294">
            <v>0</v>
          </cell>
          <cell r="F1294">
            <v>0</v>
          </cell>
          <cell r="G1294">
            <v>0</v>
          </cell>
          <cell r="H1294">
            <v>25</v>
          </cell>
          <cell r="I1294">
            <v>0</v>
          </cell>
          <cell r="P1294">
            <v>0</v>
          </cell>
          <cell r="W1294">
            <v>0</v>
          </cell>
          <cell r="X1294">
            <v>9.5041250000000002</v>
          </cell>
          <cell r="Y1294">
            <v>7.7479250000000004</v>
          </cell>
          <cell r="Z1294">
            <v>1.05</v>
          </cell>
          <cell r="AA1294">
            <v>1.03305</v>
          </cell>
          <cell r="AB1294">
            <v>4.132225</v>
          </cell>
          <cell r="AC1294">
            <v>1.532675</v>
          </cell>
          <cell r="AD1294">
            <v>25.000000000000004</v>
          </cell>
          <cell r="AK1294">
            <v>0</v>
          </cell>
        </row>
        <row r="1295">
          <cell r="B1295">
            <v>39760</v>
          </cell>
          <cell r="D1295">
            <v>0</v>
          </cell>
          <cell r="E1295">
            <v>0</v>
          </cell>
          <cell r="F1295">
            <v>0</v>
          </cell>
          <cell r="G1295">
            <v>0</v>
          </cell>
          <cell r="H1295">
            <v>44.2</v>
          </cell>
          <cell r="I1295">
            <v>0</v>
          </cell>
          <cell r="P1295">
            <v>0</v>
          </cell>
          <cell r="W1295">
            <v>0</v>
          </cell>
          <cell r="X1295">
            <v>16.803293</v>
          </cell>
          <cell r="Y1295">
            <v>13.698331400000001</v>
          </cell>
          <cell r="Z1295">
            <v>1.8564000000000003</v>
          </cell>
          <cell r="AA1295">
            <v>1.8264324000000001</v>
          </cell>
          <cell r="AB1295">
            <v>7.3057737999999999</v>
          </cell>
          <cell r="AC1295">
            <v>2.7097694000000003</v>
          </cell>
          <cell r="AD1295">
            <v>44.199999999999996</v>
          </cell>
          <cell r="AK1295">
            <v>0</v>
          </cell>
        </row>
        <row r="1296">
          <cell r="B1296">
            <v>39761</v>
          </cell>
          <cell r="D1296">
            <v>0</v>
          </cell>
          <cell r="E1296">
            <v>0</v>
          </cell>
          <cell r="F1296">
            <v>0</v>
          </cell>
          <cell r="G1296">
            <v>0</v>
          </cell>
          <cell r="H1296">
            <v>27.6</v>
          </cell>
          <cell r="I1296">
            <v>0</v>
          </cell>
          <cell r="P1296">
            <v>0</v>
          </cell>
          <cell r="W1296">
            <v>0</v>
          </cell>
          <cell r="X1296">
            <v>10.492554</v>
          </cell>
          <cell r="Y1296">
            <v>8.5537092000000001</v>
          </cell>
          <cell r="Z1296">
            <v>1.1592000000000002</v>
          </cell>
          <cell r="AA1296">
            <v>1.1404871999999999</v>
          </cell>
          <cell r="AB1296">
            <v>4.5619763999999998</v>
          </cell>
          <cell r="AC1296">
            <v>1.6920732000000001</v>
          </cell>
          <cell r="AD1296">
            <v>27.599999999999994</v>
          </cell>
          <cell r="AK1296">
            <v>0</v>
          </cell>
        </row>
        <row r="1297">
          <cell r="B1297">
            <v>39762</v>
          </cell>
          <cell r="D1297">
            <v>0</v>
          </cell>
          <cell r="E1297">
            <v>0</v>
          </cell>
          <cell r="F1297">
            <v>0</v>
          </cell>
          <cell r="G1297">
            <v>0</v>
          </cell>
          <cell r="H1297">
            <v>1.8</v>
          </cell>
          <cell r="I1297">
            <v>0</v>
          </cell>
          <cell r="P1297">
            <v>0</v>
          </cell>
          <cell r="W1297">
            <v>0</v>
          </cell>
          <cell r="X1297">
            <v>0.68429699999999993</v>
          </cell>
          <cell r="Y1297">
            <v>0.55785059999999997</v>
          </cell>
          <cell r="Z1297">
            <v>7.5600000000000001E-2</v>
          </cell>
          <cell r="AA1297">
            <v>7.4379600000000004E-2</v>
          </cell>
          <cell r="AB1297">
            <v>0.29752020000000001</v>
          </cell>
          <cell r="AC1297">
            <v>0.11035260000000001</v>
          </cell>
          <cell r="AD1297">
            <v>1.8</v>
          </cell>
          <cell r="AK1297">
            <v>0</v>
          </cell>
        </row>
        <row r="1298">
          <cell r="B1298">
            <v>39763</v>
          </cell>
          <cell r="D1298">
            <v>0</v>
          </cell>
          <cell r="E1298">
            <v>0</v>
          </cell>
          <cell r="F1298">
            <v>0</v>
          </cell>
          <cell r="G1298">
            <v>0</v>
          </cell>
          <cell r="H1298">
            <v>1.5</v>
          </cell>
          <cell r="I1298">
            <v>0</v>
          </cell>
          <cell r="P1298">
            <v>0</v>
          </cell>
          <cell r="W1298">
            <v>0</v>
          </cell>
          <cell r="X1298">
            <v>0.57024750000000002</v>
          </cell>
          <cell r="Y1298">
            <v>0.4648755</v>
          </cell>
          <cell r="Z1298">
            <v>6.3E-2</v>
          </cell>
          <cell r="AA1298">
            <v>6.1982999999999996E-2</v>
          </cell>
          <cell r="AB1298">
            <v>0.24793349999999997</v>
          </cell>
          <cell r="AC1298">
            <v>9.1960500000000001E-2</v>
          </cell>
          <cell r="AD1298">
            <v>1.5</v>
          </cell>
          <cell r="AK1298">
            <v>0</v>
          </cell>
        </row>
        <row r="1299">
          <cell r="B1299">
            <v>39764</v>
          </cell>
          <cell r="D1299">
            <v>0</v>
          </cell>
          <cell r="E1299">
            <v>0</v>
          </cell>
          <cell r="F1299">
            <v>0</v>
          </cell>
          <cell r="G1299">
            <v>0</v>
          </cell>
          <cell r="H1299">
            <v>20.399999999999999</v>
          </cell>
          <cell r="I1299">
            <v>0</v>
          </cell>
          <cell r="P1299">
            <v>0</v>
          </cell>
          <cell r="W1299">
            <v>0</v>
          </cell>
          <cell r="X1299">
            <v>7.7553659999999986</v>
          </cell>
          <cell r="Y1299">
            <v>6.3223067999999998</v>
          </cell>
          <cell r="Z1299">
            <v>0.85680000000000001</v>
          </cell>
          <cell r="AA1299">
            <v>0.84296879999999985</v>
          </cell>
          <cell r="AB1299">
            <v>3.3718955999999998</v>
          </cell>
          <cell r="AC1299">
            <v>1.2506628</v>
          </cell>
          <cell r="AD1299">
            <v>20.399999999999999</v>
          </cell>
          <cell r="AK1299">
            <v>0</v>
          </cell>
        </row>
        <row r="1300">
          <cell r="B1300">
            <v>39765</v>
          </cell>
          <cell r="D1300">
            <v>0</v>
          </cell>
          <cell r="E1300">
            <v>0</v>
          </cell>
          <cell r="F1300">
            <v>0</v>
          </cell>
          <cell r="G1300">
            <v>0</v>
          </cell>
          <cell r="H1300">
            <v>40.700000000000003</v>
          </cell>
          <cell r="I1300">
            <v>0</v>
          </cell>
          <cell r="P1300">
            <v>0</v>
          </cell>
          <cell r="W1300">
            <v>0</v>
          </cell>
          <cell r="X1300">
            <v>15.4727155</v>
          </cell>
          <cell r="Y1300">
            <v>12.6136219</v>
          </cell>
          <cell r="Z1300">
            <v>1.7094000000000003</v>
          </cell>
          <cell r="AA1300">
            <v>1.6818054</v>
          </cell>
          <cell r="AB1300">
            <v>6.7272623000000005</v>
          </cell>
          <cell r="AC1300">
            <v>2.4951949</v>
          </cell>
          <cell r="AD1300">
            <v>40.699999999999996</v>
          </cell>
          <cell r="AK1300">
            <v>0</v>
          </cell>
        </row>
        <row r="1301">
          <cell r="B1301">
            <v>39766</v>
          </cell>
          <cell r="D1301">
            <v>0</v>
          </cell>
          <cell r="E1301">
            <v>0</v>
          </cell>
          <cell r="F1301">
            <v>0</v>
          </cell>
          <cell r="G1301">
            <v>0</v>
          </cell>
          <cell r="H1301">
            <v>34.4</v>
          </cell>
          <cell r="I1301">
            <v>0</v>
          </cell>
          <cell r="P1301">
            <v>0</v>
          </cell>
          <cell r="W1301">
            <v>0</v>
          </cell>
          <cell r="X1301">
            <v>13.077675999999999</v>
          </cell>
          <cell r="Y1301">
            <v>10.661144799999999</v>
          </cell>
          <cell r="Z1301">
            <v>1.4448000000000001</v>
          </cell>
          <cell r="AA1301">
            <v>1.4214767999999998</v>
          </cell>
          <cell r="AB1301">
            <v>5.6859415999999996</v>
          </cell>
          <cell r="AC1301">
            <v>2.1089607999999997</v>
          </cell>
          <cell r="AD1301">
            <v>34.4</v>
          </cell>
          <cell r="AK1301">
            <v>0</v>
          </cell>
        </row>
        <row r="1302">
          <cell r="B1302">
            <v>39767</v>
          </cell>
          <cell r="D1302">
            <v>0</v>
          </cell>
          <cell r="E1302">
            <v>0</v>
          </cell>
          <cell r="F1302">
            <v>0</v>
          </cell>
          <cell r="G1302">
            <v>0</v>
          </cell>
          <cell r="H1302">
            <v>44</v>
          </cell>
          <cell r="I1302">
            <v>0</v>
          </cell>
          <cell r="P1302">
            <v>0</v>
          </cell>
          <cell r="W1302">
            <v>0</v>
          </cell>
          <cell r="X1302">
            <v>16.727259999999998</v>
          </cell>
          <cell r="Y1302">
            <v>13.636348</v>
          </cell>
          <cell r="Z1302">
            <v>1.8480000000000001</v>
          </cell>
          <cell r="AA1302">
            <v>1.818168</v>
          </cell>
          <cell r="AB1302">
            <v>7.272716</v>
          </cell>
          <cell r="AC1302">
            <v>2.697508</v>
          </cell>
          <cell r="AD1302">
            <v>44</v>
          </cell>
          <cell r="AK1302">
            <v>0</v>
          </cell>
        </row>
        <row r="1303">
          <cell r="B1303">
            <v>39768</v>
          </cell>
          <cell r="D1303">
            <v>0</v>
          </cell>
          <cell r="E1303">
            <v>0</v>
          </cell>
          <cell r="F1303">
            <v>0</v>
          </cell>
          <cell r="G1303">
            <v>0</v>
          </cell>
          <cell r="H1303">
            <v>20702.400000000001</v>
          </cell>
          <cell r="I1303">
            <v>0</v>
          </cell>
          <cell r="P1303">
            <v>0</v>
          </cell>
          <cell r="W1303">
            <v>0</v>
          </cell>
          <cell r="X1303">
            <v>7913.9927886504729</v>
          </cell>
          <cell r="Y1303">
            <v>6322.3079295676398</v>
          </cell>
          <cell r="Z1303">
            <v>951.42273167150063</v>
          </cell>
          <cell r="AA1303">
            <v>948.71331207248716</v>
          </cell>
          <cell r="AB1303">
            <v>3273.3259192897281</v>
          </cell>
          <cell r="AC1303">
            <v>1292.6373187481724</v>
          </cell>
          <cell r="AD1303">
            <v>20702.400000000001</v>
          </cell>
          <cell r="AK1303">
            <v>0</v>
          </cell>
        </row>
        <row r="1304">
          <cell r="B1304">
            <v>39769</v>
          </cell>
          <cell r="D1304">
            <v>0</v>
          </cell>
          <cell r="E1304">
            <v>0</v>
          </cell>
          <cell r="F1304">
            <v>0</v>
          </cell>
          <cell r="G1304">
            <v>0</v>
          </cell>
          <cell r="H1304">
            <v>33234.199999999997</v>
          </cell>
          <cell r="I1304">
            <v>0</v>
          </cell>
          <cell r="P1304">
            <v>0</v>
          </cell>
          <cell r="W1304">
            <v>0</v>
          </cell>
          <cell r="X1304">
            <v>12659.633633634689</v>
          </cell>
          <cell r="Y1304">
            <v>10070.788048461152</v>
          </cell>
          <cell r="Z1304">
            <v>1544.7372044349204</v>
          </cell>
          <cell r="AA1304">
            <v>1540.3763560626608</v>
          </cell>
          <cell r="AB1304">
            <v>5319.3319694329984</v>
          </cell>
          <cell r="AC1304">
            <v>2099.3327879735757</v>
          </cell>
          <cell r="AD1304">
            <v>33234.199999999997</v>
          </cell>
          <cell r="AK1304">
            <v>0</v>
          </cell>
        </row>
        <row r="1305">
          <cell r="B1305">
            <v>39770</v>
          </cell>
          <cell r="D1305">
            <v>12665.900000000001</v>
          </cell>
          <cell r="E1305">
            <v>22339</v>
          </cell>
          <cell r="F1305">
            <v>35004.9</v>
          </cell>
          <cell r="G1305">
            <v>35004.9</v>
          </cell>
          <cell r="H1305">
            <v>34246.199999999997</v>
          </cell>
          <cell r="I1305">
            <v>20447</v>
          </cell>
          <cell r="J1305">
            <v>12900</v>
          </cell>
          <cell r="K1305">
            <v>4000</v>
          </cell>
          <cell r="L1305">
            <v>1600</v>
          </cell>
          <cell r="M1305">
            <v>1947</v>
          </cell>
          <cell r="O1305">
            <v>1892</v>
          </cell>
          <cell r="P1305">
            <v>22339</v>
          </cell>
          <cell r="Q1305">
            <v>12900</v>
          </cell>
          <cell r="R1305">
            <v>4000</v>
          </cell>
          <cell r="S1305">
            <v>1600</v>
          </cell>
          <cell r="T1305">
            <v>1947</v>
          </cell>
          <cell r="V1305">
            <v>0</v>
          </cell>
          <cell r="W1305">
            <v>20447</v>
          </cell>
          <cell r="X1305">
            <v>13125.58802226976</v>
          </cell>
          <cell r="Y1305">
            <v>10064.998217196486</v>
          </cell>
          <cell r="Z1305">
            <v>1531.8424338398211</v>
          </cell>
          <cell r="AA1305">
            <v>1527.7948900296797</v>
          </cell>
          <cell r="AB1305">
            <v>5915.3925369299968</v>
          </cell>
          <cell r="AC1305">
            <v>2080.583899734253</v>
          </cell>
          <cell r="AD1305">
            <v>34246.199999999997</v>
          </cell>
          <cell r="AE1305">
            <v>13414.910677910715</v>
          </cell>
          <cell r="AF1305">
            <v>10298.936147253917</v>
          </cell>
          <cell r="AG1305">
            <v>1565.5234179716574</v>
          </cell>
          <cell r="AH1305">
            <v>1560.9717814083119</v>
          </cell>
          <cell r="AI1305">
            <v>6036.7876620010375</v>
          </cell>
          <cell r="AJ1305">
            <v>2127.7703134543626</v>
          </cell>
          <cell r="AK1305">
            <v>35004.9</v>
          </cell>
        </row>
        <row r="1306">
          <cell r="B1306">
            <v>39771</v>
          </cell>
          <cell r="D1306">
            <v>13111.330000000009</v>
          </cell>
          <cell r="E1306">
            <v>22425</v>
          </cell>
          <cell r="F1306">
            <v>35536.330000000009</v>
          </cell>
          <cell r="G1306">
            <v>35536.330000000009</v>
          </cell>
          <cell r="H1306">
            <v>35019.1</v>
          </cell>
          <cell r="I1306">
            <v>22425</v>
          </cell>
          <cell r="J1306">
            <v>12986</v>
          </cell>
          <cell r="K1306">
            <v>4000</v>
          </cell>
          <cell r="L1306">
            <v>1600</v>
          </cell>
          <cell r="M1306">
            <v>1947</v>
          </cell>
          <cell r="O1306">
            <v>1892</v>
          </cell>
          <cell r="P1306">
            <v>22425</v>
          </cell>
          <cell r="Q1306">
            <v>12986</v>
          </cell>
          <cell r="R1306">
            <v>4000</v>
          </cell>
          <cell r="S1306">
            <v>1600</v>
          </cell>
          <cell r="T1306">
            <v>1947</v>
          </cell>
          <cell r="V1306">
            <v>1892</v>
          </cell>
          <cell r="W1306">
            <v>22425</v>
          </cell>
          <cell r="X1306">
            <v>13831.10980178144</v>
          </cell>
          <cell r="Y1306">
            <v>10022.727861716981</v>
          </cell>
          <cell r="Z1306">
            <v>1541.2304741350126</v>
          </cell>
          <cell r="AA1306">
            <v>1537.4038658236464</v>
          </cell>
          <cell r="AB1306">
            <v>5861.3782914774993</v>
          </cell>
          <cell r="AC1306">
            <v>2225.2497050654151</v>
          </cell>
          <cell r="AD1306">
            <v>35019.099999999991</v>
          </cell>
          <cell r="AE1306">
            <v>14006.524435397088</v>
          </cell>
          <cell r="AF1306">
            <v>10205.849404080718</v>
          </cell>
          <cell r="AG1306">
            <v>1564.7708011089667</v>
          </cell>
          <cell r="AH1306">
            <v>1560.2213527201263</v>
          </cell>
          <cell r="AI1306">
            <v>5942.0584851293215</v>
          </cell>
          <cell r="AJ1306">
            <v>2256.9055215637832</v>
          </cell>
          <cell r="AK1306">
            <v>35536.330000000009</v>
          </cell>
        </row>
        <row r="1307">
          <cell r="B1307">
            <v>39772</v>
          </cell>
          <cell r="D1307">
            <v>7404.8099999999904</v>
          </cell>
          <cell r="E1307">
            <v>27833</v>
          </cell>
          <cell r="F1307">
            <v>35237.80999999999</v>
          </cell>
          <cell r="G1307">
            <v>35237.80999999999</v>
          </cell>
          <cell r="H1307">
            <v>34907.699999999997</v>
          </cell>
          <cell r="I1307">
            <v>27833</v>
          </cell>
          <cell r="J1307">
            <v>12894</v>
          </cell>
          <cell r="K1307">
            <v>4000</v>
          </cell>
          <cell r="L1307">
            <v>1600</v>
          </cell>
          <cell r="M1307">
            <v>1947</v>
          </cell>
          <cell r="N1307">
            <v>5500</v>
          </cell>
          <cell r="O1307">
            <v>1892</v>
          </cell>
          <cell r="P1307">
            <v>27833</v>
          </cell>
          <cell r="Q1307">
            <v>12894</v>
          </cell>
          <cell r="R1307">
            <v>4000</v>
          </cell>
          <cell r="S1307">
            <v>1600</v>
          </cell>
          <cell r="T1307">
            <v>1947</v>
          </cell>
          <cell r="U1307">
            <v>5500</v>
          </cell>
          <cell r="V1307">
            <v>1892</v>
          </cell>
          <cell r="W1307">
            <v>27833</v>
          </cell>
          <cell r="X1307">
            <v>14001.154827910965</v>
          </cell>
          <cell r="Y1307">
            <v>10083.294473361317</v>
          </cell>
          <cell r="Z1307">
            <v>1550.0809221654208</v>
          </cell>
          <cell r="AA1307">
            <v>1546.1926479966535</v>
          </cell>
          <cell r="AB1307">
            <v>5513.3428033450855</v>
          </cell>
          <cell r="AC1307">
            <v>2213.6343252205525</v>
          </cell>
          <cell r="AD1307">
            <v>34907.699999999997</v>
          </cell>
          <cell r="AE1307">
            <v>14104.483847224663</v>
          </cell>
          <cell r="AF1307">
            <v>10203.191004015425</v>
          </cell>
          <cell r="AG1307">
            <v>1564.3632126138659</v>
          </cell>
          <cell r="AH1307">
            <v>1559.8149492566106</v>
          </cell>
          <cell r="AI1307">
            <v>5573.2982886114805</v>
          </cell>
          <cell r="AJ1307">
            <v>2232.6586982779454</v>
          </cell>
          <cell r="AK1307">
            <v>35237.80999999999</v>
          </cell>
        </row>
        <row r="1308">
          <cell r="B1308">
            <v>39773</v>
          </cell>
          <cell r="D1308">
            <v>7252.18</v>
          </cell>
          <cell r="E1308">
            <v>29355</v>
          </cell>
          <cell r="F1308">
            <v>36607.18</v>
          </cell>
          <cell r="G1308">
            <v>36607.18</v>
          </cell>
          <cell r="H1308">
            <v>36080.199999999997</v>
          </cell>
          <cell r="I1308">
            <v>29355</v>
          </cell>
          <cell r="J1308">
            <v>13916</v>
          </cell>
          <cell r="K1308">
            <v>4000</v>
          </cell>
          <cell r="L1308">
            <v>1600</v>
          </cell>
          <cell r="M1308">
            <v>1947</v>
          </cell>
          <cell r="N1308">
            <v>6000</v>
          </cell>
          <cell r="O1308">
            <v>1892</v>
          </cell>
          <cell r="P1308">
            <v>29355</v>
          </cell>
          <cell r="Q1308">
            <v>13916</v>
          </cell>
          <cell r="R1308">
            <v>4000</v>
          </cell>
          <cell r="S1308">
            <v>1600</v>
          </cell>
          <cell r="T1308">
            <v>1947</v>
          </cell>
          <cell r="U1308">
            <v>6000</v>
          </cell>
          <cell r="V1308">
            <v>1892</v>
          </cell>
          <cell r="W1308">
            <v>29355</v>
          </cell>
          <cell r="X1308">
            <v>13664.919290804066</v>
          </cell>
          <cell r="Y1308">
            <v>11199.746006121228</v>
          </cell>
          <cell r="Z1308">
            <v>1535.7005618223445</v>
          </cell>
          <cell r="AA1308">
            <v>1513.6174310025135</v>
          </cell>
          <cell r="AB1308">
            <v>5941.2079956901571</v>
          </cell>
          <cell r="AC1308">
            <v>2225.0087145596731</v>
          </cell>
          <cell r="AD1308">
            <v>36080.199999999975</v>
          </cell>
          <cell r="AE1308">
            <v>13867.17990025063</v>
          </cell>
          <cell r="AF1308">
            <v>11361.355865844467</v>
          </cell>
          <cell r="AG1308">
            <v>1558.6313234972556</v>
          </cell>
          <cell r="AH1308">
            <v>1535.9965525973191</v>
          </cell>
          <cell r="AI1308">
            <v>6026.4253075783045</v>
          </cell>
          <cell r="AJ1308">
            <v>2257.5910502320253</v>
          </cell>
          <cell r="AK1308">
            <v>36607.18</v>
          </cell>
        </row>
        <row r="1309">
          <cell r="B1309">
            <v>39774</v>
          </cell>
          <cell r="D1309">
            <v>5467.7200000000012</v>
          </cell>
          <cell r="E1309">
            <v>28897</v>
          </cell>
          <cell r="F1309">
            <v>34364.720000000001</v>
          </cell>
          <cell r="G1309">
            <v>34364.720000000001</v>
          </cell>
          <cell r="H1309">
            <v>33706.699999999997</v>
          </cell>
          <cell r="I1309">
            <v>28897</v>
          </cell>
          <cell r="J1309">
            <v>13458</v>
          </cell>
          <cell r="K1309">
            <v>4000</v>
          </cell>
          <cell r="L1309">
            <v>1600</v>
          </cell>
          <cell r="M1309">
            <v>1947</v>
          </cell>
          <cell r="N1309">
            <v>6000</v>
          </cell>
          <cell r="O1309">
            <v>1892</v>
          </cell>
          <cell r="P1309">
            <v>28897</v>
          </cell>
          <cell r="Q1309">
            <v>13458</v>
          </cell>
          <cell r="R1309">
            <v>4000</v>
          </cell>
          <cell r="S1309">
            <v>1600</v>
          </cell>
          <cell r="T1309">
            <v>1947</v>
          </cell>
          <cell r="U1309">
            <v>6000</v>
          </cell>
          <cell r="V1309">
            <v>1892</v>
          </cell>
          <cell r="W1309">
            <v>28897</v>
          </cell>
          <cell r="X1309">
            <v>12370.993494717595</v>
          </cell>
          <cell r="Y1309">
            <v>10146.692484565761</v>
          </cell>
          <cell r="Z1309">
            <v>1536.5793161985675</v>
          </cell>
          <cell r="AA1309">
            <v>1532.3803180671866</v>
          </cell>
          <cell r="AB1309">
            <v>5902.8703731318838</v>
          </cell>
          <cell r="AC1309">
            <v>2217.1840133190076</v>
          </cell>
          <cell r="AD1309">
            <v>33706.699999999997</v>
          </cell>
          <cell r="AE1309">
            <v>12615.759198158039</v>
          </cell>
          <cell r="AF1309">
            <v>10347.415491295611</v>
          </cell>
          <cell r="AG1309">
            <v>1566.4827353213525</v>
          </cell>
          <cell r="AH1309">
            <v>1561.9283096180461</v>
          </cell>
          <cell r="AI1309">
            <v>6013.7595812918271</v>
          </cell>
          <cell r="AJ1309">
            <v>2259.3746843151262</v>
          </cell>
          <cell r="AK1309">
            <v>34364.720000000001</v>
          </cell>
        </row>
        <row r="1310">
          <cell r="B1310">
            <v>39775</v>
          </cell>
          <cell r="D1310">
            <v>6892.7999999999956</v>
          </cell>
          <cell r="E1310">
            <v>28397</v>
          </cell>
          <cell r="F1310">
            <v>35289.799999999996</v>
          </cell>
          <cell r="G1310">
            <v>35289.799999999996</v>
          </cell>
          <cell r="H1310">
            <v>34637.699999999997</v>
          </cell>
          <cell r="I1310">
            <v>28397</v>
          </cell>
          <cell r="J1310">
            <v>13458</v>
          </cell>
          <cell r="K1310">
            <v>4000</v>
          </cell>
          <cell r="L1310">
            <v>1600</v>
          </cell>
          <cell r="M1310">
            <v>1947</v>
          </cell>
          <cell r="N1310">
            <v>5500</v>
          </cell>
          <cell r="O1310">
            <v>1892</v>
          </cell>
          <cell r="P1310">
            <v>28397</v>
          </cell>
          <cell r="Q1310">
            <v>13458</v>
          </cell>
          <cell r="R1310">
            <v>4000</v>
          </cell>
          <cell r="S1310">
            <v>1600</v>
          </cell>
          <cell r="T1310">
            <v>1947</v>
          </cell>
          <cell r="U1310">
            <v>5500</v>
          </cell>
          <cell r="V1310">
            <v>1892</v>
          </cell>
          <cell r="W1310">
            <v>28397</v>
          </cell>
          <cell r="X1310">
            <v>13792.85322215439</v>
          </cell>
          <cell r="Y1310">
            <v>10132.022868466558</v>
          </cell>
          <cell r="Z1310">
            <v>1536.8415434343101</v>
          </cell>
          <cell r="AA1310">
            <v>1532.906743521417</v>
          </cell>
          <cell r="AB1310">
            <v>5412.6084693632156</v>
          </cell>
          <cell r="AC1310">
            <v>2230.4671530601013</v>
          </cell>
          <cell r="AD1310">
            <v>34637.699999999997</v>
          </cell>
          <cell r="AE1310">
            <v>14033.675621149978</v>
          </cell>
          <cell r="AF1310">
            <v>10338.506411819664</v>
          </cell>
          <cell r="AG1310">
            <v>1565.1340005384093</v>
          </cell>
          <cell r="AH1310">
            <v>1560.5834961757114</v>
          </cell>
          <cell r="AI1310">
            <v>5522.6357947077549</v>
          </cell>
          <cell r="AJ1310">
            <v>2269.2646756084814</v>
          </cell>
          <cell r="AK1310">
            <v>35289.799999999996</v>
          </cell>
        </row>
        <row r="1311">
          <cell r="B1311">
            <v>39776</v>
          </cell>
          <cell r="D1311">
            <v>6668.2699999999968</v>
          </cell>
          <cell r="E1311">
            <v>28997</v>
          </cell>
          <cell r="F1311">
            <v>35665.269999999997</v>
          </cell>
          <cell r="G1311">
            <v>35665.269999999997</v>
          </cell>
          <cell r="H1311">
            <v>35218</v>
          </cell>
          <cell r="I1311">
            <v>28997</v>
          </cell>
          <cell r="J1311">
            <v>13458</v>
          </cell>
          <cell r="K1311">
            <v>4000</v>
          </cell>
          <cell r="L1311">
            <v>1600</v>
          </cell>
          <cell r="M1311">
            <v>1947</v>
          </cell>
          <cell r="N1311">
            <v>6100</v>
          </cell>
          <cell r="O1311">
            <v>1892</v>
          </cell>
          <cell r="P1311">
            <v>28997</v>
          </cell>
          <cell r="Q1311">
            <v>13458</v>
          </cell>
          <cell r="R1311">
            <v>4000</v>
          </cell>
          <cell r="S1311">
            <v>1600</v>
          </cell>
          <cell r="T1311">
            <v>1947</v>
          </cell>
          <cell r="U1311">
            <v>6100</v>
          </cell>
          <cell r="V1311">
            <v>1892</v>
          </cell>
          <cell r="W1311">
            <v>28997</v>
          </cell>
          <cell r="X1311">
            <v>13623.576442151345</v>
          </cell>
          <cell r="Y1311">
            <v>10186.971332676841</v>
          </cell>
          <cell r="Z1311">
            <v>1545.553937898288</v>
          </cell>
          <cell r="AA1311">
            <v>1541.6426030457965</v>
          </cell>
          <cell r="AB1311">
            <v>6018.639716436468</v>
          </cell>
          <cell r="AC1311">
            <v>2301.6159677912656</v>
          </cell>
          <cell r="AD1311">
            <v>35218</v>
          </cell>
          <cell r="AE1311">
            <v>13778.920917639667</v>
          </cell>
          <cell r="AF1311">
            <v>10340.448807281115</v>
          </cell>
          <cell r="AG1311">
            <v>1565.4280574416125</v>
          </cell>
          <cell r="AH1311">
            <v>1560.8766981315296</v>
          </cell>
          <cell r="AI1311">
            <v>6090.7168620025514</v>
          </cell>
          <cell r="AJ1311">
            <v>2328.878657503516</v>
          </cell>
          <cell r="AK1311">
            <v>35665.269999999997</v>
          </cell>
        </row>
        <row r="1312">
          <cell r="B1312">
            <v>39777</v>
          </cell>
          <cell r="D1312">
            <v>6765.0999999999913</v>
          </cell>
          <cell r="E1312">
            <v>29775</v>
          </cell>
          <cell r="F1312">
            <v>36540.099999999991</v>
          </cell>
          <cell r="G1312">
            <v>36540.099999999991</v>
          </cell>
          <cell r="H1312">
            <v>36221.800000000003</v>
          </cell>
          <cell r="I1312">
            <v>29775</v>
          </cell>
          <cell r="J1312">
            <v>14236</v>
          </cell>
          <cell r="K1312">
            <v>4000</v>
          </cell>
          <cell r="L1312">
            <v>1600</v>
          </cell>
          <cell r="M1312">
            <v>1947</v>
          </cell>
          <cell r="N1312">
            <v>6100</v>
          </cell>
          <cell r="O1312">
            <v>1892</v>
          </cell>
          <cell r="P1312">
            <v>29775</v>
          </cell>
          <cell r="Q1312">
            <v>14236</v>
          </cell>
          <cell r="R1312">
            <v>4000</v>
          </cell>
          <cell r="S1312">
            <v>1600</v>
          </cell>
          <cell r="T1312">
            <v>1947</v>
          </cell>
          <cell r="U1312">
            <v>6100</v>
          </cell>
          <cell r="V1312">
            <v>1892</v>
          </cell>
          <cell r="W1312">
            <v>29775</v>
          </cell>
          <cell r="X1312">
            <v>13978.984479972853</v>
          </cell>
          <cell r="Y1312">
            <v>10746.90082055781</v>
          </cell>
          <cell r="Z1312">
            <v>1583.115720102679</v>
          </cell>
          <cell r="AA1312">
            <v>1548.09076677958</v>
          </cell>
          <cell r="AB1312">
            <v>6066.382566557977</v>
          </cell>
          <cell r="AC1312">
            <v>2298.3256460290986</v>
          </cell>
          <cell r="AD1312">
            <v>36221.800000000003</v>
          </cell>
          <cell r="AE1312">
            <v>14094.931156672765</v>
          </cell>
          <cell r="AF1312">
            <v>10849.456395669198</v>
          </cell>
          <cell r="AG1312">
            <v>1597.7789507116318</v>
          </cell>
          <cell r="AH1312">
            <v>1561.8643794729828</v>
          </cell>
          <cell r="AI1312">
            <v>6117.5618244742827</v>
          </cell>
          <cell r="AJ1312">
            <v>2318.5072929991316</v>
          </cell>
          <cell r="AK1312">
            <v>36540.099999999991</v>
          </cell>
        </row>
        <row r="1313">
          <cell r="B1313">
            <v>39778</v>
          </cell>
          <cell r="D1313">
            <v>9773.0899999999965</v>
          </cell>
          <cell r="E1313">
            <v>29329</v>
          </cell>
          <cell r="F1313">
            <v>39102.089999999997</v>
          </cell>
          <cell r="G1313">
            <v>39102.089999999997</v>
          </cell>
          <cell r="H1313">
            <v>38703.5</v>
          </cell>
          <cell r="I1313">
            <v>29329</v>
          </cell>
          <cell r="J1313">
            <v>13390</v>
          </cell>
          <cell r="K1313">
            <v>4000</v>
          </cell>
          <cell r="L1313">
            <v>1600</v>
          </cell>
          <cell r="M1313">
            <v>1947</v>
          </cell>
          <cell r="N1313">
            <v>6500</v>
          </cell>
          <cell r="O1313">
            <v>1892</v>
          </cell>
          <cell r="P1313">
            <v>29329</v>
          </cell>
          <cell r="Q1313">
            <v>13390</v>
          </cell>
          <cell r="R1313">
            <v>4000</v>
          </cell>
          <cell r="S1313">
            <v>1600</v>
          </cell>
          <cell r="T1313">
            <v>1947</v>
          </cell>
          <cell r="U1313">
            <v>6500</v>
          </cell>
          <cell r="V1313">
            <v>1892</v>
          </cell>
          <cell r="W1313">
            <v>29329</v>
          </cell>
          <cell r="X1313">
            <v>14934.773505255213</v>
          </cell>
          <cell r="Y1313">
            <v>11587.169312572283</v>
          </cell>
          <cell r="Z1313">
            <v>1645.3071260879644</v>
          </cell>
          <cell r="AA1313">
            <v>1626.9362933535831</v>
          </cell>
          <cell r="AB1313">
            <v>6481.5925217039385</v>
          </cell>
          <cell r="AC1313">
            <v>2427.7212410270199</v>
          </cell>
          <cell r="AD1313">
            <v>38703.500000000007</v>
          </cell>
          <cell r="AE1313">
            <v>15093.735548084835</v>
          </cell>
          <cell r="AF1313">
            <v>11720.855458239512</v>
          </cell>
          <cell r="AG1313">
            <v>1659.7136495227612</v>
          </cell>
          <cell r="AH1313">
            <v>1641.7328938808917</v>
          </cell>
          <cell r="AI1313">
            <v>6537.233360788412</v>
          </cell>
          <cell r="AJ1313">
            <v>2448.8190894835825</v>
          </cell>
          <cell r="AK1313">
            <v>39102.089999999997</v>
          </cell>
        </row>
        <row r="1314">
          <cell r="B1314">
            <v>39779</v>
          </cell>
          <cell r="D1314">
            <v>6362.4100000000035</v>
          </cell>
          <cell r="E1314">
            <v>28329</v>
          </cell>
          <cell r="F1314">
            <v>34691.410000000003</v>
          </cell>
          <cell r="G1314">
            <v>34691.410000000003</v>
          </cell>
          <cell r="H1314">
            <v>33835.300000000003</v>
          </cell>
          <cell r="I1314">
            <v>28329</v>
          </cell>
          <cell r="J1314">
            <v>13390</v>
          </cell>
          <cell r="K1314">
            <v>4000</v>
          </cell>
          <cell r="L1314">
            <v>1600</v>
          </cell>
          <cell r="M1314">
            <v>1947</v>
          </cell>
          <cell r="N1314">
            <v>5500</v>
          </cell>
          <cell r="O1314">
            <v>1892</v>
          </cell>
          <cell r="P1314">
            <v>28329</v>
          </cell>
          <cell r="Q1314">
            <v>13390</v>
          </cell>
          <cell r="R1314">
            <v>4000</v>
          </cell>
          <cell r="S1314">
            <v>1600</v>
          </cell>
          <cell r="T1314">
            <v>1947</v>
          </cell>
          <cell r="U1314">
            <v>5500</v>
          </cell>
          <cell r="V1314">
            <v>1892</v>
          </cell>
          <cell r="W1314">
            <v>28329</v>
          </cell>
          <cell r="X1314">
            <v>13049.439293590323</v>
          </cell>
          <cell r="Y1314">
            <v>10085.291937125012</v>
          </cell>
          <cell r="Z1314">
            <v>1527.780230412101</v>
          </cell>
          <cell r="AA1314">
            <v>1523.6613115222247</v>
          </cell>
          <cell r="AB1314">
            <v>5387.5349507380606</v>
          </cell>
          <cell r="AC1314">
            <v>2261.5922766122812</v>
          </cell>
          <cell r="AD1314">
            <v>33835.299999999996</v>
          </cell>
          <cell r="AE1314">
            <v>13373.250636940182</v>
          </cell>
          <cell r="AF1314">
            <v>10345.637254310901</v>
          </cell>
          <cell r="AG1314">
            <v>1566.2135301716992</v>
          </cell>
          <cell r="AH1314">
            <v>1561.6598871612534</v>
          </cell>
          <cell r="AI1314">
            <v>5526.4449567297952</v>
          </cell>
          <cell r="AJ1314">
            <v>2318.2037346861703</v>
          </cell>
          <cell r="AK1314">
            <v>34691.410000000003</v>
          </cell>
        </row>
        <row r="1315">
          <cell r="B1315">
            <v>39780</v>
          </cell>
          <cell r="D1315">
            <v>6021.0900000000038</v>
          </cell>
          <cell r="E1315">
            <v>28329</v>
          </cell>
          <cell r="F1315">
            <v>34350.090000000004</v>
          </cell>
          <cell r="G1315">
            <v>34350.090000000004</v>
          </cell>
          <cell r="H1315">
            <v>33533.599999999999</v>
          </cell>
          <cell r="I1315">
            <v>28329</v>
          </cell>
          <cell r="J1315">
            <v>13390</v>
          </cell>
          <cell r="K1315">
            <v>4000</v>
          </cell>
          <cell r="L1315">
            <v>1600</v>
          </cell>
          <cell r="M1315">
            <v>1947</v>
          </cell>
          <cell r="N1315">
            <v>5500</v>
          </cell>
          <cell r="O1315">
            <v>1892</v>
          </cell>
          <cell r="P1315">
            <v>28329</v>
          </cell>
          <cell r="Q1315">
            <v>13390</v>
          </cell>
          <cell r="R1315">
            <v>4000</v>
          </cell>
          <cell r="S1315">
            <v>1600</v>
          </cell>
          <cell r="T1315">
            <v>1947</v>
          </cell>
          <cell r="U1315">
            <v>5500</v>
          </cell>
          <cell r="V1315">
            <v>1892</v>
          </cell>
          <cell r="W1315">
            <v>28329</v>
          </cell>
          <cell r="X1315">
            <v>12674.397803760367</v>
          </cell>
          <cell r="Y1315">
            <v>10101.109893543879</v>
          </cell>
          <cell r="Z1315">
            <v>1529.4982854595967</v>
          </cell>
          <cell r="AA1315">
            <v>1525.3086349724806</v>
          </cell>
          <cell r="AB1315">
            <v>5439.0855258587544</v>
          </cell>
          <cell r="AC1315">
            <v>2264.199856404925</v>
          </cell>
          <cell r="AD1315">
            <v>33533.600000000006</v>
          </cell>
          <cell r="AE1315">
            <v>12980.237445637995</v>
          </cell>
          <cell r="AF1315">
            <v>10349.354059994143</v>
          </cell>
          <cell r="AG1315">
            <v>1566.7762128955387</v>
          </cell>
          <cell r="AH1315">
            <v>1562.220933929201</v>
          </cell>
          <cell r="AI1315">
            <v>5572.464767803117</v>
          </cell>
          <cell r="AJ1315">
            <v>2319.0365797400023</v>
          </cell>
          <cell r="AK1315">
            <v>34350.090000000004</v>
          </cell>
        </row>
        <row r="1316">
          <cell r="B1316">
            <v>39781</v>
          </cell>
          <cell r="D1316">
            <v>5669.3899999999921</v>
          </cell>
          <cell r="E1316">
            <v>28329</v>
          </cell>
          <cell r="F1316">
            <v>33998.389999999992</v>
          </cell>
          <cell r="G1316">
            <v>33998.389999999992</v>
          </cell>
          <cell r="H1316">
            <v>33382.5</v>
          </cell>
          <cell r="I1316">
            <v>28329</v>
          </cell>
          <cell r="J1316">
            <v>13390</v>
          </cell>
          <cell r="K1316">
            <v>4000</v>
          </cell>
          <cell r="L1316">
            <v>1600</v>
          </cell>
          <cell r="M1316">
            <v>1947</v>
          </cell>
          <cell r="N1316">
            <v>5500</v>
          </cell>
          <cell r="O1316">
            <v>1892</v>
          </cell>
          <cell r="P1316">
            <v>28329</v>
          </cell>
          <cell r="Q1316">
            <v>13390</v>
          </cell>
          <cell r="R1316">
            <v>4000</v>
          </cell>
          <cell r="S1316">
            <v>1600</v>
          </cell>
          <cell r="T1316">
            <v>1947</v>
          </cell>
          <cell r="U1316">
            <v>5500</v>
          </cell>
          <cell r="V1316">
            <v>1892</v>
          </cell>
          <cell r="W1316">
            <v>28329</v>
          </cell>
          <cell r="X1316">
            <v>12415.336543568468</v>
          </cell>
          <cell r="Y1316">
            <v>10165.108670315165</v>
          </cell>
          <cell r="Z1316">
            <v>1538.6712954686291</v>
          </cell>
          <cell r="AA1316">
            <v>1534.391882445512</v>
          </cell>
          <cell r="AB1316">
            <v>5451.6194870855052</v>
          </cell>
          <cell r="AC1316">
            <v>2277.3721211167235</v>
          </cell>
          <cell r="AD1316">
            <v>33382.5</v>
          </cell>
          <cell r="AE1316">
            <v>12644.10102177505</v>
          </cell>
          <cell r="AF1316">
            <v>10352.482744821642</v>
          </cell>
          <cell r="AG1316">
            <v>1567.2498607132632</v>
          </cell>
          <cell r="AH1316">
            <v>1562.6932046530408</v>
          </cell>
          <cell r="AI1316">
            <v>5552.1255267119568</v>
          </cell>
          <cell r="AJ1316">
            <v>2319.7376413250431</v>
          </cell>
          <cell r="AK1316">
            <v>33998.389999999992</v>
          </cell>
        </row>
        <row r="1317">
          <cell r="B1317">
            <v>39782</v>
          </cell>
          <cell r="D1317">
            <v>6353.0699999999924</v>
          </cell>
          <cell r="E1317">
            <v>28329</v>
          </cell>
          <cell r="F1317">
            <v>34682.069999999992</v>
          </cell>
          <cell r="G1317">
            <v>34682.069999999992</v>
          </cell>
          <cell r="H1317">
            <v>33885.300000000003</v>
          </cell>
          <cell r="I1317">
            <v>28329</v>
          </cell>
          <cell r="J1317">
            <v>13390</v>
          </cell>
          <cell r="K1317">
            <v>4000</v>
          </cell>
          <cell r="L1317">
            <v>1600</v>
          </cell>
          <cell r="M1317">
            <v>1947</v>
          </cell>
          <cell r="N1317">
            <v>5500</v>
          </cell>
          <cell r="O1317">
            <v>1892</v>
          </cell>
          <cell r="P1317">
            <v>28329</v>
          </cell>
          <cell r="Q1317">
            <v>13390</v>
          </cell>
          <cell r="R1317">
            <v>4000</v>
          </cell>
          <cell r="S1317">
            <v>1600</v>
          </cell>
          <cell r="T1317">
            <v>1947</v>
          </cell>
          <cell r="U1317">
            <v>5500</v>
          </cell>
          <cell r="V1317">
            <v>1892</v>
          </cell>
          <cell r="W1317">
            <v>28329</v>
          </cell>
          <cell r="X1317">
            <v>13045.838357920284</v>
          </cell>
          <cell r="Y1317">
            <v>10099.800255837965</v>
          </cell>
          <cell r="Z1317">
            <v>1530.1981328991944</v>
          </cell>
          <cell r="AA1317">
            <v>1526.10028458489</v>
          </cell>
          <cell r="AB1317">
            <v>5417.4929631388359</v>
          </cell>
          <cell r="AC1317">
            <v>2265.8700056188391</v>
          </cell>
          <cell r="AD1317">
            <v>33885.300000000003</v>
          </cell>
          <cell r="AE1317">
            <v>13343.064477856109</v>
          </cell>
          <cell r="AF1317">
            <v>10345.073380102371</v>
          </cell>
          <cell r="AG1317">
            <v>1566.1281659362241</v>
          </cell>
          <cell r="AH1317">
            <v>1561.5747711155984</v>
          </cell>
          <cell r="AI1317">
            <v>5548.1518206929659</v>
          </cell>
          <cell r="AJ1317">
            <v>2318.0773842967278</v>
          </cell>
          <cell r="AK1317">
            <v>34682.069999999992</v>
          </cell>
        </row>
        <row r="1318">
          <cell r="B1318">
            <v>39783</v>
          </cell>
          <cell r="D1318">
            <v>7212.179999999993</v>
          </cell>
          <cell r="E1318">
            <v>28530</v>
          </cell>
          <cell r="F1318">
            <v>35742.179999999993</v>
          </cell>
          <cell r="G1318">
            <v>35742.179999999993</v>
          </cell>
          <cell r="H1318">
            <v>35184.800000000003</v>
          </cell>
          <cell r="I1318">
            <v>28030</v>
          </cell>
          <cell r="J1318">
            <v>14238</v>
          </cell>
          <cell r="K1318">
            <v>4000</v>
          </cell>
          <cell r="L1318">
            <v>1600</v>
          </cell>
          <cell r="M1318">
            <v>1531</v>
          </cell>
          <cell r="N1318">
            <v>5600</v>
          </cell>
          <cell r="O1318">
            <v>1561</v>
          </cell>
          <cell r="P1318">
            <v>28530</v>
          </cell>
          <cell r="Q1318">
            <v>14238</v>
          </cell>
          <cell r="R1318">
            <v>4000</v>
          </cell>
          <cell r="S1318">
            <v>1600</v>
          </cell>
          <cell r="T1318">
            <v>1531</v>
          </cell>
          <cell r="U1318">
            <v>5600</v>
          </cell>
          <cell r="V1318">
            <v>1061</v>
          </cell>
          <cell r="W1318">
            <v>28030</v>
          </cell>
          <cell r="X1318">
            <v>14114.736639496516</v>
          </cell>
          <cell r="Y1318">
            <v>10138.065995855941</v>
          </cell>
          <cell r="Z1318">
            <v>1540.0432824298582</v>
          </cell>
          <cell r="AA1318">
            <v>1536.1329692811069</v>
          </cell>
          <cell r="AB1318">
            <v>5574.8743421452573</v>
          </cell>
          <cell r="AC1318">
            <v>2280.946770791325</v>
          </cell>
          <cell r="AD1318">
            <v>35184.80000000001</v>
          </cell>
          <cell r="AE1318">
            <v>14313.184799638939</v>
          </cell>
          <cell r="AF1318">
            <v>10319.212487354187</v>
          </cell>
          <cell r="AG1318">
            <v>1564.6401023554993</v>
          </cell>
          <cell r="AH1318">
            <v>1560.0910339630348</v>
          </cell>
          <cell r="AI1318">
            <v>5669.176723836923</v>
          </cell>
          <cell r="AJ1318">
            <v>2315.8748528514088</v>
          </cell>
          <cell r="AK1318">
            <v>35742.179999999993</v>
          </cell>
        </row>
        <row r="1319">
          <cell r="B1319">
            <v>39784</v>
          </cell>
          <cell r="D1319">
            <v>5305.6299999999901</v>
          </cell>
          <cell r="E1319">
            <v>29396</v>
          </cell>
          <cell r="F1319">
            <v>34701.62999999999</v>
          </cell>
          <cell r="G1319">
            <v>34701.62999999999</v>
          </cell>
          <cell r="H1319">
            <v>34362.800000000003</v>
          </cell>
          <cell r="I1319">
            <v>29396</v>
          </cell>
          <cell r="J1319">
            <v>14204</v>
          </cell>
          <cell r="K1319">
            <v>4000</v>
          </cell>
          <cell r="L1319">
            <v>1600</v>
          </cell>
          <cell r="M1319">
            <v>1531</v>
          </cell>
          <cell r="N1319">
            <v>6000</v>
          </cell>
          <cell r="O1319">
            <v>2061</v>
          </cell>
          <cell r="P1319">
            <v>29396</v>
          </cell>
          <cell r="Q1319">
            <v>14204</v>
          </cell>
          <cell r="R1319">
            <v>4000</v>
          </cell>
          <cell r="S1319">
            <v>1600</v>
          </cell>
          <cell r="T1319">
            <v>1531</v>
          </cell>
          <cell r="U1319">
            <v>6000</v>
          </cell>
          <cell r="V1319">
            <v>2061</v>
          </cell>
          <cell r="W1319">
            <v>29396</v>
          </cell>
          <cell r="X1319">
            <v>12840.828267136882</v>
          </cell>
          <cell r="Y1319">
            <v>10166.194403944872</v>
          </cell>
          <cell r="Z1319">
            <v>1551.0035029195492</v>
          </cell>
          <cell r="AA1319">
            <v>1546.8123958870026</v>
          </cell>
          <cell r="AB1319">
            <v>5950.1702134499901</v>
          </cell>
          <cell r="AC1319">
            <v>2307.791216661712</v>
          </cell>
          <cell r="AD1319">
            <v>34362.800000000003</v>
          </cell>
          <cell r="AE1319">
            <v>12965.314367609606</v>
          </cell>
          <cell r="AF1319">
            <v>10270.655597170306</v>
          </cell>
          <cell r="AG1319">
            <v>1566.0861825056325</v>
          </cell>
          <cell r="AH1319">
            <v>1561.5329097485387</v>
          </cell>
          <cell r="AI1319">
            <v>6008.1831964469147</v>
          </cell>
          <cell r="AJ1319">
            <v>2329.8577465189956</v>
          </cell>
          <cell r="AK1319">
            <v>34701.62999999999</v>
          </cell>
        </row>
        <row r="1320">
          <cell r="B1320">
            <v>39785</v>
          </cell>
          <cell r="D1320">
            <v>6581.3199999999852</v>
          </cell>
          <cell r="E1320">
            <v>29157</v>
          </cell>
          <cell r="F1320">
            <v>35738.319999999985</v>
          </cell>
          <cell r="G1320">
            <v>35738.319999999985</v>
          </cell>
          <cell r="H1320">
            <v>35566.1</v>
          </cell>
          <cell r="I1320">
            <v>29157</v>
          </cell>
          <cell r="J1320">
            <v>13765</v>
          </cell>
          <cell r="K1320">
            <v>4000</v>
          </cell>
          <cell r="L1320">
            <v>1600</v>
          </cell>
          <cell r="M1320">
            <v>1531</v>
          </cell>
          <cell r="N1320">
            <v>6200</v>
          </cell>
          <cell r="O1320">
            <v>2061</v>
          </cell>
          <cell r="P1320">
            <v>29157</v>
          </cell>
          <cell r="Q1320">
            <v>13765</v>
          </cell>
          <cell r="R1320">
            <v>4000</v>
          </cell>
          <cell r="S1320">
            <v>1600</v>
          </cell>
          <cell r="T1320">
            <v>1531</v>
          </cell>
          <cell r="U1320">
            <v>6200</v>
          </cell>
          <cell r="V1320">
            <v>2061</v>
          </cell>
          <cell r="W1320">
            <v>29157</v>
          </cell>
          <cell r="X1320">
            <v>13420.710495879384</v>
          </cell>
          <cell r="Y1320">
            <v>10507.075228552398</v>
          </cell>
          <cell r="Z1320">
            <v>1556.8791659525023</v>
          </cell>
          <cell r="AA1320">
            <v>1552.9855014878419</v>
          </cell>
          <cell r="AB1320">
            <v>6210.3242654735577</v>
          </cell>
          <cell r="AC1320">
            <v>2318.1253426543099</v>
          </cell>
          <cell r="AD1320">
            <v>35566.099999999991</v>
          </cell>
          <cell r="AE1320">
            <v>13480.556664983189</v>
          </cell>
          <cell r="AF1320">
            <v>10573.086512907023</v>
          </cell>
          <cell r="AG1320">
            <v>1564.010586568344</v>
          </cell>
          <cell r="AH1320">
            <v>1559.4633484436615</v>
          </cell>
          <cell r="AI1320">
            <v>6234.4329931677039</v>
          </cell>
          <cell r="AJ1320">
            <v>2326.7698939300672</v>
          </cell>
          <cell r="AK1320">
            <v>35738.319999999985</v>
          </cell>
        </row>
        <row r="1321">
          <cell r="B1321">
            <v>39786</v>
          </cell>
          <cell r="D1321">
            <v>6134.5599999999904</v>
          </cell>
          <cell r="E1321">
            <v>29046</v>
          </cell>
          <cell r="F1321">
            <v>35180.55999999999</v>
          </cell>
          <cell r="G1321">
            <v>35180.55999999999</v>
          </cell>
          <cell r="H1321">
            <v>34701.4</v>
          </cell>
          <cell r="I1321">
            <v>29046</v>
          </cell>
          <cell r="J1321">
            <v>13654</v>
          </cell>
          <cell r="K1321">
            <v>4000</v>
          </cell>
          <cell r="L1321">
            <v>1600</v>
          </cell>
          <cell r="M1321">
            <v>1531</v>
          </cell>
          <cell r="N1321">
            <v>6200</v>
          </cell>
          <cell r="O1321">
            <v>2061</v>
          </cell>
          <cell r="P1321">
            <v>29046</v>
          </cell>
          <cell r="Q1321">
            <v>13654</v>
          </cell>
          <cell r="R1321">
            <v>4000</v>
          </cell>
          <cell r="S1321">
            <v>1600</v>
          </cell>
          <cell r="T1321">
            <v>1531</v>
          </cell>
          <cell r="U1321">
            <v>6200</v>
          </cell>
          <cell r="V1321">
            <v>2061</v>
          </cell>
          <cell r="W1321">
            <v>29046</v>
          </cell>
          <cell r="X1321">
            <v>13011.873123203457</v>
          </cell>
          <cell r="Y1321">
            <v>10164.195959446648</v>
          </cell>
          <cell r="Z1321">
            <v>1544.7551778917186</v>
          </cell>
          <cell r="AA1321">
            <v>1540.6436786087834</v>
          </cell>
          <cell r="AB1321">
            <v>6140.6350160170687</v>
          </cell>
          <cell r="AC1321">
            <v>2299.2970448323294</v>
          </cell>
          <cell r="AD1321">
            <v>34701.400000000009</v>
          </cell>
          <cell r="AE1321">
            <v>13191.864010636889</v>
          </cell>
          <cell r="AF1321">
            <v>10312.046343387039</v>
          </cell>
          <cell r="AG1321">
            <v>1565.6043859584408</v>
          </cell>
          <cell r="AH1321">
            <v>1561.0525139870235</v>
          </cell>
          <cell r="AI1321">
            <v>6220.8517655684545</v>
          </cell>
          <cell r="AJ1321">
            <v>2329.1409804621462</v>
          </cell>
          <cell r="AK1321">
            <v>35180.55999999999</v>
          </cell>
        </row>
        <row r="1322">
          <cell r="B1322">
            <v>39787</v>
          </cell>
          <cell r="D1322">
            <v>5749.1599999999962</v>
          </cell>
          <cell r="E1322">
            <v>29629</v>
          </cell>
          <cell r="F1322">
            <v>35378.159999999996</v>
          </cell>
          <cell r="G1322">
            <v>35378.159999999996</v>
          </cell>
          <cell r="H1322">
            <v>34949.599999999999</v>
          </cell>
          <cell r="I1322">
            <v>29629</v>
          </cell>
          <cell r="J1322">
            <v>14337</v>
          </cell>
          <cell r="K1322">
            <v>4000</v>
          </cell>
          <cell r="L1322">
            <v>1600</v>
          </cell>
          <cell r="M1322">
            <v>1531</v>
          </cell>
          <cell r="N1322">
            <v>6100</v>
          </cell>
          <cell r="O1322">
            <v>2061</v>
          </cell>
          <cell r="P1322">
            <v>29629</v>
          </cell>
          <cell r="Q1322">
            <v>14337</v>
          </cell>
          <cell r="R1322">
            <v>4000</v>
          </cell>
          <cell r="S1322">
            <v>1600</v>
          </cell>
          <cell r="T1322">
            <v>1531</v>
          </cell>
          <cell r="U1322">
            <v>6100</v>
          </cell>
          <cell r="V1322">
            <v>2061</v>
          </cell>
          <cell r="W1322">
            <v>29629</v>
          </cell>
          <cell r="X1322">
            <v>13174.75610926996</v>
          </cell>
          <cell r="Y1322">
            <v>10320.699938403246</v>
          </cell>
          <cell r="Z1322">
            <v>1546.3819866237586</v>
          </cell>
          <cell r="AA1322">
            <v>1542.4136562202034</v>
          </cell>
          <cell r="AB1322">
            <v>6062.0894103747823</v>
          </cell>
          <cell r="AC1322">
            <v>2303.2588991080402</v>
          </cell>
          <cell r="AD1322">
            <v>34949.599999999991</v>
          </cell>
          <cell r="AE1322">
            <v>13331.733662201668</v>
          </cell>
          <cell r="AF1322">
            <v>10466.621293267755</v>
          </cell>
          <cell r="AG1322">
            <v>1564.9329050155484</v>
          </cell>
          <cell r="AH1322">
            <v>1560.3829853223126</v>
          </cell>
          <cell r="AI1322">
            <v>6126.3471322131254</v>
          </cell>
          <cell r="AJ1322">
            <v>2328.1420219795837</v>
          </cell>
          <cell r="AK1322">
            <v>35378.159999999996</v>
          </cell>
        </row>
        <row r="1323">
          <cell r="B1323">
            <v>39788</v>
          </cell>
          <cell r="D1323">
            <v>6249.1299999999974</v>
          </cell>
          <cell r="E1323">
            <v>28846</v>
          </cell>
          <cell r="F1323">
            <v>35095.129999999997</v>
          </cell>
          <cell r="G1323">
            <v>35095.129999999997</v>
          </cell>
          <cell r="H1323">
            <v>34393.1</v>
          </cell>
          <cell r="I1323">
            <v>28846</v>
          </cell>
          <cell r="J1323">
            <v>13654</v>
          </cell>
          <cell r="K1323">
            <v>4000</v>
          </cell>
          <cell r="L1323">
            <v>1600</v>
          </cell>
          <cell r="M1323">
            <v>1531</v>
          </cell>
          <cell r="N1323">
            <v>6000</v>
          </cell>
          <cell r="O1323">
            <v>2061</v>
          </cell>
          <cell r="P1323">
            <v>28846</v>
          </cell>
          <cell r="Q1323">
            <v>13654</v>
          </cell>
          <cell r="R1323">
            <v>4000</v>
          </cell>
          <cell r="S1323">
            <v>1600</v>
          </cell>
          <cell r="T1323">
            <v>1531</v>
          </cell>
          <cell r="U1323">
            <v>6000</v>
          </cell>
          <cell r="V1323">
            <v>2061</v>
          </cell>
          <cell r="W1323">
            <v>28846</v>
          </cell>
          <cell r="X1323">
            <v>13088.623430271866</v>
          </cell>
          <cell r="Y1323">
            <v>10038.272500962146</v>
          </cell>
          <cell r="Z1323">
            <v>1533.3877121985875</v>
          </cell>
          <cell r="AA1323">
            <v>1529.4163747237076</v>
          </cell>
          <cell r="AB1323">
            <v>5920.0483578016574</v>
          </cell>
          <cell r="AC1323">
            <v>2283.3516240420345</v>
          </cell>
          <cell r="AD1323">
            <v>34393.1</v>
          </cell>
          <cell r="AE1323">
            <v>13342.71306838734</v>
          </cell>
          <cell r="AF1323">
            <v>10263.732130586575</v>
          </cell>
          <cell r="AG1323">
            <v>1565.0304811193637</v>
          </cell>
          <cell r="AH1323">
            <v>1560.4802777312584</v>
          </cell>
          <cell r="AI1323">
            <v>6034.8868567662439</v>
          </cell>
          <cell r="AJ1323">
            <v>2328.2871854092141</v>
          </cell>
          <cell r="AK1323">
            <v>35095.129999999997</v>
          </cell>
        </row>
        <row r="1324">
          <cell r="B1324">
            <v>39789</v>
          </cell>
          <cell r="D1324">
            <v>5913.0299999999988</v>
          </cell>
          <cell r="E1324">
            <v>28746</v>
          </cell>
          <cell r="F1324">
            <v>34659.03</v>
          </cell>
          <cell r="G1324">
            <v>34659.03</v>
          </cell>
          <cell r="H1324">
            <v>34763.9</v>
          </cell>
          <cell r="I1324">
            <v>28746</v>
          </cell>
          <cell r="J1324">
            <v>13654</v>
          </cell>
          <cell r="K1324">
            <v>4000</v>
          </cell>
          <cell r="L1324">
            <v>1600</v>
          </cell>
          <cell r="M1324">
            <v>1531</v>
          </cell>
          <cell r="N1324">
            <v>5900</v>
          </cell>
          <cell r="O1324">
            <v>2061</v>
          </cell>
          <cell r="P1324">
            <v>28746</v>
          </cell>
          <cell r="Q1324">
            <v>13654</v>
          </cell>
          <cell r="R1324">
            <v>4000</v>
          </cell>
          <cell r="S1324">
            <v>1600</v>
          </cell>
          <cell r="T1324">
            <v>1531</v>
          </cell>
          <cell r="U1324">
            <v>5900</v>
          </cell>
          <cell r="V1324">
            <v>2061</v>
          </cell>
          <cell r="W1324">
            <v>28746</v>
          </cell>
          <cell r="X1324">
            <v>12818.95622293312</v>
          </cell>
          <cell r="Y1324">
            <v>10557.297386798467</v>
          </cell>
          <cell r="Z1324">
            <v>1570.9607868937749</v>
          </cell>
          <cell r="AA1324">
            <v>1566.685206083466</v>
          </cell>
          <cell r="AB1324">
            <v>5923.8814687873646</v>
          </cell>
          <cell r="AC1324">
            <v>2326.1189285038131</v>
          </cell>
          <cell r="AD1324">
            <v>34763.900000000009</v>
          </cell>
          <cell r="AE1324">
            <v>12783.98993640956</v>
          </cell>
          <cell r="AF1324">
            <v>10526.045964032846</v>
          </cell>
          <cell r="AG1324">
            <v>1566.3978832002579</v>
          </cell>
          <cell r="AH1324">
            <v>1561.8437041978391</v>
          </cell>
          <cell r="AI1324">
            <v>5902.275910542302</v>
          </cell>
          <cell r="AJ1324">
            <v>2318.4766016171934</v>
          </cell>
          <cell r="AK1324">
            <v>34659.03</v>
          </cell>
        </row>
        <row r="1325">
          <cell r="B1325">
            <v>39790</v>
          </cell>
          <cell r="D1325">
            <v>7758.9499999999971</v>
          </cell>
          <cell r="E1325">
            <v>28746</v>
          </cell>
          <cell r="F1325">
            <v>36504.949999999997</v>
          </cell>
          <cell r="G1325">
            <v>36504.949999999997</v>
          </cell>
          <cell r="H1325">
            <v>35863</v>
          </cell>
          <cell r="I1325">
            <v>28746</v>
          </cell>
          <cell r="J1325">
            <v>13654</v>
          </cell>
          <cell r="K1325">
            <v>4000</v>
          </cell>
          <cell r="L1325">
            <v>1600</v>
          </cell>
          <cell r="M1325">
            <v>1531</v>
          </cell>
          <cell r="N1325">
            <v>5900</v>
          </cell>
          <cell r="O1325">
            <v>2061</v>
          </cell>
          <cell r="P1325">
            <v>28746</v>
          </cell>
          <cell r="Q1325">
            <v>13654</v>
          </cell>
          <cell r="R1325">
            <v>4000</v>
          </cell>
          <cell r="S1325">
            <v>1600</v>
          </cell>
          <cell r="T1325">
            <v>1531</v>
          </cell>
          <cell r="U1325">
            <v>5900</v>
          </cell>
          <cell r="V1325">
            <v>2061</v>
          </cell>
          <cell r="W1325">
            <v>28746</v>
          </cell>
          <cell r="X1325">
            <v>13893.761451655313</v>
          </cell>
          <cell r="Y1325">
            <v>10744.252561816829</v>
          </cell>
          <cell r="Z1325">
            <v>1537.0728452004462</v>
          </cell>
          <cell r="AA1325">
            <v>1533.1737545190458</v>
          </cell>
          <cell r="AB1325">
            <v>5865.6609909736235</v>
          </cell>
          <cell r="AC1325">
            <v>2289.078395834752</v>
          </cell>
          <cell r="AD1325">
            <v>35863.000000000015</v>
          </cell>
          <cell r="AE1325">
            <v>14127.122400107843</v>
          </cell>
          <cell r="AF1325">
            <v>10949.187153816663</v>
          </cell>
          <cell r="AG1325">
            <v>1565.569919176264</v>
          </cell>
          <cell r="AH1325">
            <v>1561.0181474143128</v>
          </cell>
          <cell r="AI1325">
            <v>5972.9626750638618</v>
          </cell>
          <cell r="AJ1325">
            <v>2329.089704421051</v>
          </cell>
          <cell r="AK1325">
            <v>36504.949999999997</v>
          </cell>
        </row>
        <row r="1326">
          <cell r="B1326">
            <v>39791</v>
          </cell>
          <cell r="D1326">
            <v>7763.3199999999924</v>
          </cell>
          <cell r="E1326">
            <v>28946</v>
          </cell>
          <cell r="F1326">
            <v>36709.319999999992</v>
          </cell>
          <cell r="G1326">
            <v>36709.319999999992</v>
          </cell>
          <cell r="H1326">
            <v>35951.4</v>
          </cell>
          <cell r="I1326">
            <v>28946</v>
          </cell>
          <cell r="J1326">
            <v>13654</v>
          </cell>
          <cell r="K1326">
            <v>4000</v>
          </cell>
          <cell r="L1326">
            <v>1600</v>
          </cell>
          <cell r="M1326">
            <v>1531</v>
          </cell>
          <cell r="N1326">
            <v>6100</v>
          </cell>
          <cell r="O1326">
            <v>2061</v>
          </cell>
          <cell r="P1326">
            <v>28946</v>
          </cell>
          <cell r="Q1326">
            <v>13654</v>
          </cell>
          <cell r="R1326">
            <v>4000</v>
          </cell>
          <cell r="S1326">
            <v>1600</v>
          </cell>
          <cell r="T1326">
            <v>1531</v>
          </cell>
          <cell r="U1326">
            <v>6100</v>
          </cell>
          <cell r="V1326">
            <v>2061</v>
          </cell>
          <cell r="W1326">
            <v>28946</v>
          </cell>
          <cell r="X1326">
            <v>13498.934689402568</v>
          </cell>
          <cell r="Y1326">
            <v>11080.065679887968</v>
          </cell>
          <cell r="Z1326">
            <v>1533.8151568194373</v>
          </cell>
          <cell r="AA1326">
            <v>1529.7691815112591</v>
          </cell>
          <cell r="AB1326">
            <v>6013.9712564001447</v>
          </cell>
          <cell r="AC1326">
            <v>2294.8440359786159</v>
          </cell>
          <cell r="AD1326">
            <v>35951.399999999994</v>
          </cell>
          <cell r="AE1326">
            <v>13788.589091953543</v>
          </cell>
          <cell r="AF1326">
            <v>11311.398960115737</v>
          </cell>
          <cell r="AG1326">
            <v>1565.9978487516737</v>
          </cell>
          <cell r="AH1326">
            <v>1561.444832818042</v>
          </cell>
          <cell r="AI1326">
            <v>6140.3210981778357</v>
          </cell>
          <cell r="AJ1326">
            <v>2341.5681681831643</v>
          </cell>
          <cell r="AK1326">
            <v>36709.319999999992</v>
          </cell>
        </row>
        <row r="1327">
          <cell r="B1327">
            <v>39792</v>
          </cell>
          <cell r="D1327">
            <v>7522.1599999999962</v>
          </cell>
          <cell r="E1327">
            <v>28846</v>
          </cell>
          <cell r="F1327">
            <v>36368.159999999996</v>
          </cell>
          <cell r="G1327">
            <v>36368.159999999996</v>
          </cell>
          <cell r="H1327">
            <v>35588.1</v>
          </cell>
          <cell r="I1327">
            <v>28828</v>
          </cell>
          <cell r="J1327">
            <v>13654</v>
          </cell>
          <cell r="K1327">
            <v>4000</v>
          </cell>
          <cell r="L1327">
            <v>1600</v>
          </cell>
          <cell r="M1327">
            <v>1531</v>
          </cell>
          <cell r="N1327">
            <v>6000</v>
          </cell>
          <cell r="O1327">
            <v>2061</v>
          </cell>
          <cell r="P1327">
            <v>28846</v>
          </cell>
          <cell r="Q1327">
            <v>13654</v>
          </cell>
          <cell r="R1327">
            <v>4000</v>
          </cell>
          <cell r="S1327">
            <v>1600</v>
          </cell>
          <cell r="T1327">
            <v>1531</v>
          </cell>
          <cell r="U1327">
            <v>6000</v>
          </cell>
          <cell r="V1327">
            <v>2043</v>
          </cell>
          <cell r="W1327">
            <v>28828</v>
          </cell>
          <cell r="X1327">
            <v>14071.355834096386</v>
          </cell>
          <cell r="Y1327">
            <v>10282.790312445975</v>
          </cell>
          <cell r="Z1327">
            <v>1530.0444041880623</v>
          </cell>
          <cell r="AA1327">
            <v>1526.2972267615291</v>
          </cell>
          <cell r="AB1327">
            <v>5898.5817140669333</v>
          </cell>
          <cell r="AC1327">
            <v>2279.0305084411148</v>
          </cell>
          <cell r="AD1327">
            <v>35588.100000000006</v>
          </cell>
          <cell r="AE1327">
            <v>14353.294602683447</v>
          </cell>
          <cell r="AF1327">
            <v>10535.947583287698</v>
          </cell>
          <cell r="AG1327">
            <v>1564.1374345817496</v>
          </cell>
          <cell r="AH1327">
            <v>1559.5898276564162</v>
          </cell>
          <cell r="AI1327">
            <v>6028.2319467730922</v>
          </cell>
          <cell r="AJ1327">
            <v>2326.9586050175953</v>
          </cell>
          <cell r="AK1327">
            <v>36368.159999999996</v>
          </cell>
        </row>
        <row r="1328">
          <cell r="B1328">
            <v>39793</v>
          </cell>
          <cell r="D1328">
            <v>7119.1900000000023</v>
          </cell>
          <cell r="E1328">
            <v>28946</v>
          </cell>
          <cell r="F1328">
            <v>36065.19</v>
          </cell>
          <cell r="G1328">
            <v>36065.19</v>
          </cell>
          <cell r="H1328">
            <v>35714.300000000003</v>
          </cell>
          <cell r="I1328">
            <v>28946</v>
          </cell>
          <cell r="J1328">
            <v>13654</v>
          </cell>
          <cell r="K1328">
            <v>4000</v>
          </cell>
          <cell r="L1328">
            <v>1600</v>
          </cell>
          <cell r="M1328">
            <v>1531</v>
          </cell>
          <cell r="N1328">
            <v>6100</v>
          </cell>
          <cell r="O1328">
            <v>2061</v>
          </cell>
          <cell r="P1328">
            <v>28946</v>
          </cell>
          <cell r="Q1328">
            <v>13654</v>
          </cell>
          <cell r="R1328">
            <v>4000</v>
          </cell>
          <cell r="S1328">
            <v>1600</v>
          </cell>
          <cell r="T1328">
            <v>1531</v>
          </cell>
          <cell r="U1328">
            <v>6100</v>
          </cell>
          <cell r="V1328">
            <v>2061</v>
          </cell>
          <cell r="W1328">
            <v>28946</v>
          </cell>
          <cell r="X1328">
            <v>13846.109407775202</v>
          </cell>
          <cell r="Y1328">
            <v>10414.000281923079</v>
          </cell>
          <cell r="Z1328">
            <v>1552.7119815832018</v>
          </cell>
          <cell r="AA1328">
            <v>1548.6592849307006</v>
          </cell>
          <cell r="AB1328">
            <v>6045.2133586110231</v>
          </cell>
          <cell r="AC1328">
            <v>2307.6056851767798</v>
          </cell>
          <cell r="AD1328">
            <v>35714.299999999988</v>
          </cell>
          <cell r="AE1328">
            <v>14019.962913171115</v>
          </cell>
          <cell r="AF1328">
            <v>10487.945023323344</v>
          </cell>
          <cell r="AG1328">
            <v>1564.3288193688718</v>
          </cell>
          <cell r="AH1328">
            <v>1559.7806560072788</v>
          </cell>
          <cell r="AI1328">
            <v>6105.9292610231732</v>
          </cell>
          <cell r="AJ1328">
            <v>2327.2433271062155</v>
          </cell>
          <cell r="AK1328">
            <v>36065.19</v>
          </cell>
        </row>
        <row r="1329">
          <cell r="B1329">
            <v>39794</v>
          </cell>
          <cell r="D1329">
            <v>6557.6399999999994</v>
          </cell>
          <cell r="E1329">
            <v>29300</v>
          </cell>
          <cell r="F1329">
            <v>35857.64</v>
          </cell>
          <cell r="G1329">
            <v>35857.64</v>
          </cell>
          <cell r="H1329">
            <v>35326.6</v>
          </cell>
          <cell r="I1329">
            <v>29300</v>
          </cell>
          <cell r="J1329">
            <v>14108</v>
          </cell>
          <cell r="K1329">
            <v>4000</v>
          </cell>
          <cell r="L1329">
            <v>1600</v>
          </cell>
          <cell r="M1329">
            <v>1531</v>
          </cell>
          <cell r="N1329">
            <v>6000</v>
          </cell>
          <cell r="O1329">
            <v>2061</v>
          </cell>
          <cell r="P1329">
            <v>29300</v>
          </cell>
          <cell r="Q1329">
            <v>14108</v>
          </cell>
          <cell r="R1329">
            <v>4000</v>
          </cell>
          <cell r="S1329">
            <v>1600</v>
          </cell>
          <cell r="T1329">
            <v>1531</v>
          </cell>
          <cell r="U1329">
            <v>6000</v>
          </cell>
          <cell r="V1329">
            <v>2061</v>
          </cell>
          <cell r="W1329">
            <v>29300</v>
          </cell>
          <cell r="X1329">
            <v>14019.872869110379</v>
          </cell>
          <cell r="Y1329">
            <v>10022.710166152012</v>
          </cell>
          <cell r="Z1329">
            <v>1540.9663269346161</v>
          </cell>
          <cell r="AA1329">
            <v>1537.119626544318</v>
          </cell>
          <cell r="AB1329">
            <v>5905.2403549733817</v>
          </cell>
          <cell r="AC1329">
            <v>2300.6906562852878</v>
          </cell>
          <cell r="AD1329">
            <v>35326.599999999991</v>
          </cell>
          <cell r="AE1329">
            <v>14204.776851853912</v>
          </cell>
          <cell r="AF1329">
            <v>10201.422988196819</v>
          </cell>
          <cell r="AG1329">
            <v>1564.0921387013163</v>
          </cell>
          <cell r="AH1329">
            <v>1559.544663470203</v>
          </cell>
          <cell r="AI1329">
            <v>5995.1679599514973</v>
          </cell>
          <cell r="AJ1329">
            <v>2332.6353978262564</v>
          </cell>
          <cell r="AK1329">
            <v>35857.64</v>
          </cell>
        </row>
        <row r="1330">
          <cell r="B1330">
            <v>39795</v>
          </cell>
          <cell r="D1330">
            <v>5679.8599999999933</v>
          </cell>
          <cell r="E1330">
            <v>28246</v>
          </cell>
          <cell r="F1330">
            <v>33925.859999999993</v>
          </cell>
          <cell r="G1330">
            <v>33925.859999999993</v>
          </cell>
          <cell r="H1330">
            <v>32868.199999999997</v>
          </cell>
          <cell r="I1330">
            <v>28246</v>
          </cell>
          <cell r="J1330">
            <v>13654</v>
          </cell>
          <cell r="K1330">
            <v>4000</v>
          </cell>
          <cell r="L1330">
            <v>1600</v>
          </cell>
          <cell r="M1330">
            <v>1531</v>
          </cell>
          <cell r="N1330">
            <v>5400</v>
          </cell>
          <cell r="O1330">
            <v>2061</v>
          </cell>
          <cell r="P1330">
            <v>28246</v>
          </cell>
          <cell r="Q1330">
            <v>13654</v>
          </cell>
          <cell r="R1330">
            <v>4000</v>
          </cell>
          <cell r="S1330">
            <v>1600</v>
          </cell>
          <cell r="T1330">
            <v>1531</v>
          </cell>
          <cell r="U1330">
            <v>5400</v>
          </cell>
          <cell r="V1330">
            <v>2061</v>
          </cell>
          <cell r="W1330">
            <v>28246</v>
          </cell>
          <cell r="X1330">
            <v>12170.911977278121</v>
          </cell>
          <cell r="Y1330">
            <v>10165.749525308416</v>
          </cell>
          <cell r="Z1330">
            <v>1517.3683605303352</v>
          </cell>
          <cell r="AA1330">
            <v>1513.1613559271243</v>
          </cell>
          <cell r="AB1330">
            <v>5255.3271991646816</v>
          </cell>
          <cell r="AC1330">
            <v>2245.6815817913225</v>
          </cell>
          <cell r="AD1330">
            <v>32868.200000000004</v>
          </cell>
          <cell r="AE1330">
            <v>12563.763778449265</v>
          </cell>
          <cell r="AF1330">
            <v>10489.251050031487</v>
          </cell>
          <cell r="AG1330">
            <v>1566.6198477759513</v>
          </cell>
          <cell r="AH1330">
            <v>1562.0650234289362</v>
          </cell>
          <cell r="AI1330">
            <v>5425.3551616883678</v>
          </cell>
          <cell r="AJ1330">
            <v>2318.8051386259913</v>
          </cell>
          <cell r="AK1330">
            <v>33925.859999999993</v>
          </cell>
        </row>
        <row r="1331">
          <cell r="B1331">
            <v>39796</v>
          </cell>
          <cell r="D1331">
            <v>7100.6399999999921</v>
          </cell>
          <cell r="E1331">
            <v>28546</v>
          </cell>
          <cell r="F1331">
            <v>35646.639999999992</v>
          </cell>
          <cell r="G1331">
            <v>35646.639999999992</v>
          </cell>
          <cell r="H1331">
            <v>34871.699999999997</v>
          </cell>
          <cell r="I1331">
            <v>28546</v>
          </cell>
          <cell r="J1331">
            <v>13654</v>
          </cell>
          <cell r="K1331">
            <v>4000</v>
          </cell>
          <cell r="L1331">
            <v>1600</v>
          </cell>
          <cell r="M1331">
            <v>1531</v>
          </cell>
          <cell r="N1331">
            <v>5700</v>
          </cell>
          <cell r="O1331">
            <v>2061</v>
          </cell>
          <cell r="P1331">
            <v>28546</v>
          </cell>
          <cell r="Q1331">
            <v>13654</v>
          </cell>
          <cell r="R1331">
            <v>4000</v>
          </cell>
          <cell r="S1331">
            <v>1600</v>
          </cell>
          <cell r="T1331">
            <v>1531</v>
          </cell>
          <cell r="U1331">
            <v>5700</v>
          </cell>
          <cell r="V1331">
            <v>2061</v>
          </cell>
          <cell r="W1331">
            <v>28546</v>
          </cell>
          <cell r="X1331">
            <v>13638.698130815164</v>
          </cell>
          <cell r="Y1331">
            <v>10252.246185803695</v>
          </cell>
          <cell r="Z1331">
            <v>1531.4723477974674</v>
          </cell>
          <cell r="AA1331">
            <v>1527.4474114291638</v>
          </cell>
          <cell r="AB1331">
            <v>5642.3899248618873</v>
          </cell>
          <cell r="AC1331">
            <v>2279.4459992926159</v>
          </cell>
          <cell r="AD1331">
            <v>34871.69999999999</v>
          </cell>
          <cell r="AE1331">
            <v>13927.371672862784</v>
          </cell>
          <cell r="AF1331">
            <v>10492.267497219305</v>
          </cell>
          <cell r="AG1331">
            <v>1565.5944012016625</v>
          </cell>
          <cell r="AH1331">
            <v>1561.0425582601426</v>
          </cell>
          <cell r="AI1331">
            <v>5771.2377442613542</v>
          </cell>
          <cell r="AJ1331">
            <v>2329.1261261947457</v>
          </cell>
          <cell r="AK1331">
            <v>35646.639999999992</v>
          </cell>
        </row>
        <row r="1332">
          <cell r="B1332">
            <v>39797</v>
          </cell>
          <cell r="D1332">
            <v>9510.8499999999985</v>
          </cell>
          <cell r="E1332">
            <v>29046</v>
          </cell>
          <cell r="F1332">
            <v>38556.85</v>
          </cell>
          <cell r="G1332">
            <v>38556.85</v>
          </cell>
          <cell r="H1332">
            <v>37924.9</v>
          </cell>
          <cell r="I1332">
            <v>29046</v>
          </cell>
          <cell r="J1332">
            <v>13654</v>
          </cell>
          <cell r="K1332">
            <v>4000</v>
          </cell>
          <cell r="L1332">
            <v>1600</v>
          </cell>
          <cell r="M1332">
            <v>1531</v>
          </cell>
          <cell r="N1332">
            <v>6200</v>
          </cell>
          <cell r="O1332">
            <v>2061</v>
          </cell>
          <cell r="P1332">
            <v>29046</v>
          </cell>
          <cell r="Q1332">
            <v>13654</v>
          </cell>
          <cell r="R1332">
            <v>4000</v>
          </cell>
          <cell r="S1332">
            <v>1600</v>
          </cell>
          <cell r="T1332">
            <v>1531</v>
          </cell>
          <cell r="U1332">
            <v>6200</v>
          </cell>
          <cell r="V1332">
            <v>2061</v>
          </cell>
          <cell r="W1332">
            <v>29046</v>
          </cell>
          <cell r="X1332">
            <v>14725.7275722507</v>
          </cell>
          <cell r="Y1332">
            <v>11649.382738443788</v>
          </cell>
          <cell r="Z1332">
            <v>1537.6537603596144</v>
          </cell>
          <cell r="AA1332">
            <v>1533.9052426410174</v>
          </cell>
          <cell r="AB1332">
            <v>6175.3116872341616</v>
          </cell>
          <cell r="AC1332">
            <v>2302.9189990707255</v>
          </cell>
          <cell r="AD1332">
            <v>37924.9</v>
          </cell>
          <cell r="AE1332">
            <v>14956.036577740091</v>
          </cell>
          <cell r="AF1332">
            <v>11849.225165220219</v>
          </cell>
          <cell r="AG1332">
            <v>1566.5854403104954</v>
          </cell>
          <cell r="AH1332">
            <v>1562.0307160004877</v>
          </cell>
          <cell r="AI1332">
            <v>6280.5253325582325</v>
          </cell>
          <cell r="AJ1332">
            <v>2342.4467681704673</v>
          </cell>
          <cell r="AK1332">
            <v>38556.85</v>
          </cell>
        </row>
        <row r="1333">
          <cell r="B1333">
            <v>39798</v>
          </cell>
          <cell r="D1333">
            <v>8205.07</v>
          </cell>
          <cell r="E1333">
            <v>30692</v>
          </cell>
          <cell r="F1333">
            <v>38897.07</v>
          </cell>
          <cell r="G1333">
            <v>38897.07</v>
          </cell>
          <cell r="H1333">
            <v>38312.1</v>
          </cell>
          <cell r="I1333">
            <v>30692</v>
          </cell>
          <cell r="J1333">
            <v>15000</v>
          </cell>
          <cell r="K1333">
            <v>4000</v>
          </cell>
          <cell r="L1333">
            <v>1600</v>
          </cell>
          <cell r="M1333">
            <v>1531</v>
          </cell>
          <cell r="N1333">
            <v>6500</v>
          </cell>
          <cell r="O1333">
            <v>2061</v>
          </cell>
          <cell r="P1333">
            <v>30692</v>
          </cell>
          <cell r="Q1333">
            <v>15000</v>
          </cell>
          <cell r="R1333">
            <v>4000</v>
          </cell>
          <cell r="S1333">
            <v>1600</v>
          </cell>
          <cell r="T1333">
            <v>1531</v>
          </cell>
          <cell r="U1333">
            <v>6500</v>
          </cell>
          <cell r="V1333">
            <v>2061</v>
          </cell>
          <cell r="W1333">
            <v>30692</v>
          </cell>
          <cell r="X1333">
            <v>14736.599291351058</v>
          </cell>
          <cell r="Y1333">
            <v>11813.986368251271</v>
          </cell>
          <cell r="Z1333">
            <v>1535.7931722947662</v>
          </cell>
          <cell r="AA1333">
            <v>1532.6330362849467</v>
          </cell>
          <cell r="AB1333">
            <v>6390.7569225319039</v>
          </cell>
          <cell r="AC1333">
            <v>2302.3312092860497</v>
          </cell>
          <cell r="AD1333">
            <v>38312.1</v>
          </cell>
          <cell r="AE1333">
            <v>14941.955011838047</v>
          </cell>
          <cell r="AF1333">
            <v>11997.799814361548</v>
          </cell>
          <cell r="AG1333">
            <v>1564.7143976368532</v>
          </cell>
          <cell r="AH1333">
            <v>1560.1651132366846</v>
          </cell>
          <cell r="AI1333">
            <v>6492.7865831244899</v>
          </cell>
          <cell r="AJ1333">
            <v>2339.6490798023733</v>
          </cell>
          <cell r="AK1333">
            <v>38897.07</v>
          </cell>
        </row>
        <row r="1334">
          <cell r="B1334">
            <v>39799</v>
          </cell>
          <cell r="D1334">
            <v>7122.9499999999971</v>
          </cell>
          <cell r="E1334">
            <v>29792</v>
          </cell>
          <cell r="F1334">
            <v>36914.949999999997</v>
          </cell>
          <cell r="G1334">
            <v>36914.949999999997</v>
          </cell>
          <cell r="H1334">
            <v>36168.800000000003</v>
          </cell>
          <cell r="I1334">
            <v>29792</v>
          </cell>
          <cell r="J1334">
            <v>14100</v>
          </cell>
          <cell r="K1334">
            <v>4000</v>
          </cell>
          <cell r="L1334">
            <v>1600</v>
          </cell>
          <cell r="M1334">
            <v>1531</v>
          </cell>
          <cell r="N1334">
            <v>6500</v>
          </cell>
          <cell r="O1334">
            <v>2061</v>
          </cell>
          <cell r="P1334">
            <v>29792</v>
          </cell>
          <cell r="Q1334">
            <v>14100</v>
          </cell>
          <cell r="R1334">
            <v>4000</v>
          </cell>
          <cell r="S1334">
            <v>1600</v>
          </cell>
          <cell r="T1334">
            <v>1531</v>
          </cell>
          <cell r="U1334">
            <v>6500</v>
          </cell>
          <cell r="V1334">
            <v>2061</v>
          </cell>
          <cell r="W1334">
            <v>29792</v>
          </cell>
          <cell r="X1334">
            <v>14000.25684108862</v>
          </cell>
          <cell r="Y1334">
            <v>10447.276853652969</v>
          </cell>
          <cell r="Z1334">
            <v>1532.4722016837552</v>
          </cell>
          <cell r="AA1334">
            <v>1528.6072855980196</v>
          </cell>
          <cell r="AB1334">
            <v>6365.8185524257642</v>
          </cell>
          <cell r="AC1334">
            <v>2294.3682655508669</v>
          </cell>
          <cell r="AD1334">
            <v>36168.799999999996</v>
          </cell>
          <cell r="AE1334">
            <v>14268.367640519042</v>
          </cell>
          <cell r="AF1334">
            <v>10688.584897171038</v>
          </cell>
          <cell r="AG1334">
            <v>1564.8036807776477</v>
          </cell>
          <cell r="AH1334">
            <v>1560.2541367937495</v>
          </cell>
          <cell r="AI1334">
            <v>6493.1570637563082</v>
          </cell>
          <cell r="AJ1334">
            <v>2339.7825809822161</v>
          </cell>
          <cell r="AK1334">
            <v>36914.949999999997</v>
          </cell>
        </row>
        <row r="1335">
          <cell r="B1335">
            <v>39800</v>
          </cell>
          <cell r="D1335">
            <v>7402.3499999999985</v>
          </cell>
          <cell r="E1335">
            <v>30378</v>
          </cell>
          <cell r="F1335">
            <v>37780.35</v>
          </cell>
          <cell r="G1335">
            <v>37780.35</v>
          </cell>
          <cell r="H1335">
            <v>36882</v>
          </cell>
          <cell r="I1335">
            <v>30378</v>
          </cell>
          <cell r="J1335">
            <v>14686</v>
          </cell>
          <cell r="K1335">
            <v>4000</v>
          </cell>
          <cell r="L1335">
            <v>1600</v>
          </cell>
          <cell r="M1335">
            <v>1531</v>
          </cell>
          <cell r="N1335">
            <v>6500</v>
          </cell>
          <cell r="O1335">
            <v>2061</v>
          </cell>
          <cell r="P1335">
            <v>30378</v>
          </cell>
          <cell r="Q1335">
            <v>14686</v>
          </cell>
          <cell r="R1335">
            <v>4000</v>
          </cell>
          <cell r="S1335">
            <v>1600</v>
          </cell>
          <cell r="T1335">
            <v>1531</v>
          </cell>
          <cell r="U1335">
            <v>6500</v>
          </cell>
          <cell r="V1335">
            <v>2061</v>
          </cell>
          <cell r="W1335">
            <v>30378</v>
          </cell>
          <cell r="X1335">
            <v>14302.971390866664</v>
          </cell>
          <cell r="Y1335">
            <v>10906.559591723806</v>
          </cell>
          <cell r="Z1335">
            <v>1525.5768637436399</v>
          </cell>
          <cell r="AA1335">
            <v>1521.902643622893</v>
          </cell>
          <cell r="AB1335">
            <v>6339.8897448441348</v>
          </cell>
          <cell r="AC1335">
            <v>2285.0997651988655</v>
          </cell>
          <cell r="AD1335">
            <v>36882.000000000007</v>
          </cell>
          <cell r="AE1335">
            <v>14631.594759716543</v>
          </cell>
          <cell r="AF1335">
            <v>11192.851429233026</v>
          </cell>
          <cell r="AG1335">
            <v>1564.5297090522449</v>
          </cell>
          <cell r="AH1335">
            <v>1559.9809616196521</v>
          </cell>
          <cell r="AI1335">
            <v>6492.020217348083</v>
          </cell>
          <cell r="AJ1335">
            <v>2339.372923030453</v>
          </cell>
          <cell r="AK1335">
            <v>37780.35</v>
          </cell>
        </row>
        <row r="1336">
          <cell r="B1336">
            <v>39801</v>
          </cell>
          <cell r="D1336">
            <v>6699.2000000000044</v>
          </cell>
          <cell r="E1336">
            <v>30094</v>
          </cell>
          <cell r="F1336">
            <v>36793.200000000004</v>
          </cell>
          <cell r="G1336">
            <v>36793.200000000004</v>
          </cell>
          <cell r="H1336">
            <v>36036.400000000001</v>
          </cell>
          <cell r="I1336">
            <v>30094</v>
          </cell>
          <cell r="J1336">
            <v>14402</v>
          </cell>
          <cell r="K1336">
            <v>4000</v>
          </cell>
          <cell r="L1336">
            <v>1600</v>
          </cell>
          <cell r="M1336">
            <v>1531</v>
          </cell>
          <cell r="N1336">
            <v>6500</v>
          </cell>
          <cell r="O1336">
            <v>2061</v>
          </cell>
          <cell r="P1336">
            <v>30094</v>
          </cell>
          <cell r="Q1336">
            <v>14402</v>
          </cell>
          <cell r="R1336">
            <v>4000</v>
          </cell>
          <cell r="S1336">
            <v>1600</v>
          </cell>
          <cell r="T1336">
            <v>1531</v>
          </cell>
          <cell r="U1336">
            <v>6500</v>
          </cell>
          <cell r="V1336">
            <v>2061</v>
          </cell>
          <cell r="W1336">
            <v>30094</v>
          </cell>
          <cell r="X1336">
            <v>13865.438607979058</v>
          </cell>
          <cell r="Y1336">
            <v>10454.095946255709</v>
          </cell>
          <cell r="Z1336">
            <v>1531.9747194004904</v>
          </cell>
          <cell r="AA1336">
            <v>1528.1258064272322</v>
          </cell>
          <cell r="AB1336">
            <v>6363.9479786336724</v>
          </cell>
          <cell r="AC1336">
            <v>2292.8169413038386</v>
          </cell>
          <cell r="AD1336">
            <v>36036.400000000009</v>
          </cell>
          <cell r="AE1336">
            <v>14141.824843137369</v>
          </cell>
          <cell r="AF1336">
            <v>10696.492964502486</v>
          </cell>
          <cell r="AG1336">
            <v>1564.3960217277624</v>
          </cell>
          <cell r="AH1336">
            <v>1559.8476629805812</v>
          </cell>
          <cell r="AI1336">
            <v>6491.4654814371424</v>
          </cell>
          <cell r="AJ1336">
            <v>2339.1730262146639</v>
          </cell>
          <cell r="AK1336">
            <v>36793.200000000004</v>
          </cell>
        </row>
        <row r="1337">
          <cell r="B1337">
            <v>39802</v>
          </cell>
          <cell r="D1337">
            <v>6876.4399999999951</v>
          </cell>
          <cell r="E1337">
            <v>28446</v>
          </cell>
          <cell r="F1337">
            <v>35322.439999999995</v>
          </cell>
          <cell r="G1337">
            <v>35322.439999999995</v>
          </cell>
          <cell r="H1337">
            <v>34895.800000000003</v>
          </cell>
          <cell r="I1337">
            <v>28446</v>
          </cell>
          <cell r="J1337">
            <v>13654</v>
          </cell>
          <cell r="K1337">
            <v>4000</v>
          </cell>
          <cell r="L1337">
            <v>1600</v>
          </cell>
          <cell r="M1337">
            <v>1531</v>
          </cell>
          <cell r="N1337">
            <v>5600</v>
          </cell>
          <cell r="O1337">
            <v>2061</v>
          </cell>
          <cell r="P1337">
            <v>28446</v>
          </cell>
          <cell r="Q1337">
            <v>13654</v>
          </cell>
          <cell r="R1337">
            <v>4000</v>
          </cell>
          <cell r="S1337">
            <v>1600</v>
          </cell>
          <cell r="T1337">
            <v>1531</v>
          </cell>
          <cell r="U1337">
            <v>5600</v>
          </cell>
          <cell r="V1337">
            <v>2061</v>
          </cell>
          <cell r="W1337">
            <v>28446</v>
          </cell>
          <cell r="X1337">
            <v>13791.867653717765</v>
          </cell>
          <cell r="Y1337">
            <v>10141.154846053816</v>
          </cell>
          <cell r="Z1337">
            <v>1546.6361383329295</v>
          </cell>
          <cell r="AA1337">
            <v>1542.6372507921394</v>
          </cell>
          <cell r="AB1337">
            <v>5571.4515635422376</v>
          </cell>
          <cell r="AC1337">
            <v>2302.052547561113</v>
          </cell>
          <cell r="AD1337">
            <v>34895.800000000003</v>
          </cell>
          <cell r="AE1337">
            <v>13947.841626747466</v>
          </cell>
          <cell r="AF1337">
            <v>10279.147695145433</v>
          </cell>
          <cell r="AG1337">
            <v>1564.8783808114415</v>
          </cell>
          <cell r="AH1337">
            <v>1560.3286196430531</v>
          </cell>
          <cell r="AI1337">
            <v>5642.1827710297148</v>
          </cell>
          <cell r="AJ1337">
            <v>2328.0609066228876</v>
          </cell>
          <cell r="AK1337">
            <v>35322.439999999995</v>
          </cell>
        </row>
        <row r="1338">
          <cell r="B1338">
            <v>39803</v>
          </cell>
          <cell r="D1338">
            <v>6675.6999999999898</v>
          </cell>
          <cell r="E1338">
            <v>28946</v>
          </cell>
          <cell r="F1338">
            <v>35621.69999999999</v>
          </cell>
          <cell r="G1338">
            <v>35621.69999999999</v>
          </cell>
          <cell r="H1338">
            <v>34470.199999999997</v>
          </cell>
          <cell r="I1338">
            <v>28946</v>
          </cell>
          <cell r="J1338">
            <v>13654</v>
          </cell>
          <cell r="K1338">
            <v>4000</v>
          </cell>
          <cell r="L1338">
            <v>1600</v>
          </cell>
          <cell r="M1338">
            <v>1531</v>
          </cell>
          <cell r="N1338">
            <v>6100</v>
          </cell>
          <cell r="O1338">
            <v>2061</v>
          </cell>
          <cell r="P1338">
            <v>28946</v>
          </cell>
          <cell r="Q1338">
            <v>13654</v>
          </cell>
          <cell r="R1338">
            <v>4000</v>
          </cell>
          <cell r="S1338">
            <v>1600</v>
          </cell>
          <cell r="T1338">
            <v>1531</v>
          </cell>
          <cell r="U1338">
            <v>6100</v>
          </cell>
          <cell r="V1338">
            <v>2061</v>
          </cell>
          <cell r="W1338">
            <v>28946</v>
          </cell>
          <cell r="X1338">
            <v>13270.313879729623</v>
          </cell>
          <cell r="Y1338">
            <v>9975.364757460773</v>
          </cell>
          <cell r="Z1338">
            <v>1514.5209317835493</v>
          </cell>
          <cell r="AA1338">
            <v>1510.5305279630138</v>
          </cell>
          <cell r="AB1338">
            <v>5933.1934825542548</v>
          </cell>
          <cell r="AC1338">
            <v>2266.2764205087783</v>
          </cell>
          <cell r="AD1338">
            <v>34470.199999999997</v>
          </cell>
          <cell r="AE1338">
            <v>13704.920921031504</v>
          </cell>
          <cell r="AF1338">
            <v>10322.038774348875</v>
          </cell>
          <cell r="AG1338">
            <v>1565.3516210077196</v>
          </cell>
          <cell r="AH1338">
            <v>1560.8004839305738</v>
          </cell>
          <cell r="AI1338">
            <v>6127.9863076113979</v>
          </cell>
          <cell r="AJ1338">
            <v>2340.6018920699203</v>
          </cell>
          <cell r="AK1338">
            <v>35621.69999999999</v>
          </cell>
        </row>
        <row r="1339">
          <cell r="B1339">
            <v>39804</v>
          </cell>
          <cell r="D1339">
            <v>8296.3500000000058</v>
          </cell>
          <cell r="E1339">
            <v>29346</v>
          </cell>
          <cell r="F1339">
            <v>37642.350000000006</v>
          </cell>
          <cell r="G1339">
            <v>37642.350000000006</v>
          </cell>
          <cell r="H1339">
            <v>36091.800000000003</v>
          </cell>
          <cell r="I1339">
            <v>29346</v>
          </cell>
          <cell r="J1339">
            <v>13654</v>
          </cell>
          <cell r="K1339">
            <v>4000</v>
          </cell>
          <cell r="L1339">
            <v>1600</v>
          </cell>
          <cell r="M1339">
            <v>1531</v>
          </cell>
          <cell r="N1339">
            <v>6500</v>
          </cell>
          <cell r="O1339">
            <v>2061</v>
          </cell>
          <cell r="P1339">
            <v>29346</v>
          </cell>
          <cell r="Q1339">
            <v>13654</v>
          </cell>
          <cell r="R1339">
            <v>4000</v>
          </cell>
          <cell r="S1339">
            <v>1600</v>
          </cell>
          <cell r="T1339">
            <v>1531</v>
          </cell>
          <cell r="U1339">
            <v>6500</v>
          </cell>
          <cell r="V1339">
            <v>2061</v>
          </cell>
          <cell r="W1339">
            <v>29346</v>
          </cell>
          <cell r="X1339">
            <v>14223.663759596962</v>
          </cell>
          <cell r="Y1339">
            <v>10396.114235910612</v>
          </cell>
          <cell r="Z1339">
            <v>1499.0554343756812</v>
          </cell>
          <cell r="AA1339">
            <v>1495.320504449887</v>
          </cell>
          <cell r="AB1339">
            <v>6227.7834727446025</v>
          </cell>
          <cell r="AC1339">
            <v>2249.862592922253</v>
          </cell>
          <cell r="AD1339">
            <v>36091.799999999996</v>
          </cell>
          <cell r="AE1339">
            <v>14813.663294679487</v>
          </cell>
          <cell r="AF1339">
            <v>10864.951408204694</v>
          </cell>
          <cell r="AG1339">
            <v>1564.8025091647276</v>
          </cell>
          <cell r="AH1339">
            <v>1560.2529685872018</v>
          </cell>
          <cell r="AI1339">
            <v>6493.1522021453584</v>
          </cell>
          <cell r="AJ1339">
            <v>2345.5276172185295</v>
          </cell>
          <cell r="AK1339">
            <v>37642.350000000006</v>
          </cell>
        </row>
        <row r="1340">
          <cell r="B1340">
            <v>39805</v>
          </cell>
          <cell r="D1340">
            <v>9674.82</v>
          </cell>
          <cell r="E1340">
            <v>28946</v>
          </cell>
          <cell r="F1340">
            <v>38620.82</v>
          </cell>
          <cell r="G1340">
            <v>38620.82</v>
          </cell>
          <cell r="H1340">
            <v>37890.800000000003</v>
          </cell>
          <cell r="I1340">
            <v>28946</v>
          </cell>
          <cell r="J1340">
            <v>13654</v>
          </cell>
          <cell r="K1340">
            <v>4000</v>
          </cell>
          <cell r="L1340">
            <v>1600</v>
          </cell>
          <cell r="M1340">
            <v>1531</v>
          </cell>
          <cell r="N1340">
            <v>6100</v>
          </cell>
          <cell r="O1340">
            <v>2061</v>
          </cell>
          <cell r="P1340">
            <v>28946</v>
          </cell>
          <cell r="Q1340">
            <v>13654</v>
          </cell>
          <cell r="R1340">
            <v>4000</v>
          </cell>
          <cell r="S1340">
            <v>1600</v>
          </cell>
          <cell r="T1340">
            <v>1531</v>
          </cell>
          <cell r="U1340">
            <v>6100</v>
          </cell>
          <cell r="V1340">
            <v>2061</v>
          </cell>
          <cell r="W1340">
            <v>28946</v>
          </cell>
          <cell r="X1340">
            <v>14651.983751471866</v>
          </cell>
          <cell r="Y1340">
            <v>11861.540487955854</v>
          </cell>
          <cell r="Z1340">
            <v>1537.9681156349059</v>
          </cell>
          <cell r="AA1340">
            <v>1534.174797163025</v>
          </cell>
          <cell r="AB1340">
            <v>6005.7267576965569</v>
          </cell>
          <cell r="AC1340">
            <v>2299.4060900777863</v>
          </cell>
          <cell r="AD1340">
            <v>37890.799999999988</v>
          </cell>
          <cell r="AE1340">
            <v>14924.579498820196</v>
          </cell>
          <cell r="AF1340">
            <v>12095.477220380422</v>
          </cell>
          <cell r="AG1340">
            <v>1566.1647548320739</v>
          </cell>
          <cell r="AH1340">
            <v>1561.6112536321029</v>
          </cell>
          <cell r="AI1340">
            <v>6131.169536781782</v>
          </cell>
          <cell r="AJ1340">
            <v>2341.8177355534212</v>
          </cell>
          <cell r="AK1340">
            <v>38620.82</v>
          </cell>
        </row>
        <row r="1341">
          <cell r="B1341">
            <v>39806</v>
          </cell>
          <cell r="D1341">
            <v>9796.0999999999913</v>
          </cell>
          <cell r="E1341">
            <v>27192</v>
          </cell>
          <cell r="F1341">
            <v>36988.099999999991</v>
          </cell>
          <cell r="G1341">
            <v>36988.099999999991</v>
          </cell>
          <cell r="H1341">
            <v>35886</v>
          </cell>
          <cell r="I1341">
            <v>27192</v>
          </cell>
          <cell r="J1341">
            <v>12600</v>
          </cell>
          <cell r="K1341">
            <v>4000</v>
          </cell>
          <cell r="L1341">
            <v>1600</v>
          </cell>
          <cell r="M1341">
            <v>1531</v>
          </cell>
          <cell r="N1341">
            <v>5400</v>
          </cell>
          <cell r="O1341">
            <v>2061</v>
          </cell>
          <cell r="P1341">
            <v>27192</v>
          </cell>
          <cell r="Q1341">
            <v>12600</v>
          </cell>
          <cell r="R1341">
            <v>4000</v>
          </cell>
          <cell r="S1341">
            <v>1600</v>
          </cell>
          <cell r="T1341">
            <v>1531</v>
          </cell>
          <cell r="U1341">
            <v>5400</v>
          </cell>
          <cell r="V1341">
            <v>2061</v>
          </cell>
          <cell r="W1341">
            <v>27192</v>
          </cell>
          <cell r="X1341">
            <v>14321.925709721214</v>
          </cell>
          <cell r="Y1341">
            <v>11113.977712355176</v>
          </cell>
          <cell r="Z1341">
            <v>1513.43851577896</v>
          </cell>
          <cell r="AA1341">
            <v>1510.0998103756856</v>
          </cell>
          <cell r="AB1341">
            <v>5181.5078981246115</v>
          </cell>
          <cell r="AC1341">
            <v>2245.0503536443525</v>
          </cell>
          <cell r="AD1341">
            <v>35885.999999999993</v>
          </cell>
          <cell r="AE1341">
            <v>14720.230386937152</v>
          </cell>
          <cell r="AF1341">
            <v>11445.848568135532</v>
          </cell>
          <cell r="AG1341">
            <v>1563.3066299168843</v>
          </cell>
          <cell r="AH1341">
            <v>1558.7614384909589</v>
          </cell>
          <cell r="AI1341">
            <v>5386.0518397212927</v>
          </cell>
          <cell r="AJ1341">
            <v>2313.9011367981711</v>
          </cell>
          <cell r="AK1341">
            <v>36988.099999999991</v>
          </cell>
        </row>
        <row r="1342">
          <cell r="B1342">
            <v>39807</v>
          </cell>
          <cell r="D1342">
            <v>6558.8199999999924</v>
          </cell>
          <cell r="E1342">
            <v>28042</v>
          </cell>
          <cell r="F1342">
            <v>34600.819999999992</v>
          </cell>
          <cell r="G1342">
            <v>34600.819999999992</v>
          </cell>
          <cell r="H1342">
            <v>33065.4</v>
          </cell>
          <cell r="I1342">
            <v>28042</v>
          </cell>
          <cell r="J1342">
            <v>13250</v>
          </cell>
          <cell r="K1342">
            <v>4000</v>
          </cell>
          <cell r="L1342">
            <v>1600</v>
          </cell>
          <cell r="M1342">
            <v>1531</v>
          </cell>
          <cell r="N1342">
            <v>5600</v>
          </cell>
          <cell r="O1342">
            <v>2061</v>
          </cell>
          <cell r="P1342">
            <v>28042</v>
          </cell>
          <cell r="Q1342">
            <v>13250</v>
          </cell>
          <cell r="R1342">
            <v>4000</v>
          </cell>
          <cell r="S1342">
            <v>1600</v>
          </cell>
          <cell r="T1342">
            <v>1531</v>
          </cell>
          <cell r="U1342">
            <v>5600</v>
          </cell>
          <cell r="V1342">
            <v>2061</v>
          </cell>
          <cell r="W1342">
            <v>28042</v>
          </cell>
          <cell r="X1342">
            <v>12625.302309340064</v>
          </cell>
          <cell r="Y1342">
            <v>9796.4731140166259</v>
          </cell>
          <cell r="Z1342">
            <v>1495.2510408953947</v>
          </cell>
          <cell r="AA1342">
            <v>1491.2787629922641</v>
          </cell>
          <cell r="AB1342">
            <v>5420.0291621043525</v>
          </cell>
          <cell r="AC1342">
            <v>2237.0656106513024</v>
          </cell>
          <cell r="AD1342">
            <v>33065.4</v>
          </cell>
          <cell r="AE1342">
            <v>13197.236813676021</v>
          </cell>
          <cell r="AF1342">
            <v>10266.946387758526</v>
          </cell>
          <cell r="AG1342">
            <v>1565.5205962533382</v>
          </cell>
          <cell r="AH1342">
            <v>1560.9689678939176</v>
          </cell>
          <cell r="AI1342">
            <v>5669.2926810456584</v>
          </cell>
          <cell r="AJ1342">
            <v>2340.8545533725314</v>
          </cell>
          <cell r="AK1342">
            <v>34600.819999999992</v>
          </cell>
        </row>
        <row r="1343">
          <cell r="B1343">
            <v>39808</v>
          </cell>
          <cell r="D1343">
            <v>7880.6499999999942</v>
          </cell>
          <cell r="E1343">
            <v>28542</v>
          </cell>
          <cell r="F1343">
            <v>36422.649999999994</v>
          </cell>
          <cell r="G1343">
            <v>36422.649999999994</v>
          </cell>
          <cell r="H1343">
            <v>34946.300000000003</v>
          </cell>
          <cell r="I1343">
            <v>28542</v>
          </cell>
          <cell r="J1343">
            <v>13250</v>
          </cell>
          <cell r="K1343">
            <v>4000</v>
          </cell>
          <cell r="L1343">
            <v>1600</v>
          </cell>
          <cell r="M1343">
            <v>1531</v>
          </cell>
          <cell r="N1343">
            <v>6100</v>
          </cell>
          <cell r="O1343">
            <v>2061</v>
          </cell>
          <cell r="P1343">
            <v>28542</v>
          </cell>
          <cell r="Q1343">
            <v>13250</v>
          </cell>
          <cell r="R1343">
            <v>4000</v>
          </cell>
          <cell r="S1343">
            <v>1600</v>
          </cell>
          <cell r="T1343">
            <v>1531</v>
          </cell>
          <cell r="U1343">
            <v>6100</v>
          </cell>
          <cell r="V1343">
            <v>2061</v>
          </cell>
          <cell r="W1343">
            <v>28542</v>
          </cell>
          <cell r="X1343">
            <v>12889.801434042485</v>
          </cell>
          <cell r="Y1343">
            <v>10926.264197835022</v>
          </cell>
          <cell r="Z1343">
            <v>1501.3881638330686</v>
          </cell>
          <cell r="AA1343">
            <v>1497.4662789157019</v>
          </cell>
          <cell r="AB1343">
            <v>5884.0716610285053</v>
          </cell>
          <cell r="AC1343">
            <v>2247.3082643452208</v>
          </cell>
          <cell r="AD1343">
            <v>34946.300000000003</v>
          </cell>
          <cell r="AE1343">
            <v>13442.113355097161</v>
          </cell>
          <cell r="AF1343">
            <v>11382.290900074144</v>
          </cell>
          <cell r="AG1343">
            <v>1565.8248740836373</v>
          </cell>
          <cell r="AH1343">
            <v>1561.2723610602875</v>
          </cell>
          <cell r="AI1343">
            <v>6129.838982965829</v>
          </cell>
          <cell r="AJ1343">
            <v>2341.3095267189378</v>
          </cell>
          <cell r="AK1343">
            <v>36422.649999999994</v>
          </cell>
        </row>
        <row r="1344">
          <cell r="B1344">
            <v>39809</v>
          </cell>
          <cell r="D1344">
            <v>7836.4699999999866</v>
          </cell>
          <cell r="E1344">
            <v>28142</v>
          </cell>
          <cell r="F1344">
            <v>35978.469999999987</v>
          </cell>
          <cell r="G1344">
            <v>35978.469999999987</v>
          </cell>
          <cell r="H1344">
            <v>34807.199999999997</v>
          </cell>
          <cell r="I1344">
            <v>28142</v>
          </cell>
          <cell r="J1344">
            <v>13250</v>
          </cell>
          <cell r="K1344">
            <v>4000</v>
          </cell>
          <cell r="L1344">
            <v>1600</v>
          </cell>
          <cell r="M1344">
            <v>1531</v>
          </cell>
          <cell r="N1344">
            <v>5700</v>
          </cell>
          <cell r="O1344">
            <v>2061</v>
          </cell>
          <cell r="P1344">
            <v>28142</v>
          </cell>
          <cell r="Q1344">
            <v>13250</v>
          </cell>
          <cell r="R1344">
            <v>4000</v>
          </cell>
          <cell r="S1344">
            <v>1600</v>
          </cell>
          <cell r="T1344">
            <v>1531</v>
          </cell>
          <cell r="U1344">
            <v>5700</v>
          </cell>
          <cell r="V1344">
            <v>2061</v>
          </cell>
          <cell r="W1344">
            <v>28142</v>
          </cell>
          <cell r="X1344">
            <v>12951.933173390235</v>
          </cell>
          <cell r="Y1344">
            <v>11036.536632169364</v>
          </cell>
          <cell r="Z1344">
            <v>1514.3457150848574</v>
          </cell>
          <cell r="AA1344">
            <v>1510.3206255899813</v>
          </cell>
          <cell r="AB1344">
            <v>5528.7924837165438</v>
          </cell>
          <cell r="AC1344">
            <v>2265.2713700490131</v>
          </cell>
          <cell r="AD1344">
            <v>34807.199999999997</v>
          </cell>
          <cell r="AE1344">
            <v>13389.675936462849</v>
          </cell>
          <cell r="AF1344">
            <v>11401.75748939641</v>
          </cell>
          <cell r="AG1344">
            <v>1566.1455773008574</v>
          </cell>
          <cell r="AH1344">
            <v>1561.5921318580545</v>
          </cell>
          <cell r="AI1344">
            <v>5717.5098047530037</v>
          </cell>
          <cell r="AJ1344">
            <v>2341.789060228818</v>
          </cell>
          <cell r="AK1344">
            <v>35978.469999999987</v>
          </cell>
        </row>
        <row r="1345">
          <cell r="B1345">
            <v>39810</v>
          </cell>
          <cell r="D1345">
            <v>7660.0199999999895</v>
          </cell>
          <cell r="E1345">
            <v>27842</v>
          </cell>
          <cell r="F1345">
            <v>35502.01999999999</v>
          </cell>
          <cell r="G1345">
            <v>35502.01999999999</v>
          </cell>
          <cell r="H1345">
            <v>34432.400000000001</v>
          </cell>
          <cell r="I1345">
            <v>27842</v>
          </cell>
          <cell r="J1345">
            <v>13250</v>
          </cell>
          <cell r="K1345">
            <v>4000</v>
          </cell>
          <cell r="L1345">
            <v>1600</v>
          </cell>
          <cell r="M1345">
            <v>1531</v>
          </cell>
          <cell r="N1345">
            <v>5400</v>
          </cell>
          <cell r="O1345">
            <v>2061</v>
          </cell>
          <cell r="P1345">
            <v>27842</v>
          </cell>
          <cell r="Q1345">
            <v>13250</v>
          </cell>
          <cell r="R1345">
            <v>4000</v>
          </cell>
          <cell r="S1345">
            <v>1600</v>
          </cell>
          <cell r="T1345">
            <v>1531</v>
          </cell>
          <cell r="U1345">
            <v>5400</v>
          </cell>
          <cell r="V1345">
            <v>2061</v>
          </cell>
          <cell r="W1345">
            <v>27842</v>
          </cell>
          <cell r="X1345">
            <v>12833.126555076755</v>
          </cell>
          <cell r="Y1345">
            <v>11087.853199983341</v>
          </cell>
          <cell r="Z1345">
            <v>1516.8890692159987</v>
          </cell>
          <cell r="AA1345">
            <v>1513.0695321251217</v>
          </cell>
          <cell r="AB1345">
            <v>5211.5663002305082</v>
          </cell>
          <cell r="AC1345">
            <v>2269.8953433682786</v>
          </cell>
          <cell r="AD1345">
            <v>34432.400000000001</v>
          </cell>
          <cell r="AE1345">
            <v>13225.392672564587</v>
          </cell>
          <cell r="AF1345">
            <v>11419.74352860862</v>
          </cell>
          <cell r="AG1345">
            <v>1564.9238627037889</v>
          </cell>
          <cell r="AH1345">
            <v>1560.3739693003654</v>
          </cell>
          <cell r="AI1345">
            <v>5391.6236830567414</v>
          </cell>
          <cell r="AJ1345">
            <v>2339.9622837658872</v>
          </cell>
          <cell r="AK1345">
            <v>35502.01999999999</v>
          </cell>
        </row>
        <row r="1346">
          <cell r="B1346">
            <v>39811</v>
          </cell>
          <cell r="D1346">
            <v>8500.8599999999933</v>
          </cell>
          <cell r="E1346">
            <v>27842</v>
          </cell>
          <cell r="F1346">
            <v>36342.859999999993</v>
          </cell>
          <cell r="G1346">
            <v>36342.859999999993</v>
          </cell>
          <cell r="H1346">
            <v>35475.800000000003</v>
          </cell>
          <cell r="I1346">
            <v>27842</v>
          </cell>
          <cell r="J1346">
            <v>13250</v>
          </cell>
          <cell r="K1346">
            <v>4000</v>
          </cell>
          <cell r="L1346">
            <v>1600</v>
          </cell>
          <cell r="M1346">
            <v>1531</v>
          </cell>
          <cell r="N1346">
            <v>5400</v>
          </cell>
          <cell r="O1346">
            <v>2061</v>
          </cell>
          <cell r="P1346">
            <v>27842</v>
          </cell>
          <cell r="Q1346">
            <v>13250</v>
          </cell>
          <cell r="R1346">
            <v>4000</v>
          </cell>
          <cell r="S1346">
            <v>1600</v>
          </cell>
          <cell r="T1346">
            <v>1531</v>
          </cell>
          <cell r="U1346">
            <v>5400</v>
          </cell>
          <cell r="V1346">
            <v>2061</v>
          </cell>
          <cell r="W1346">
            <v>27842</v>
          </cell>
          <cell r="X1346">
            <v>14344.271805594984</v>
          </cell>
          <cell r="Y1346">
            <v>10569.019864169546</v>
          </cell>
          <cell r="Z1346">
            <v>1525.1446242282941</v>
          </cell>
          <cell r="AA1346">
            <v>1521.5085709701998</v>
          </cell>
          <cell r="AB1346">
            <v>5232.0830483926293</v>
          </cell>
          <cell r="AC1346">
            <v>2283.7720866443506</v>
          </cell>
          <cell r="AD1346">
            <v>35475.800000000003</v>
          </cell>
          <cell r="AE1346">
            <v>14655.617491934176</v>
          </cell>
          <cell r="AF1346">
            <v>10846.550363021644</v>
          </cell>
          <cell r="AG1346">
            <v>1562.5899788886393</v>
          </cell>
          <cell r="AH1346">
            <v>1558.046871069376</v>
          </cell>
          <cell r="AI1346">
            <v>5383.5827658267353</v>
          </cell>
          <cell r="AJ1346">
            <v>2336.4725292594239</v>
          </cell>
          <cell r="AK1346">
            <v>36342.859999999993</v>
          </cell>
        </row>
        <row r="1347">
          <cell r="B1347">
            <v>39812</v>
          </cell>
          <cell r="D1347">
            <v>6260.32</v>
          </cell>
          <cell r="E1347">
            <v>29711</v>
          </cell>
          <cell r="F1347">
            <v>35971.32</v>
          </cell>
          <cell r="G1347">
            <v>35971.32</v>
          </cell>
          <cell r="H1347">
            <v>34615.800000000003</v>
          </cell>
          <cell r="I1347">
            <v>29711</v>
          </cell>
          <cell r="J1347">
            <v>14419</v>
          </cell>
          <cell r="K1347">
            <v>4000</v>
          </cell>
          <cell r="L1347">
            <v>1600</v>
          </cell>
          <cell r="M1347">
            <v>1531</v>
          </cell>
          <cell r="N1347">
            <v>6100</v>
          </cell>
          <cell r="O1347">
            <v>2061</v>
          </cell>
          <cell r="P1347">
            <v>29711</v>
          </cell>
          <cell r="Q1347">
            <v>14419</v>
          </cell>
          <cell r="R1347">
            <v>4000</v>
          </cell>
          <cell r="S1347">
            <v>1600</v>
          </cell>
          <cell r="T1347">
            <v>1531</v>
          </cell>
          <cell r="U1347">
            <v>6100</v>
          </cell>
          <cell r="V1347">
            <v>2061</v>
          </cell>
          <cell r="W1347">
            <v>29711</v>
          </cell>
          <cell r="X1347">
            <v>13303.832832449236</v>
          </cell>
          <cell r="Y1347">
            <v>10171.550600073142</v>
          </cell>
          <cell r="Z1347">
            <v>1505.7382221892428</v>
          </cell>
          <cell r="AA1347">
            <v>1501.8563725250249</v>
          </cell>
          <cell r="AB1347">
            <v>5879.5243747687518</v>
          </cell>
          <cell r="AC1347">
            <v>2253.2975979946109</v>
          </cell>
          <cell r="AD1347">
            <v>34615.80000000001</v>
          </cell>
          <cell r="AE1347">
            <v>13810.684174571034</v>
          </cell>
          <cell r="AF1347">
            <v>10585.617248872501</v>
          </cell>
          <cell r="AG1347">
            <v>1565.1275806020719</v>
          </cell>
          <cell r="AH1347">
            <v>1560.5770949048356</v>
          </cell>
          <cell r="AI1347">
            <v>6109.0470068103641</v>
          </cell>
          <cell r="AJ1347">
            <v>2340.2668942391961</v>
          </cell>
          <cell r="AK1347">
            <v>35971.32</v>
          </cell>
        </row>
        <row r="1348">
          <cell r="B1348">
            <v>39813</v>
          </cell>
          <cell r="D1348">
            <v>7435.7900000000009</v>
          </cell>
          <cell r="E1348">
            <v>27828</v>
          </cell>
          <cell r="F1348">
            <v>35263.79</v>
          </cell>
          <cell r="G1348">
            <v>35263.79</v>
          </cell>
          <cell r="H1348">
            <v>33887</v>
          </cell>
          <cell r="I1348">
            <v>27828</v>
          </cell>
          <cell r="J1348">
            <v>13036</v>
          </cell>
          <cell r="K1348">
            <v>4000</v>
          </cell>
          <cell r="L1348">
            <v>1600</v>
          </cell>
          <cell r="M1348">
            <v>1531</v>
          </cell>
          <cell r="N1348">
            <v>6100</v>
          </cell>
          <cell r="O1348">
            <v>1561</v>
          </cell>
          <cell r="P1348">
            <v>27828</v>
          </cell>
          <cell r="Q1348">
            <v>13036</v>
          </cell>
          <cell r="R1348">
            <v>4000</v>
          </cell>
          <cell r="S1348">
            <v>1600</v>
          </cell>
          <cell r="T1348">
            <v>1531</v>
          </cell>
          <cell r="U1348">
            <v>6100</v>
          </cell>
          <cell r="V1348">
            <v>1561</v>
          </cell>
          <cell r="W1348">
            <v>27828</v>
          </cell>
          <cell r="X1348">
            <v>12628.216551570695</v>
          </cell>
          <cell r="Y1348">
            <v>10149.801042077979</v>
          </cell>
          <cell r="Z1348">
            <v>1504.1540977955115</v>
          </cell>
          <cell r="AA1348">
            <v>1500.0953369119236</v>
          </cell>
          <cell r="AB1348">
            <v>5877.1548027557847</v>
          </cell>
          <cell r="AC1348">
            <v>2227.5781688881066</v>
          </cell>
          <cell r="AD1348">
            <v>33887</v>
          </cell>
          <cell r="AE1348">
            <v>13140.251920440867</v>
          </cell>
          <cell r="AF1348">
            <v>10566.26030253637</v>
          </cell>
          <cell r="AG1348">
            <v>1565.9310151166258</v>
          </cell>
          <cell r="AH1348">
            <v>1561.3781934965466</v>
          </cell>
          <cell r="AI1348">
            <v>6112.1829934718571</v>
          </cell>
          <cell r="AJ1348">
            <v>2317.7855749377327</v>
          </cell>
          <cell r="AK1348">
            <v>35263.79</v>
          </cell>
        </row>
        <row r="1349">
          <cell r="B1349">
            <v>39814</v>
          </cell>
          <cell r="D1349">
            <v>6049.9599999999919</v>
          </cell>
          <cell r="E1349">
            <v>28628</v>
          </cell>
          <cell r="F1349">
            <v>34677.959999999992</v>
          </cell>
          <cell r="G1349">
            <v>34677.959999999992</v>
          </cell>
          <cell r="H1349">
            <v>32955.699999999997</v>
          </cell>
          <cell r="I1349">
            <v>28628</v>
          </cell>
          <cell r="J1349">
            <v>13455</v>
          </cell>
          <cell r="K1349">
            <v>4000</v>
          </cell>
          <cell r="L1349">
            <v>1600</v>
          </cell>
          <cell r="M1349">
            <v>1491</v>
          </cell>
          <cell r="N1349">
            <v>6000</v>
          </cell>
          <cell r="O1349">
            <v>2082</v>
          </cell>
          <cell r="P1349">
            <v>28628</v>
          </cell>
          <cell r="Q1349">
            <v>13455</v>
          </cell>
          <cell r="R1349">
            <v>4000</v>
          </cell>
          <cell r="S1349">
            <v>1600</v>
          </cell>
          <cell r="T1349">
            <v>1491</v>
          </cell>
          <cell r="U1349">
            <v>6000</v>
          </cell>
          <cell r="V1349">
            <v>2082</v>
          </cell>
          <cell r="W1349">
            <v>28628</v>
          </cell>
          <cell r="X1349">
            <v>12319.237037055676</v>
          </cell>
          <cell r="Y1349">
            <v>9695.7339978478049</v>
          </cell>
          <cell r="Z1349">
            <v>1487.3702166007793</v>
          </cell>
          <cell r="AA1349">
            <v>1483.3480791901875</v>
          </cell>
          <cell r="AB1349">
            <v>5767.0502962225419</v>
          </cell>
          <cell r="AC1349">
            <v>2202.9603730830031</v>
          </cell>
          <cell r="AD1349">
            <v>32955.699999999997</v>
          </cell>
          <cell r="AE1349">
            <v>12958.049370378034</v>
          </cell>
          <cell r="AF1349">
            <v>10211.142983773632</v>
          </cell>
          <cell r="AG1349">
            <v>1565.5824179189799</v>
          </cell>
          <cell r="AH1349">
            <v>1561.0306098179146</v>
          </cell>
          <cell r="AI1349">
            <v>6064.8850132569105</v>
          </cell>
          <cell r="AJ1349">
            <v>2317.2696048545249</v>
          </cell>
          <cell r="AK1349">
            <v>34677.959999999992</v>
          </cell>
        </row>
        <row r="1350">
          <cell r="B1350">
            <v>39815</v>
          </cell>
          <cell r="D1350">
            <v>6720.6299999999974</v>
          </cell>
          <cell r="E1350">
            <v>28528</v>
          </cell>
          <cell r="F1350">
            <v>35248.629999999997</v>
          </cell>
          <cell r="G1350">
            <v>35248.629999999997</v>
          </cell>
          <cell r="H1350">
            <v>32820.699999999997</v>
          </cell>
          <cell r="I1350">
            <v>28528</v>
          </cell>
          <cell r="J1350">
            <v>13455</v>
          </cell>
          <cell r="K1350">
            <v>4000</v>
          </cell>
          <cell r="L1350">
            <v>1600</v>
          </cell>
          <cell r="M1350">
            <v>1491</v>
          </cell>
          <cell r="N1350">
            <v>5900</v>
          </cell>
          <cell r="O1350">
            <v>2082</v>
          </cell>
          <cell r="P1350">
            <v>28528</v>
          </cell>
          <cell r="Q1350">
            <v>13455</v>
          </cell>
          <cell r="R1350">
            <v>4000</v>
          </cell>
          <cell r="S1350">
            <v>1600</v>
          </cell>
          <cell r="T1350">
            <v>1491</v>
          </cell>
          <cell r="U1350">
            <v>5900</v>
          </cell>
          <cell r="V1350">
            <v>2082</v>
          </cell>
          <cell r="W1350">
            <v>28528</v>
          </cell>
          <cell r="X1350">
            <v>12530.097506423223</v>
          </cell>
          <cell r="Y1350">
            <v>9712.8721531042811</v>
          </cell>
          <cell r="Z1350">
            <v>1457.8608097709221</v>
          </cell>
          <cell r="AA1350">
            <v>1453.9203492321046</v>
          </cell>
          <cell r="AB1350">
            <v>5495.5082574285134</v>
          </cell>
          <cell r="AC1350">
            <v>2170.4409240409609</v>
          </cell>
          <cell r="AD1350">
            <v>32820.699999999997</v>
          </cell>
          <cell r="AE1350">
            <v>13450.635832057878</v>
          </cell>
          <cell r="AF1350">
            <v>10438.039689129633</v>
          </cell>
          <cell r="AG1350">
            <v>1566.0639193953971</v>
          </cell>
          <cell r="AH1350">
            <v>1561.5107113665504</v>
          </cell>
          <cell r="AI1350">
            <v>5902.5552222374226</v>
          </cell>
          <cell r="AJ1350">
            <v>2329.8246258131089</v>
          </cell>
          <cell r="AK1350">
            <v>35248.629999999997</v>
          </cell>
        </row>
        <row r="1351">
          <cell r="B1351">
            <v>39816</v>
          </cell>
          <cell r="D1351">
            <v>6869.9899999999907</v>
          </cell>
          <cell r="E1351">
            <v>28628</v>
          </cell>
          <cell r="F1351">
            <v>35497.989999999991</v>
          </cell>
          <cell r="G1351">
            <v>35497.989999999991</v>
          </cell>
          <cell r="H1351">
            <v>34022.199999999997</v>
          </cell>
          <cell r="I1351">
            <v>28628</v>
          </cell>
          <cell r="J1351">
            <v>13455</v>
          </cell>
          <cell r="K1351">
            <v>4000</v>
          </cell>
          <cell r="L1351">
            <v>1600</v>
          </cell>
          <cell r="M1351">
            <v>1491</v>
          </cell>
          <cell r="N1351">
            <v>6000</v>
          </cell>
          <cell r="O1351">
            <v>2082</v>
          </cell>
          <cell r="P1351">
            <v>28628</v>
          </cell>
          <cell r="Q1351">
            <v>13455</v>
          </cell>
          <cell r="R1351">
            <v>4000</v>
          </cell>
          <cell r="S1351">
            <v>1600</v>
          </cell>
          <cell r="T1351">
            <v>1491</v>
          </cell>
          <cell r="U1351">
            <v>6000</v>
          </cell>
          <cell r="V1351">
            <v>2082</v>
          </cell>
          <cell r="W1351">
            <v>28628</v>
          </cell>
          <cell r="X1351">
            <v>13200.402880873169</v>
          </cell>
          <cell r="Y1351">
            <v>9897.7839169331091</v>
          </cell>
          <cell r="Z1351">
            <v>1499.4020016548234</v>
          </cell>
          <cell r="AA1351">
            <v>1495.5210126892021</v>
          </cell>
          <cell r="AB1351">
            <v>5696.8000792529192</v>
          </cell>
          <cell r="AC1351">
            <v>2232.2901085967842</v>
          </cell>
          <cell r="AD1351">
            <v>34022.200000000012</v>
          </cell>
          <cell r="AE1351">
            <v>13754.768097843453</v>
          </cell>
          <cell r="AF1351">
            <v>10346.20509599712</v>
          </cell>
          <cell r="AG1351">
            <v>1564.8434164627286</v>
          </cell>
          <cell r="AH1351">
            <v>1560.293756950442</v>
          </cell>
          <cell r="AI1351">
            <v>5943.8707423914375</v>
          </cell>
          <cell r="AJ1351">
            <v>2328.0088903548103</v>
          </cell>
          <cell r="AK1351">
            <v>35497.989999999991</v>
          </cell>
        </row>
        <row r="1352">
          <cell r="B1352">
            <v>39817</v>
          </cell>
          <cell r="D1352">
            <v>8014.5799999999945</v>
          </cell>
          <cell r="E1352">
            <v>28828</v>
          </cell>
          <cell r="F1352">
            <v>36842.579999999994</v>
          </cell>
          <cell r="G1352">
            <v>36842.579999999994</v>
          </cell>
          <cell r="H1352">
            <v>35391.599999999999</v>
          </cell>
          <cell r="I1352">
            <v>28828</v>
          </cell>
          <cell r="J1352">
            <v>13455</v>
          </cell>
          <cell r="K1352">
            <v>4000</v>
          </cell>
          <cell r="L1352">
            <v>1600</v>
          </cell>
          <cell r="M1352">
            <v>1491</v>
          </cell>
          <cell r="N1352">
            <v>6200</v>
          </cell>
          <cell r="O1352">
            <v>2082</v>
          </cell>
          <cell r="P1352">
            <v>28828</v>
          </cell>
          <cell r="Q1352">
            <v>13455</v>
          </cell>
          <cell r="R1352">
            <v>4000</v>
          </cell>
          <cell r="S1352">
            <v>1600</v>
          </cell>
          <cell r="T1352">
            <v>1491</v>
          </cell>
          <cell r="U1352">
            <v>6200</v>
          </cell>
          <cell r="V1352">
            <v>2082</v>
          </cell>
          <cell r="W1352">
            <v>28828</v>
          </cell>
          <cell r="X1352">
            <v>13298.608137615329</v>
          </cell>
          <cell r="Y1352">
            <v>10822.330682161679</v>
          </cell>
          <cell r="Z1352">
            <v>1503.6899614083272</v>
          </cell>
          <cell r="AA1352">
            <v>1499.759140489452</v>
          </cell>
          <cell r="AB1352">
            <v>6040.8549075971205</v>
          </cell>
          <cell r="AC1352">
            <v>2226.3571707280839</v>
          </cell>
          <cell r="AD1352">
            <v>35391.599999999999</v>
          </cell>
          <cell r="AE1352">
            <v>13846.283704532125</v>
          </cell>
          <cell r="AF1352">
            <v>11263.880213848182</v>
          </cell>
          <cell r="AG1352">
            <v>1565.8796373518096</v>
          </cell>
          <cell r="AH1352">
            <v>1561.3269651085525</v>
          </cell>
          <cell r="AI1352">
            <v>6287.4999501272014</v>
          </cell>
          <cell r="AJ1352">
            <v>2317.7095290321249</v>
          </cell>
          <cell r="AK1352">
            <v>36842.579999999994</v>
          </cell>
        </row>
        <row r="1353">
          <cell r="B1353">
            <v>39818</v>
          </cell>
          <cell r="D1353">
            <v>8137.9099999999889</v>
          </cell>
          <cell r="E1353">
            <v>28728</v>
          </cell>
          <cell r="F1353">
            <v>36865.909999999989</v>
          </cell>
          <cell r="G1353">
            <v>36865.909999999989</v>
          </cell>
          <cell r="H1353">
            <v>35997.9</v>
          </cell>
          <cell r="I1353">
            <v>28728</v>
          </cell>
          <cell r="J1353">
            <v>13455</v>
          </cell>
          <cell r="K1353">
            <v>4000</v>
          </cell>
          <cell r="L1353">
            <v>1600</v>
          </cell>
          <cell r="M1353">
            <v>1491</v>
          </cell>
          <cell r="N1353">
            <v>6100</v>
          </cell>
          <cell r="O1353">
            <v>2082</v>
          </cell>
          <cell r="P1353">
            <v>28728</v>
          </cell>
          <cell r="Q1353">
            <v>13455</v>
          </cell>
          <cell r="R1353">
            <v>4000</v>
          </cell>
          <cell r="S1353">
            <v>1600</v>
          </cell>
          <cell r="T1353">
            <v>1491</v>
          </cell>
          <cell r="U1353">
            <v>6100</v>
          </cell>
          <cell r="V1353">
            <v>2082</v>
          </cell>
          <cell r="W1353">
            <v>28728</v>
          </cell>
          <cell r="X1353">
            <v>13503.1111923318</v>
          </cell>
          <cell r="Y1353">
            <v>11124.039803166437</v>
          </cell>
          <cell r="Z1353">
            <v>1528.4060042581896</v>
          </cell>
          <cell r="AA1353">
            <v>1524.4325627943754</v>
          </cell>
          <cell r="AB1353">
            <v>6031.1227204900588</v>
          </cell>
          <cell r="AC1353">
            <v>2286.7877169591416</v>
          </cell>
          <cell r="AD1353">
            <v>35997.900000000009</v>
          </cell>
          <cell r="AE1353">
            <v>13823.260014625133</v>
          </cell>
          <cell r="AF1353">
            <v>11399.41550581282</v>
          </cell>
          <cell r="AG1353">
            <v>1565.6963577967465</v>
          </cell>
          <cell r="AH1353">
            <v>1561.1442184244222</v>
          </cell>
          <cell r="AI1353">
            <v>6175.2765414111227</v>
          </cell>
          <cell r="AJ1353">
            <v>2341.1173619297488</v>
          </cell>
          <cell r="AK1353">
            <v>36865.909999999989</v>
          </cell>
        </row>
        <row r="1354">
          <cell r="B1354">
            <v>39819</v>
          </cell>
          <cell r="D1354">
            <v>8447.8699999999953</v>
          </cell>
          <cell r="E1354">
            <v>29823</v>
          </cell>
          <cell r="F1354">
            <v>38270.869999999995</v>
          </cell>
          <cell r="G1354">
            <v>38270.869999999995</v>
          </cell>
          <cell r="H1354">
            <v>37379.4</v>
          </cell>
          <cell r="I1354">
            <v>29823</v>
          </cell>
          <cell r="J1354">
            <v>14150</v>
          </cell>
          <cell r="K1354">
            <v>4000</v>
          </cell>
          <cell r="L1354">
            <v>1600</v>
          </cell>
          <cell r="M1354">
            <v>1491</v>
          </cell>
          <cell r="N1354">
            <v>6500</v>
          </cell>
          <cell r="O1354">
            <v>2082</v>
          </cell>
          <cell r="P1354">
            <v>29823</v>
          </cell>
          <cell r="Q1354">
            <v>14150</v>
          </cell>
          <cell r="R1354">
            <v>4000</v>
          </cell>
          <cell r="S1354">
            <v>1600</v>
          </cell>
          <cell r="T1354">
            <v>1491</v>
          </cell>
          <cell r="U1354">
            <v>6500</v>
          </cell>
          <cell r="V1354">
            <v>2082</v>
          </cell>
          <cell r="W1354">
            <v>29823</v>
          </cell>
          <cell r="X1354">
            <v>14527.645250864774</v>
          </cell>
          <cell r="Y1354">
            <v>11145.775142289973</v>
          </cell>
          <cell r="Z1354">
            <v>1527.3362150575131</v>
          </cell>
          <cell r="AA1354">
            <v>1523.5584685096624</v>
          </cell>
          <cell r="AB1354">
            <v>6299.1050386284132</v>
          </cell>
          <cell r="AC1354">
            <v>2355.9798846496747</v>
          </cell>
          <cell r="AD1354">
            <v>37379.400000000009</v>
          </cell>
          <cell r="AE1354">
            <v>14859.428358750109</v>
          </cell>
          <cell r="AF1354">
            <v>11424.169197445013</v>
          </cell>
          <cell r="AG1354">
            <v>1565.3511726175311</v>
          </cell>
          <cell r="AH1354">
            <v>1560.8000368440446</v>
          </cell>
          <cell r="AI1354">
            <v>6449.4983413190785</v>
          </cell>
          <cell r="AJ1354">
            <v>2411.6228930242237</v>
          </cell>
          <cell r="AK1354">
            <v>38270.869999999995</v>
          </cell>
        </row>
        <row r="1355">
          <cell r="B1355">
            <v>39820</v>
          </cell>
          <cell r="D1355">
            <v>6779.2900000000081</v>
          </cell>
          <cell r="E1355">
            <v>29850</v>
          </cell>
          <cell r="F1355">
            <v>36629.290000000008</v>
          </cell>
          <cell r="G1355">
            <v>36629.290000000008</v>
          </cell>
          <cell r="H1355">
            <v>35236.9</v>
          </cell>
          <cell r="I1355">
            <v>29850</v>
          </cell>
          <cell r="J1355">
            <v>14177</v>
          </cell>
          <cell r="K1355">
            <v>4000</v>
          </cell>
          <cell r="L1355">
            <v>1600</v>
          </cell>
          <cell r="M1355">
            <v>1491</v>
          </cell>
          <cell r="N1355">
            <v>6500</v>
          </cell>
          <cell r="O1355">
            <v>2082</v>
          </cell>
          <cell r="P1355">
            <v>29850</v>
          </cell>
          <cell r="Q1355">
            <v>14177</v>
          </cell>
          <cell r="R1355">
            <v>4000</v>
          </cell>
          <cell r="S1355">
            <v>1600</v>
          </cell>
          <cell r="T1355">
            <v>1491</v>
          </cell>
          <cell r="U1355">
            <v>6500</v>
          </cell>
          <cell r="V1355">
            <v>2082</v>
          </cell>
          <cell r="W1355">
            <v>29850</v>
          </cell>
          <cell r="X1355">
            <v>13218.482117823747</v>
          </cell>
          <cell r="Y1355">
            <v>10569.752111582729</v>
          </cell>
          <cell r="Z1355">
            <v>1505.4408869402334</v>
          </cell>
          <cell r="AA1355">
            <v>1501.5862627639292</v>
          </cell>
          <cell r="AB1355">
            <v>6120.2023990437801</v>
          </cell>
          <cell r="AC1355">
            <v>2321.4362218455826</v>
          </cell>
          <cell r="AD1355">
            <v>35236.899999999994</v>
          </cell>
          <cell r="AE1355">
            <v>13736.09600846952</v>
          </cell>
          <cell r="AF1355">
            <v>10996.620146539866</v>
          </cell>
          <cell r="AG1355">
            <v>1565.0327430730549</v>
          </cell>
          <cell r="AH1355">
            <v>1560.4825331084965</v>
          </cell>
          <cell r="AI1355">
            <v>6359.9262570631554</v>
          </cell>
          <cell r="AJ1355">
            <v>2411.1323117459092</v>
          </cell>
          <cell r="AK1355">
            <v>36629.290000000008</v>
          </cell>
        </row>
        <row r="1356">
          <cell r="B1356">
            <v>39821</v>
          </cell>
          <cell r="D1356">
            <v>6809.0199999999895</v>
          </cell>
          <cell r="E1356">
            <v>29649</v>
          </cell>
          <cell r="F1356">
            <v>36458.01999999999</v>
          </cell>
          <cell r="G1356">
            <v>36458.01999999999</v>
          </cell>
          <cell r="H1356">
            <v>34622.400000000001</v>
          </cell>
          <cell r="I1356">
            <v>29649</v>
          </cell>
          <cell r="J1356">
            <v>13976</v>
          </cell>
          <cell r="K1356">
            <v>4000</v>
          </cell>
          <cell r="L1356">
            <v>1600</v>
          </cell>
          <cell r="M1356">
            <v>1491</v>
          </cell>
          <cell r="N1356">
            <v>6500</v>
          </cell>
          <cell r="O1356">
            <v>2082</v>
          </cell>
          <cell r="P1356">
            <v>29649</v>
          </cell>
          <cell r="Q1356">
            <v>13976</v>
          </cell>
          <cell r="R1356">
            <v>4000</v>
          </cell>
          <cell r="S1356">
            <v>1600</v>
          </cell>
          <cell r="T1356">
            <v>1491</v>
          </cell>
          <cell r="U1356">
            <v>6500</v>
          </cell>
          <cell r="V1356">
            <v>2082</v>
          </cell>
          <cell r="W1356">
            <v>29649</v>
          </cell>
          <cell r="X1356">
            <v>13176.505946565416</v>
          </cell>
          <cell r="Y1356">
            <v>9874.0437930172066</v>
          </cell>
          <cell r="Z1356">
            <v>1583.5807042264782</v>
          </cell>
          <cell r="AA1356">
            <v>1581.4067084796447</v>
          </cell>
          <cell r="AB1356">
            <v>6115.4374526092606</v>
          </cell>
          <cell r="AC1356">
            <v>2291.4253951019987</v>
          </cell>
          <cell r="AD1356">
            <v>34622.400000000009</v>
          </cell>
          <cell r="AE1356">
            <v>13868.741482352998</v>
          </cell>
          <cell r="AF1356">
            <v>10421.701931706551</v>
          </cell>
          <cell r="AG1356">
            <v>1664.4037616078533</v>
          </cell>
          <cell r="AH1356">
            <v>1661.6112717149297</v>
          </cell>
          <cell r="AI1356">
            <v>6431.7225604502883</v>
          </cell>
          <cell r="AJ1356">
            <v>2409.8389921673747</v>
          </cell>
          <cell r="AK1356">
            <v>36458.01999999999</v>
          </cell>
        </row>
        <row r="1357">
          <cell r="B1357">
            <v>39822</v>
          </cell>
          <cell r="D1357">
            <v>8054.0400000000009</v>
          </cell>
          <cell r="E1357">
            <v>29128</v>
          </cell>
          <cell r="F1357">
            <v>37182.04</v>
          </cell>
          <cell r="G1357">
            <v>37182.04</v>
          </cell>
          <cell r="H1357">
            <v>35883.9</v>
          </cell>
          <cell r="I1357">
            <v>29128</v>
          </cell>
          <cell r="J1357">
            <v>13555</v>
          </cell>
          <cell r="K1357">
            <v>4000</v>
          </cell>
          <cell r="L1357">
            <v>1600</v>
          </cell>
          <cell r="M1357">
            <v>1491</v>
          </cell>
          <cell r="N1357">
            <v>6400</v>
          </cell>
          <cell r="O1357">
            <v>2082</v>
          </cell>
          <cell r="P1357">
            <v>29128</v>
          </cell>
          <cell r="Q1357">
            <v>13555</v>
          </cell>
          <cell r="R1357">
            <v>4000</v>
          </cell>
          <cell r="S1357">
            <v>1600</v>
          </cell>
          <cell r="T1357">
            <v>1491</v>
          </cell>
          <cell r="U1357">
            <v>6400</v>
          </cell>
          <cell r="V1357">
            <v>2082</v>
          </cell>
          <cell r="W1357">
            <v>29128</v>
          </cell>
          <cell r="X1357">
            <v>13367.093108570589</v>
          </cell>
          <cell r="Y1357">
            <v>10881.069898755986</v>
          </cell>
          <cell r="Z1357">
            <v>1609.0662662416719</v>
          </cell>
          <cell r="AA1357">
            <v>1606.7677649542061</v>
          </cell>
          <cell r="AB1357">
            <v>6090.9443321963017</v>
          </cell>
          <cell r="AC1357">
            <v>2328.9586292812432</v>
          </cell>
          <cell r="AD1357">
            <v>35883.9</v>
          </cell>
          <cell r="AE1357">
            <v>13851.761686368978</v>
          </cell>
          <cell r="AF1357">
            <v>11277.941229587452</v>
          </cell>
          <cell r="AG1357">
            <v>1665.709144037955</v>
          </cell>
          <cell r="AH1357">
            <v>1662.9144640110467</v>
          </cell>
          <cell r="AI1357">
            <v>6311.9844607737077</v>
          </cell>
          <cell r="AJ1357">
            <v>2411.7290152208616</v>
          </cell>
          <cell r="AK1357">
            <v>37182.04</v>
          </cell>
        </row>
        <row r="1358">
          <cell r="B1358">
            <v>39823</v>
          </cell>
          <cell r="D1358">
            <v>5978.4999999999927</v>
          </cell>
          <cell r="E1358">
            <v>28228</v>
          </cell>
          <cell r="F1358">
            <v>34206.499999999993</v>
          </cell>
          <cell r="G1358">
            <v>34206.499999999993</v>
          </cell>
          <cell r="H1358">
            <v>33460.800000000003</v>
          </cell>
          <cell r="I1358">
            <v>28228</v>
          </cell>
          <cell r="J1358">
            <v>13455</v>
          </cell>
          <cell r="K1358">
            <v>4000</v>
          </cell>
          <cell r="L1358">
            <v>1600</v>
          </cell>
          <cell r="M1358">
            <v>1491</v>
          </cell>
          <cell r="N1358">
            <v>5600</v>
          </cell>
          <cell r="O1358">
            <v>2082</v>
          </cell>
          <cell r="P1358">
            <v>28228</v>
          </cell>
          <cell r="Q1358">
            <v>13455</v>
          </cell>
          <cell r="R1358">
            <v>4000</v>
          </cell>
          <cell r="S1358">
            <v>1600</v>
          </cell>
          <cell r="T1358">
            <v>1491</v>
          </cell>
          <cell r="U1358">
            <v>5600</v>
          </cell>
          <cell r="V1358">
            <v>2082</v>
          </cell>
          <cell r="W1358">
            <v>28228</v>
          </cell>
          <cell r="X1358">
            <v>12315.33472742155</v>
          </cell>
          <cell r="Y1358">
            <v>10011.364551730774</v>
          </cell>
          <cell r="Z1358">
            <v>1630.1178188491485</v>
          </cell>
          <cell r="AA1358">
            <v>1627.593551921404</v>
          </cell>
          <cell r="AB1358">
            <v>5545.8414217298632</v>
          </cell>
          <cell r="AC1358">
            <v>2330.5479283472623</v>
          </cell>
          <cell r="AD1358">
            <v>33460.799999999996</v>
          </cell>
          <cell r="AE1358">
            <v>12592.115450776253</v>
          </cell>
          <cell r="AF1358">
            <v>10236.472340390768</v>
          </cell>
          <cell r="AG1358">
            <v>1665.5237795703802</v>
          </cell>
          <cell r="AH1358">
            <v>1662.7294105427704</v>
          </cell>
          <cell r="AI1358">
            <v>5668.2977333909439</v>
          </cell>
          <cell r="AJ1358">
            <v>2381.3612853288778</v>
          </cell>
          <cell r="AK1358">
            <v>34206.499999999993</v>
          </cell>
        </row>
        <row r="1359">
          <cell r="B1359">
            <v>39824</v>
          </cell>
          <cell r="D1359">
            <v>5684.8399999999892</v>
          </cell>
          <cell r="E1359">
            <v>28528</v>
          </cell>
          <cell r="F1359">
            <v>34212.839999999989</v>
          </cell>
          <cell r="G1359">
            <v>34212.839999999989</v>
          </cell>
          <cell r="H1359">
            <v>33641.599999999999</v>
          </cell>
          <cell r="I1359">
            <v>28528</v>
          </cell>
          <cell r="J1359">
            <v>13455</v>
          </cell>
          <cell r="K1359">
            <v>4000</v>
          </cell>
          <cell r="L1359">
            <v>1600</v>
          </cell>
          <cell r="M1359">
            <v>1491</v>
          </cell>
          <cell r="N1359">
            <v>5900</v>
          </cell>
          <cell r="O1359">
            <v>2082</v>
          </cell>
          <cell r="P1359">
            <v>28528</v>
          </cell>
          <cell r="Q1359">
            <v>13455</v>
          </cell>
          <cell r="R1359">
            <v>4000</v>
          </cell>
          <cell r="S1359">
            <v>1600</v>
          </cell>
          <cell r="T1359">
            <v>1491</v>
          </cell>
          <cell r="U1359">
            <v>5900</v>
          </cell>
          <cell r="V1359">
            <v>2082</v>
          </cell>
          <cell r="W1359">
            <v>28528</v>
          </cell>
          <cell r="X1359">
            <v>12374.45019849798</v>
          </cell>
          <cell r="Y1359">
            <v>10140.673031736678</v>
          </cell>
          <cell r="Z1359">
            <v>1539.7020481598424</v>
          </cell>
          <cell r="AA1359">
            <v>1636.5071377848694</v>
          </cell>
          <cell r="AB1359">
            <v>5577.5224538179691</v>
          </cell>
          <cell r="AC1359">
            <v>2372.745130002661</v>
          </cell>
          <cell r="AD1359">
            <v>33641.599999999999</v>
          </cell>
          <cell r="AE1359">
            <v>12586.707285255192</v>
          </cell>
          <cell r="AF1359">
            <v>10314.389113287769</v>
          </cell>
          <cell r="AG1359">
            <v>1565.8009221576069</v>
          </cell>
          <cell r="AH1359">
            <v>1663.3190515100391</v>
          </cell>
          <cell r="AI1359">
            <v>5670.3078383046432</v>
          </cell>
          <cell r="AJ1359">
            <v>2412.3157894847418</v>
          </cell>
          <cell r="AK1359">
            <v>34212.839999999989</v>
          </cell>
        </row>
        <row r="1360">
          <cell r="B1360">
            <v>39825</v>
          </cell>
          <cell r="D1360">
            <v>7472.5800000000017</v>
          </cell>
          <cell r="E1360">
            <v>28628</v>
          </cell>
          <cell r="F1360">
            <v>36100.58</v>
          </cell>
          <cell r="G1360">
            <v>36100.58</v>
          </cell>
          <cell r="H1360">
            <v>35519.699999999997</v>
          </cell>
          <cell r="I1360">
            <v>28628</v>
          </cell>
          <cell r="J1360">
            <v>13455</v>
          </cell>
          <cell r="K1360">
            <v>4000</v>
          </cell>
          <cell r="L1360">
            <v>1600</v>
          </cell>
          <cell r="M1360">
            <v>1491</v>
          </cell>
          <cell r="N1360">
            <v>6000</v>
          </cell>
          <cell r="O1360">
            <v>2082</v>
          </cell>
          <cell r="P1360">
            <v>28628</v>
          </cell>
          <cell r="Q1360">
            <v>13455</v>
          </cell>
          <cell r="R1360">
            <v>4000</v>
          </cell>
          <cell r="S1360">
            <v>1600</v>
          </cell>
          <cell r="T1360">
            <v>1491</v>
          </cell>
          <cell r="U1360">
            <v>6000</v>
          </cell>
          <cell r="V1360">
            <v>2082</v>
          </cell>
          <cell r="W1360">
            <v>28628</v>
          </cell>
          <cell r="X1360">
            <v>13810.826101079989</v>
          </cell>
          <cell r="Y1360">
            <v>10305.865027638456</v>
          </cell>
          <cell r="Z1360">
            <v>1639.6491924199809</v>
          </cell>
          <cell r="AA1360">
            <v>1637.4406151172971</v>
          </cell>
          <cell r="AB1360">
            <v>5753.557315853076</v>
          </cell>
          <cell r="AC1360">
            <v>2372.3617478911979</v>
          </cell>
          <cell r="AD1360">
            <v>35519.699999999997</v>
          </cell>
          <cell r="AE1360">
            <v>14011.927184404649</v>
          </cell>
          <cell r="AF1360">
            <v>10504.330142160428</v>
          </cell>
          <cell r="AG1360">
            <v>1664.4607203086052</v>
          </cell>
          <cell r="AH1360">
            <v>1661.6681348519728</v>
          </cell>
          <cell r="AI1360">
            <v>5848.2723573567891</v>
          </cell>
          <cell r="AJ1360">
            <v>2409.9214609175547</v>
          </cell>
          <cell r="AK1360">
            <v>36100.58</v>
          </cell>
        </row>
        <row r="1361">
          <cell r="B1361">
            <v>39826</v>
          </cell>
          <cell r="D1361">
            <v>6402.9599999999991</v>
          </cell>
          <cell r="E1361">
            <v>29661</v>
          </cell>
          <cell r="F1361">
            <v>36063.96</v>
          </cell>
          <cell r="G1361">
            <v>36063.96</v>
          </cell>
          <cell r="H1361">
            <v>35476.9</v>
          </cell>
          <cell r="I1361">
            <v>29661</v>
          </cell>
          <cell r="J1361">
            <v>14488</v>
          </cell>
          <cell r="K1361">
            <v>4000</v>
          </cell>
          <cell r="L1361">
            <v>1600</v>
          </cell>
          <cell r="M1361">
            <v>1491</v>
          </cell>
          <cell r="N1361">
            <v>6000</v>
          </cell>
          <cell r="O1361">
            <v>2082</v>
          </cell>
          <cell r="P1361">
            <v>29661</v>
          </cell>
          <cell r="Q1361">
            <v>14488</v>
          </cell>
          <cell r="R1361">
            <v>4000</v>
          </cell>
          <cell r="S1361">
            <v>1600</v>
          </cell>
          <cell r="T1361">
            <v>1491</v>
          </cell>
          <cell r="U1361">
            <v>6000</v>
          </cell>
          <cell r="V1361">
            <v>2082</v>
          </cell>
          <cell r="W1361">
            <v>29661</v>
          </cell>
          <cell r="X1361">
            <v>14046.394351883544</v>
          </cell>
          <cell r="Y1361">
            <v>10071.868648373815</v>
          </cell>
          <cell r="Z1361">
            <v>1639.7533521404539</v>
          </cell>
          <cell r="AA1361">
            <v>1638.5335647616548</v>
          </cell>
          <cell r="AB1361">
            <v>5796.0444280398297</v>
          </cell>
          <cell r="AC1361">
            <v>2284.3056548006994</v>
          </cell>
          <cell r="AD1361">
            <v>35476.899999999994</v>
          </cell>
          <cell r="AE1361">
            <v>14243.646392100853</v>
          </cell>
          <cell r="AF1361">
            <v>10283.10674131443</v>
          </cell>
          <cell r="AG1361">
            <v>1663.934161821084</v>
          </cell>
          <cell r="AH1361">
            <v>1661.9806727363573</v>
          </cell>
          <cell r="AI1361">
            <v>5891.3842089798409</v>
          </cell>
          <cell r="AJ1361">
            <v>2319.9078230474324</v>
          </cell>
          <cell r="AK1361">
            <v>36063.96</v>
          </cell>
        </row>
        <row r="1362">
          <cell r="B1362">
            <v>39827</v>
          </cell>
          <cell r="D1362">
            <v>7450.1100000000006</v>
          </cell>
          <cell r="E1362">
            <v>29316</v>
          </cell>
          <cell r="F1362">
            <v>36766.11</v>
          </cell>
          <cell r="G1362">
            <v>36766.11</v>
          </cell>
          <cell r="H1362">
            <v>35781.5</v>
          </cell>
          <cell r="I1362">
            <v>29316</v>
          </cell>
          <cell r="J1362">
            <v>14243</v>
          </cell>
          <cell r="K1362">
            <v>4000</v>
          </cell>
          <cell r="L1362">
            <v>1600</v>
          </cell>
          <cell r="M1362">
            <v>1491</v>
          </cell>
          <cell r="N1362">
            <v>5900</v>
          </cell>
          <cell r="O1362">
            <v>2082</v>
          </cell>
          <cell r="P1362">
            <v>29316</v>
          </cell>
          <cell r="Q1362">
            <v>14243</v>
          </cell>
          <cell r="R1362">
            <v>4000</v>
          </cell>
          <cell r="S1362">
            <v>1600</v>
          </cell>
          <cell r="T1362">
            <v>1491</v>
          </cell>
          <cell r="U1362">
            <v>5900</v>
          </cell>
          <cell r="V1362">
            <v>2082</v>
          </cell>
          <cell r="W1362">
            <v>29316</v>
          </cell>
          <cell r="X1362">
            <v>14432.987474046171</v>
          </cell>
          <cell r="Y1362">
            <v>10107.354876926829</v>
          </cell>
          <cell r="Z1362">
            <v>1621.373853271725</v>
          </cell>
          <cell r="AA1362">
            <v>1619.5160493758174</v>
          </cell>
          <cell r="AB1362">
            <v>5724.2392340628949</v>
          </cell>
          <cell r="AC1362">
            <v>2276.028512316555</v>
          </cell>
          <cell r="AD1362">
            <v>35781.499999999985</v>
          </cell>
          <cell r="AE1362">
            <v>14781.546721728042</v>
          </cell>
          <cell r="AF1362">
            <v>10437.255787362965</v>
          </cell>
          <cell r="AG1362">
            <v>1662.7411811819732</v>
          </cell>
          <cell r="AH1362">
            <v>1659.9514807198011</v>
          </cell>
          <cell r="AI1362">
            <v>5888.0812804832267</v>
          </cell>
          <cell r="AJ1362">
            <v>2336.5335485239898</v>
          </cell>
          <cell r="AK1362">
            <v>36766.11</v>
          </cell>
        </row>
        <row r="1363">
          <cell r="B1363">
            <v>39828</v>
          </cell>
          <cell r="D1363">
            <v>7291.6200000000026</v>
          </cell>
          <cell r="E1363">
            <v>29216</v>
          </cell>
          <cell r="F1363">
            <v>36507.620000000003</v>
          </cell>
          <cell r="G1363">
            <v>36507.620000000003</v>
          </cell>
          <cell r="H1363">
            <v>35902.5</v>
          </cell>
          <cell r="I1363">
            <v>29216</v>
          </cell>
          <cell r="J1363">
            <v>14243</v>
          </cell>
          <cell r="K1363">
            <v>4000</v>
          </cell>
          <cell r="L1363">
            <v>1600</v>
          </cell>
          <cell r="M1363">
            <v>1491</v>
          </cell>
          <cell r="N1363">
            <v>5800</v>
          </cell>
          <cell r="O1363">
            <v>2082</v>
          </cell>
          <cell r="P1363">
            <v>29216</v>
          </cell>
          <cell r="Q1363">
            <v>14243</v>
          </cell>
          <cell r="R1363">
            <v>4000</v>
          </cell>
          <cell r="S1363">
            <v>1600</v>
          </cell>
          <cell r="T1363">
            <v>1491</v>
          </cell>
          <cell r="U1363">
            <v>5800</v>
          </cell>
          <cell r="V1363">
            <v>2082</v>
          </cell>
          <cell r="W1363">
            <v>29216</v>
          </cell>
          <cell r="X1363">
            <v>14631.614389869432</v>
          </cell>
          <cell r="Y1363">
            <v>9958.4322928915353</v>
          </cell>
          <cell r="Z1363">
            <v>1638.5027443278659</v>
          </cell>
          <cell r="AA1363">
            <v>1636.661779607299</v>
          </cell>
          <cell r="AB1363">
            <v>5737.4081865438775</v>
          </cell>
          <cell r="AC1363">
            <v>2299.8806067599962</v>
          </cell>
          <cell r="AD1363">
            <v>35902.500000000007</v>
          </cell>
          <cell r="AE1363">
            <v>14824.807118873568</v>
          </cell>
          <cell r="AF1363">
            <v>10186.941889923708</v>
          </cell>
          <cell r="AG1363">
            <v>1661.9336568339352</v>
          </cell>
          <cell r="AH1363">
            <v>1659.1453112134379</v>
          </cell>
          <cell r="AI1363">
            <v>5839.3932319536625</v>
          </cell>
          <cell r="AJ1363">
            <v>2335.3987912016869</v>
          </cell>
          <cell r="AK1363">
            <v>36507.620000000003</v>
          </cell>
        </row>
        <row r="1364">
          <cell r="B1364">
            <v>39829</v>
          </cell>
          <cell r="D1364">
            <v>8494.6200000000026</v>
          </cell>
          <cell r="E1364">
            <v>28828</v>
          </cell>
          <cell r="F1364">
            <v>37322.620000000003</v>
          </cell>
          <cell r="G1364">
            <v>37322.620000000003</v>
          </cell>
          <cell r="H1364">
            <v>36784.800000000003</v>
          </cell>
          <cell r="I1364">
            <v>28828</v>
          </cell>
          <cell r="J1364">
            <v>13555</v>
          </cell>
          <cell r="K1364">
            <v>4000</v>
          </cell>
          <cell r="L1364">
            <v>1600</v>
          </cell>
          <cell r="M1364">
            <v>1491</v>
          </cell>
          <cell r="N1364">
            <v>6100</v>
          </cell>
          <cell r="O1364">
            <v>2082</v>
          </cell>
          <cell r="P1364">
            <v>28828</v>
          </cell>
          <cell r="Q1364">
            <v>13555</v>
          </cell>
          <cell r="R1364">
            <v>4000</v>
          </cell>
          <cell r="S1364">
            <v>1600</v>
          </cell>
          <cell r="T1364">
            <v>1491</v>
          </cell>
          <cell r="U1364">
            <v>6100</v>
          </cell>
          <cell r="V1364">
            <v>2082</v>
          </cell>
          <cell r="W1364">
            <v>28828</v>
          </cell>
          <cell r="X1364">
            <v>14779.87758032459</v>
          </cell>
          <cell r="Y1364">
            <v>10380.922541975671</v>
          </cell>
          <cell r="Z1364">
            <v>1642.3230524517553</v>
          </cell>
          <cell r="AA1364">
            <v>1640.3820258658545</v>
          </cell>
          <cell r="AB1364">
            <v>6035.3971295303836</v>
          </cell>
          <cell r="AC1364">
            <v>2305.8976698517458</v>
          </cell>
          <cell r="AD1364">
            <v>36784.800000000003</v>
          </cell>
          <cell r="AE1364">
            <v>14951.924468264024</v>
          </cell>
          <cell r="AF1364">
            <v>10586.473011930209</v>
          </cell>
          <cell r="AG1364">
            <v>1663.8229040556087</v>
          </cell>
          <cell r="AH1364">
            <v>1661.0313887091752</v>
          </cell>
          <cell r="AI1364">
            <v>6121.3146092403958</v>
          </cell>
          <cell r="AJ1364">
            <v>2338.0536178005914</v>
          </cell>
          <cell r="AK1364">
            <v>37322.620000000003</v>
          </cell>
        </row>
        <row r="1365">
          <cell r="B1365">
            <v>39830</v>
          </cell>
          <cell r="D1365">
            <v>6756.0200000000041</v>
          </cell>
          <cell r="E1365">
            <v>28988</v>
          </cell>
          <cell r="F1365">
            <v>35744.020000000004</v>
          </cell>
          <cell r="G1365">
            <v>35744.020000000004</v>
          </cell>
          <cell r="H1365">
            <v>34544.199999999997</v>
          </cell>
          <cell r="I1365">
            <v>28988</v>
          </cell>
          <cell r="J1365">
            <v>13715</v>
          </cell>
          <cell r="K1365">
            <v>4000</v>
          </cell>
          <cell r="L1365">
            <v>1600</v>
          </cell>
          <cell r="M1365">
            <v>1491</v>
          </cell>
          <cell r="N1365">
            <v>6100</v>
          </cell>
          <cell r="O1365">
            <v>2082</v>
          </cell>
          <cell r="P1365">
            <v>28988</v>
          </cell>
          <cell r="Q1365">
            <v>13715</v>
          </cell>
          <cell r="R1365">
            <v>4000</v>
          </cell>
          <cell r="S1365">
            <v>1600</v>
          </cell>
          <cell r="T1365">
            <v>1491</v>
          </cell>
          <cell r="U1365">
            <v>6100</v>
          </cell>
          <cell r="V1365">
            <v>2082</v>
          </cell>
          <cell r="W1365">
            <v>28988</v>
          </cell>
          <cell r="X1365">
            <v>13101.647797162082</v>
          </cell>
          <cell r="Y1365">
            <v>10038.130578747596</v>
          </cell>
          <cell r="Z1365">
            <v>1610.8336327490449</v>
          </cell>
          <cell r="AA1365">
            <v>1608.5592627640565</v>
          </cell>
          <cell r="AB1365">
            <v>5922.8054763954124</v>
          </cell>
          <cell r="AC1365">
            <v>2262.2232521818037</v>
          </cell>
          <cell r="AD1365">
            <v>34544.199999999997</v>
          </cell>
          <cell r="AE1365">
            <v>13547.724287546398</v>
          </cell>
          <cell r="AF1365">
            <v>10404.313778208589</v>
          </cell>
          <cell r="AG1365">
            <v>1664.9184613946165</v>
          </cell>
          <cell r="AH1365">
            <v>1662.125107952844</v>
          </cell>
          <cell r="AI1365">
            <v>6125.3452372165957</v>
          </cell>
          <cell r="AJ1365">
            <v>2339.5931276809588</v>
          </cell>
          <cell r="AK1365">
            <v>35744.020000000004</v>
          </cell>
        </row>
        <row r="1366">
          <cell r="B1366">
            <v>39831</v>
          </cell>
          <cell r="D1366">
            <v>6973.9100000000035</v>
          </cell>
          <cell r="E1366">
            <v>28988</v>
          </cell>
          <cell r="F1366">
            <v>35961.910000000003</v>
          </cell>
          <cell r="G1366">
            <v>35961.910000000003</v>
          </cell>
          <cell r="H1366">
            <v>35195.699999999997</v>
          </cell>
          <cell r="I1366">
            <v>28988</v>
          </cell>
          <cell r="J1366">
            <v>13715</v>
          </cell>
          <cell r="K1366">
            <v>4000</v>
          </cell>
          <cell r="L1366">
            <v>1600</v>
          </cell>
          <cell r="M1366">
            <v>1491</v>
          </cell>
          <cell r="N1366">
            <v>6100</v>
          </cell>
          <cell r="O1366">
            <v>2082</v>
          </cell>
          <cell r="P1366">
            <v>28988</v>
          </cell>
          <cell r="Q1366">
            <v>13715</v>
          </cell>
          <cell r="R1366">
            <v>4000</v>
          </cell>
          <cell r="S1366">
            <v>1600</v>
          </cell>
          <cell r="T1366">
            <v>1491</v>
          </cell>
          <cell r="U1366">
            <v>6100</v>
          </cell>
          <cell r="V1366">
            <v>2082</v>
          </cell>
          <cell r="W1366">
            <v>28988</v>
          </cell>
          <cell r="X1366">
            <v>13785.122731049149</v>
          </cell>
          <cell r="Y1366">
            <v>10227.476150265762</v>
          </cell>
          <cell r="Z1366">
            <v>1530.5985282386193</v>
          </cell>
          <cell r="AA1366">
            <v>1526.6949052591158</v>
          </cell>
          <cell r="AB1366">
            <v>5835.447718899446</v>
          </cell>
          <cell r="AC1366">
            <v>2290.3599662879055</v>
          </cell>
          <cell r="AD1366">
            <v>35195.699999999997</v>
          </cell>
          <cell r="AE1366">
            <v>14062.080374007423</v>
          </cell>
          <cell r="AF1366">
            <v>10469.50063336357</v>
          </cell>
          <cell r="AG1366">
            <v>1564.1809373605581</v>
          </cell>
          <cell r="AH1366">
            <v>1559.633203954307</v>
          </cell>
          <cell r="AI1366">
            <v>5967.6634313571876</v>
          </cell>
          <cell r="AJ1366">
            <v>2338.8514199569536</v>
          </cell>
          <cell r="AK1366">
            <v>35961.910000000003</v>
          </cell>
        </row>
        <row r="1367">
          <cell r="B1367">
            <v>39832</v>
          </cell>
          <cell r="D1367">
            <v>7427.6299999999901</v>
          </cell>
          <cell r="E1367">
            <v>28988</v>
          </cell>
          <cell r="F1367">
            <v>36415.62999999999</v>
          </cell>
          <cell r="G1367">
            <v>36415.62999999999</v>
          </cell>
          <cell r="H1367">
            <v>35886.5</v>
          </cell>
          <cell r="I1367">
            <v>28988</v>
          </cell>
          <cell r="J1367">
            <v>13715</v>
          </cell>
          <cell r="K1367">
            <v>4000</v>
          </cell>
          <cell r="L1367">
            <v>1600</v>
          </cell>
          <cell r="M1367">
            <v>1491</v>
          </cell>
          <cell r="N1367">
            <v>6100</v>
          </cell>
          <cell r="O1367">
            <v>2082</v>
          </cell>
          <cell r="P1367">
            <v>28988</v>
          </cell>
          <cell r="Q1367">
            <v>13715</v>
          </cell>
          <cell r="R1367">
            <v>4000</v>
          </cell>
          <cell r="S1367">
            <v>1600</v>
          </cell>
          <cell r="T1367">
            <v>1491</v>
          </cell>
          <cell r="U1367">
            <v>6100</v>
          </cell>
          <cell r="V1367">
            <v>2082</v>
          </cell>
          <cell r="W1367">
            <v>28988</v>
          </cell>
          <cell r="X1367">
            <v>14513.506090622734</v>
          </cell>
          <cell r="Y1367">
            <v>9985.492440573129</v>
          </cell>
          <cell r="Z1367">
            <v>1641.998548168189</v>
          </cell>
          <cell r="AA1367">
            <v>1640.1001901430982</v>
          </cell>
          <cell r="AB1367">
            <v>5800.8331535978832</v>
          </cell>
          <cell r="AC1367">
            <v>2304.5695768949681</v>
          </cell>
          <cell r="AD1367">
            <v>35886.5</v>
          </cell>
          <cell r="AE1367">
            <v>14680.726652110519</v>
          </cell>
          <cell r="AF1367">
            <v>10189.877682367132</v>
          </cell>
          <cell r="AG1367">
            <v>1662.4126123756403</v>
          </cell>
          <cell r="AH1367">
            <v>1659.6234631769848</v>
          </cell>
          <cell r="AI1367">
            <v>5886.9177561417264</v>
          </cell>
          <cell r="AJ1367">
            <v>2336.0718338279898</v>
          </cell>
          <cell r="AK1367">
            <v>36415.62999999999</v>
          </cell>
        </row>
        <row r="1368">
          <cell r="B1368">
            <v>39833</v>
          </cell>
          <cell r="D1368">
            <v>7474.6399999999994</v>
          </cell>
          <cell r="E1368">
            <v>28888</v>
          </cell>
          <cell r="F1368">
            <v>36362.639999999999</v>
          </cell>
          <cell r="G1368">
            <v>36362.639999999999</v>
          </cell>
          <cell r="H1368">
            <v>35792</v>
          </cell>
          <cell r="I1368">
            <v>28888</v>
          </cell>
          <cell r="J1368">
            <v>13715</v>
          </cell>
          <cell r="K1368">
            <v>4000</v>
          </cell>
          <cell r="L1368">
            <v>1600</v>
          </cell>
          <cell r="M1368">
            <v>1491</v>
          </cell>
          <cell r="N1368">
            <v>6000</v>
          </cell>
          <cell r="O1368">
            <v>2082</v>
          </cell>
          <cell r="P1368">
            <v>28888</v>
          </cell>
          <cell r="Q1368">
            <v>13715</v>
          </cell>
          <cell r="R1368">
            <v>4000</v>
          </cell>
          <cell r="S1368">
            <v>1600</v>
          </cell>
          <cell r="T1368">
            <v>1491</v>
          </cell>
          <cell r="U1368">
            <v>6000</v>
          </cell>
          <cell r="V1368">
            <v>2082</v>
          </cell>
          <cell r="W1368">
            <v>28888</v>
          </cell>
          <cell r="X1368">
            <v>14280.730215500667</v>
          </cell>
          <cell r="Y1368">
            <v>10038.847391290101</v>
          </cell>
          <cell r="Z1368">
            <v>1640.0785649300456</v>
          </cell>
          <cell r="AA1368">
            <v>1638.0992623504367</v>
          </cell>
          <cell r="AB1368">
            <v>5891.5183354523779</v>
          </cell>
          <cell r="AC1368">
            <v>2302.7262304763713</v>
          </cell>
          <cell r="AD1368">
            <v>35792</v>
          </cell>
          <cell r="AE1368">
            <v>14469.429093880308</v>
          </cell>
          <cell r="AF1368">
            <v>10249.888668420708</v>
          </cell>
          <cell r="AG1368">
            <v>1663.3573774352535</v>
          </cell>
          <cell r="AH1368">
            <v>1660.5666431363113</v>
          </cell>
          <cell r="AI1368">
            <v>5981.9987712319344</v>
          </cell>
          <cell r="AJ1368">
            <v>2337.3994458954862</v>
          </cell>
          <cell r="AK1368">
            <v>36362.639999999999</v>
          </cell>
        </row>
        <row r="1369">
          <cell r="B1369">
            <v>39834</v>
          </cell>
          <cell r="D1369">
            <v>6885.330000000009</v>
          </cell>
          <cell r="E1369">
            <v>29028</v>
          </cell>
          <cell r="F1369">
            <v>35913.330000000009</v>
          </cell>
          <cell r="G1369">
            <v>35913.330000000009</v>
          </cell>
          <cell r="H1369">
            <v>35350.1</v>
          </cell>
          <cell r="I1369">
            <v>29028</v>
          </cell>
          <cell r="J1369">
            <v>13455</v>
          </cell>
          <cell r="K1369">
            <v>4000</v>
          </cell>
          <cell r="L1369">
            <v>1600</v>
          </cell>
          <cell r="M1369">
            <v>1491</v>
          </cell>
          <cell r="N1369">
            <v>6400</v>
          </cell>
          <cell r="O1369">
            <v>2082</v>
          </cell>
          <cell r="P1369">
            <v>29028</v>
          </cell>
          <cell r="Q1369">
            <v>13455</v>
          </cell>
          <cell r="R1369">
            <v>4000</v>
          </cell>
          <cell r="S1369">
            <v>1600</v>
          </cell>
          <cell r="T1369">
            <v>1491</v>
          </cell>
          <cell r="U1369">
            <v>6400</v>
          </cell>
          <cell r="V1369">
            <v>2082</v>
          </cell>
          <cell r="W1369">
            <v>29028</v>
          </cell>
          <cell r="X1369">
            <v>13030.564183852417</v>
          </cell>
          <cell r="Y1369">
            <v>10636.897211396195</v>
          </cell>
          <cell r="Z1369">
            <v>1641.0701056480757</v>
          </cell>
          <cell r="AA1369">
            <v>1638.5508234025031</v>
          </cell>
          <cell r="AB1369">
            <v>6097.1596525749283</v>
          </cell>
          <cell r="AC1369">
            <v>2305.8580231258766</v>
          </cell>
          <cell r="AD1369">
            <v>35350.099999999991</v>
          </cell>
          <cell r="AE1369">
            <v>13240.65776414957</v>
          </cell>
          <cell r="AF1369">
            <v>10809.48607575903</v>
          </cell>
          <cell r="AG1369">
            <v>1666.1603880356781</v>
          </cell>
          <cell r="AH1369">
            <v>1663.3649509242621</v>
          </cell>
          <cell r="AI1369">
            <v>6192.322501057075</v>
          </cell>
          <cell r="AJ1369">
            <v>2341.3383200743915</v>
          </cell>
          <cell r="AK1369">
            <v>35913.330000000009</v>
          </cell>
        </row>
        <row r="1370">
          <cell r="B1370">
            <v>39835</v>
          </cell>
          <cell r="D1370">
            <v>6811.82</v>
          </cell>
          <cell r="E1370">
            <v>29669</v>
          </cell>
          <cell r="F1370">
            <v>36480.82</v>
          </cell>
          <cell r="G1370">
            <v>36480.82</v>
          </cell>
          <cell r="H1370">
            <v>36289.4</v>
          </cell>
          <cell r="I1370">
            <v>29645</v>
          </cell>
          <cell r="J1370">
            <v>14496</v>
          </cell>
          <cell r="K1370">
            <v>4000</v>
          </cell>
          <cell r="L1370">
            <v>1600</v>
          </cell>
          <cell r="M1370">
            <v>1491</v>
          </cell>
          <cell r="N1370">
            <v>6000</v>
          </cell>
          <cell r="O1370">
            <v>2082</v>
          </cell>
          <cell r="P1370">
            <v>29669</v>
          </cell>
          <cell r="Q1370">
            <v>14496</v>
          </cell>
          <cell r="R1370">
            <v>4000</v>
          </cell>
          <cell r="S1370">
            <v>1600</v>
          </cell>
          <cell r="T1370">
            <v>1491</v>
          </cell>
          <cell r="U1370">
            <v>6000</v>
          </cell>
          <cell r="V1370">
            <v>2058</v>
          </cell>
          <cell r="W1370">
            <v>29645</v>
          </cell>
          <cell r="X1370">
            <v>14680.625789909842</v>
          </cell>
          <cell r="Y1370">
            <v>10083.833953051053</v>
          </cell>
          <cell r="Z1370">
            <v>1657.2367578538303</v>
          </cell>
          <cell r="AA1370">
            <v>1655.310063807095</v>
          </cell>
          <cell r="AB1370">
            <v>5909.8500545008237</v>
          </cell>
          <cell r="AC1370">
            <v>2302.5433808773646</v>
          </cell>
          <cell r="AD1370">
            <v>36289.400000000009</v>
          </cell>
          <cell r="AE1370">
            <v>14708.422774449991</v>
          </cell>
          <cell r="AF1370">
            <v>10195.333796995898</v>
          </cell>
          <cell r="AG1370">
            <v>1662.4186774672805</v>
          </cell>
          <cell r="AH1370">
            <v>1659.6295180927846</v>
          </cell>
          <cell r="AI1370">
            <v>5942.5630407335793</v>
          </cell>
          <cell r="AJ1370">
            <v>2312.452192260464</v>
          </cell>
          <cell r="AK1370">
            <v>36480.82</v>
          </cell>
        </row>
        <row r="1371">
          <cell r="B1371">
            <v>39836</v>
          </cell>
          <cell r="D1371">
            <v>3117.5600000000049</v>
          </cell>
          <cell r="E1371">
            <v>29662</v>
          </cell>
          <cell r="F1371">
            <v>32779.560000000005</v>
          </cell>
          <cell r="G1371">
            <v>32779.560000000005</v>
          </cell>
          <cell r="H1371">
            <v>23189.5</v>
          </cell>
          <cell r="I1371">
            <v>29654</v>
          </cell>
          <cell r="J1371">
            <v>14789</v>
          </cell>
          <cell r="K1371">
            <v>4000</v>
          </cell>
          <cell r="L1371">
            <v>1600</v>
          </cell>
          <cell r="M1371">
            <v>1491</v>
          </cell>
          <cell r="N1371">
            <v>5700</v>
          </cell>
          <cell r="O1371">
            <v>2082</v>
          </cell>
          <cell r="P1371">
            <v>29662</v>
          </cell>
          <cell r="Q1371">
            <v>14789</v>
          </cell>
          <cell r="R1371">
            <v>4000</v>
          </cell>
          <cell r="S1371">
            <v>1600</v>
          </cell>
          <cell r="T1371">
            <v>1491</v>
          </cell>
          <cell r="U1371">
            <v>5700</v>
          </cell>
          <cell r="V1371">
            <v>2074</v>
          </cell>
          <cell r="W1371">
            <v>29654</v>
          </cell>
          <cell r="X1371">
            <v>9005.2879542060455</v>
          </cell>
          <cell r="Y1371">
            <v>6725.5266600041778</v>
          </cell>
          <cell r="Z1371">
            <v>1088.8789687178821</v>
          </cell>
          <cell r="AA1371">
            <v>1087.1569610524414</v>
          </cell>
          <cell r="AB1371">
            <v>3773.578510078928</v>
          </cell>
          <cell r="AC1371">
            <v>1509.0709459405216</v>
          </cell>
          <cell r="AD1371">
            <v>23189.5</v>
          </cell>
          <cell r="AE1371">
            <v>12497.557485930802</v>
          </cell>
          <cell r="AF1371">
            <v>9551.2212451659452</v>
          </cell>
          <cell r="AG1371">
            <v>1564.9263733933556</v>
          </cell>
          <cell r="AH1371">
            <v>1562.4642936474143</v>
          </cell>
          <cell r="AI1371">
            <v>5422.31351122246</v>
          </cell>
          <cell r="AJ1371">
            <v>2181.0770906400262</v>
          </cell>
          <cell r="AK1371">
            <v>32779.560000000005</v>
          </cell>
        </row>
        <row r="1372">
          <cell r="B1372">
            <v>39837</v>
          </cell>
          <cell r="D1372">
            <v>8066.989999999998</v>
          </cell>
          <cell r="E1372">
            <v>28604</v>
          </cell>
          <cell r="F1372">
            <v>36670.99</v>
          </cell>
          <cell r="G1372">
            <v>10238.450000000001</v>
          </cell>
          <cell r="H1372">
            <v>13708.6</v>
          </cell>
          <cell r="I1372">
            <v>28604</v>
          </cell>
          <cell r="J1372">
            <v>13931</v>
          </cell>
          <cell r="K1372">
            <v>4000</v>
          </cell>
          <cell r="L1372">
            <v>1600</v>
          </cell>
          <cell r="M1372">
            <v>1491</v>
          </cell>
          <cell r="N1372">
            <v>5500</v>
          </cell>
          <cell r="O1372">
            <v>2082</v>
          </cell>
          <cell r="P1372">
            <v>28604</v>
          </cell>
          <cell r="Q1372">
            <v>13931</v>
          </cell>
          <cell r="R1372">
            <v>4000</v>
          </cell>
          <cell r="S1372">
            <v>1600</v>
          </cell>
          <cell r="T1372">
            <v>1491</v>
          </cell>
          <cell r="U1372">
            <v>5500</v>
          </cell>
          <cell r="V1372">
            <v>2082</v>
          </cell>
          <cell r="W1372">
            <v>28604</v>
          </cell>
          <cell r="X1372">
            <v>5320.3704004645024</v>
          </cell>
          <cell r="Y1372">
            <v>3979.0222566953694</v>
          </cell>
          <cell r="Z1372">
            <v>653.84033354311509</v>
          </cell>
          <cell r="AA1372">
            <v>652.94215254019912</v>
          </cell>
          <cell r="AB1372">
            <v>2191.9037464046282</v>
          </cell>
          <cell r="AC1372">
            <v>910.52111035218491</v>
          </cell>
          <cell r="AD1372">
            <v>13708.6</v>
          </cell>
          <cell r="AE1372">
            <v>3969.3572256095485</v>
          </cell>
          <cell r="AF1372">
            <v>2976.7310820581733</v>
          </cell>
          <cell r="AG1372">
            <v>487.72292272252002</v>
          </cell>
          <cell r="AH1372">
            <v>486.94472106613551</v>
          </cell>
          <cell r="AI1372">
            <v>1638.2242330768233</v>
          </cell>
          <cell r="AJ1372">
            <v>679.46981546679967</v>
          </cell>
          <cell r="AK1372">
            <v>10238.450000000001</v>
          </cell>
        </row>
        <row r="1373">
          <cell r="B1373">
            <v>39838</v>
          </cell>
          <cell r="D1373">
            <v>8166.989999999998</v>
          </cell>
          <cell r="E1373">
            <v>28504</v>
          </cell>
          <cell r="F1373">
            <v>36670.99</v>
          </cell>
          <cell r="G1373">
            <v>34448.769999999997</v>
          </cell>
          <cell r="H1373">
            <v>33699.199999999997</v>
          </cell>
          <cell r="I1373">
            <v>28504</v>
          </cell>
          <cell r="J1373">
            <v>13931</v>
          </cell>
          <cell r="K1373">
            <v>4000</v>
          </cell>
          <cell r="L1373">
            <v>1600</v>
          </cell>
          <cell r="M1373">
            <v>1491</v>
          </cell>
          <cell r="N1373">
            <v>5400</v>
          </cell>
          <cell r="O1373">
            <v>2082</v>
          </cell>
          <cell r="P1373">
            <v>28504</v>
          </cell>
          <cell r="Q1373">
            <v>13931</v>
          </cell>
          <cell r="R1373">
            <v>4000</v>
          </cell>
          <cell r="S1373">
            <v>1600</v>
          </cell>
          <cell r="T1373">
            <v>1491</v>
          </cell>
          <cell r="U1373">
            <v>5400</v>
          </cell>
          <cell r="V1373">
            <v>2082</v>
          </cell>
          <cell r="W1373">
            <v>28504</v>
          </cell>
          <cell r="X1373">
            <v>13063.694703455396</v>
          </cell>
          <cell r="Y1373">
            <v>10044.548333561528</v>
          </cell>
          <cell r="Z1373">
            <v>1530.8042141430583</v>
          </cell>
          <cell r="AA1373">
            <v>1526.7707232437549</v>
          </cell>
          <cell r="AB1373">
            <v>5266.480209726381</v>
          </cell>
          <cell r="AC1373">
            <v>2266.9018158698818</v>
          </cell>
          <cell r="AD1373">
            <v>33699.199999999997</v>
          </cell>
          <cell r="AE1373">
            <v>13335.500172201513</v>
          </cell>
          <cell r="AF1373">
            <v>10280.586713933068</v>
          </cell>
          <cell r="AG1373">
            <v>1564.8468304940566</v>
          </cell>
          <cell r="AH1373">
            <v>1560.2971610557418</v>
          </cell>
          <cell r="AI1373">
            <v>5391.3582844030125</v>
          </cell>
          <cell r="AJ1373">
            <v>2316.1808379126005</v>
          </cell>
          <cell r="AK1373">
            <v>34448.769999999997</v>
          </cell>
        </row>
        <row r="1374">
          <cell r="B1374">
            <v>39839</v>
          </cell>
          <cell r="D1374">
            <v>8166.989999999998</v>
          </cell>
          <cell r="E1374">
            <v>28504</v>
          </cell>
          <cell r="F1374">
            <v>36670.99</v>
          </cell>
          <cell r="G1374">
            <v>36670.99</v>
          </cell>
          <cell r="H1374">
            <v>36104.300000000003</v>
          </cell>
          <cell r="I1374">
            <v>28504</v>
          </cell>
          <cell r="J1374">
            <v>13931</v>
          </cell>
          <cell r="K1374">
            <v>4000</v>
          </cell>
          <cell r="L1374">
            <v>1600</v>
          </cell>
          <cell r="M1374">
            <v>1491</v>
          </cell>
          <cell r="N1374">
            <v>5400</v>
          </cell>
          <cell r="O1374">
            <v>2082</v>
          </cell>
          <cell r="P1374">
            <v>28504</v>
          </cell>
          <cell r="Q1374">
            <v>13931</v>
          </cell>
          <cell r="R1374">
            <v>4000</v>
          </cell>
          <cell r="S1374">
            <v>1600</v>
          </cell>
          <cell r="T1374">
            <v>1491</v>
          </cell>
          <cell r="U1374">
            <v>5400</v>
          </cell>
          <cell r="V1374">
            <v>2082</v>
          </cell>
          <cell r="W1374">
            <v>28504</v>
          </cell>
          <cell r="X1374">
            <v>14777.758418532503</v>
          </cell>
          <cell r="Y1374">
            <v>10468.438525043784</v>
          </cell>
          <cell r="Z1374">
            <v>1640.5570302445003</v>
          </cell>
          <cell r="AA1374">
            <v>1638.6868781507308</v>
          </cell>
          <cell r="AB1374">
            <v>5299.9851147895306</v>
          </cell>
          <cell r="AC1374">
            <v>2278.8740332389621</v>
          </cell>
          <cell r="AD1374">
            <v>36104.30000000001</v>
          </cell>
          <cell r="AE1374">
            <v>14957.213310856632</v>
          </cell>
          <cell r="AF1374">
            <v>10665.689376480048</v>
          </cell>
          <cell r="AG1374">
            <v>1662.1770790684232</v>
          </cell>
          <cell r="AH1374">
            <v>1659.3883250409365</v>
          </cell>
          <cell r="AI1374">
            <v>5414.40578370819</v>
          </cell>
          <cell r="AJ1374">
            <v>2312.1161248457652</v>
          </cell>
          <cell r="AK1374">
            <v>36670.99</v>
          </cell>
        </row>
        <row r="1375">
          <cell r="B1375">
            <v>39840</v>
          </cell>
          <cell r="D1375">
            <v>6865.5999999999985</v>
          </cell>
          <cell r="E1375">
            <v>29814</v>
          </cell>
          <cell r="F1375">
            <v>36679.599999999999</v>
          </cell>
          <cell r="G1375">
            <v>36679.599999999999</v>
          </cell>
          <cell r="H1375">
            <v>35957.300000000003</v>
          </cell>
          <cell r="I1375">
            <v>29814</v>
          </cell>
          <cell r="J1375">
            <v>15241</v>
          </cell>
          <cell r="K1375">
            <v>4000</v>
          </cell>
          <cell r="L1375">
            <v>1600</v>
          </cell>
          <cell r="M1375">
            <v>1491</v>
          </cell>
          <cell r="N1375">
            <v>5400</v>
          </cell>
          <cell r="O1375">
            <v>2082</v>
          </cell>
          <cell r="P1375">
            <v>29814</v>
          </cell>
          <cell r="Q1375">
            <v>15241</v>
          </cell>
          <cell r="R1375">
            <v>4000</v>
          </cell>
          <cell r="S1375">
            <v>1600</v>
          </cell>
          <cell r="T1375">
            <v>1491</v>
          </cell>
          <cell r="U1375">
            <v>5400</v>
          </cell>
          <cell r="V1375">
            <v>2082</v>
          </cell>
          <cell r="W1375">
            <v>29814</v>
          </cell>
          <cell r="X1375">
            <v>14791.174424128092</v>
          </cell>
          <cell r="Y1375">
            <v>10340.956142939671</v>
          </cell>
          <cell r="Z1375">
            <v>1632.9574689944138</v>
          </cell>
          <cell r="AA1375">
            <v>1631.202494961492</v>
          </cell>
          <cell r="AB1375">
            <v>5287.2162518500982</v>
          </cell>
          <cell r="AC1375">
            <v>2273.7932171262364</v>
          </cell>
          <cell r="AD1375">
            <v>35957.300000000003</v>
          </cell>
          <cell r="AE1375">
            <v>15029.750071504626</v>
          </cell>
          <cell r="AF1375">
            <v>10584.147631797723</v>
          </cell>
          <cell r="AG1375">
            <v>1661.4437352095078</v>
          </cell>
          <cell r="AH1375">
            <v>1658.6562115657546</v>
          </cell>
          <cell r="AI1375">
            <v>5428.7719843001951</v>
          </cell>
          <cell r="AJ1375">
            <v>2316.8303656221933</v>
          </cell>
          <cell r="AK1375">
            <v>36679.599999999999</v>
          </cell>
        </row>
        <row r="1376">
          <cell r="B1376">
            <v>39841</v>
          </cell>
          <cell r="D1376">
            <v>8312.0600000000049</v>
          </cell>
          <cell r="E1376">
            <v>28028</v>
          </cell>
          <cell r="F1376">
            <v>36340.060000000005</v>
          </cell>
          <cell r="G1376">
            <v>36340.060000000005</v>
          </cell>
          <cell r="H1376">
            <v>35095.4</v>
          </cell>
          <cell r="I1376">
            <v>28028</v>
          </cell>
          <cell r="J1376">
            <v>13455</v>
          </cell>
          <cell r="K1376">
            <v>4000</v>
          </cell>
          <cell r="L1376">
            <v>1600</v>
          </cell>
          <cell r="M1376">
            <v>1491</v>
          </cell>
          <cell r="N1376">
            <v>5400</v>
          </cell>
          <cell r="O1376">
            <v>2082</v>
          </cell>
          <cell r="P1376">
            <v>28028</v>
          </cell>
          <cell r="Q1376">
            <v>13455</v>
          </cell>
          <cell r="R1376">
            <v>4000</v>
          </cell>
          <cell r="S1376">
            <v>1600</v>
          </cell>
          <cell r="T1376">
            <v>1491</v>
          </cell>
          <cell r="U1376">
            <v>5400</v>
          </cell>
          <cell r="V1376">
            <v>2082</v>
          </cell>
          <cell r="W1376">
            <v>28028</v>
          </cell>
          <cell r="X1376">
            <v>13933.442250130694</v>
          </cell>
          <cell r="Y1376">
            <v>10472.555493367765</v>
          </cell>
          <cell r="Z1376">
            <v>1609.4643878993516</v>
          </cell>
          <cell r="AA1376">
            <v>1607.4983394879182</v>
          </cell>
          <cell r="AB1376">
            <v>5213.1887500766252</v>
          </cell>
          <cell r="AC1376">
            <v>2259.2507790376485</v>
          </cell>
          <cell r="AD1376">
            <v>35095.4</v>
          </cell>
          <cell r="AE1376">
            <v>14398.652374199271</v>
          </cell>
          <cell r="AF1376">
            <v>10858.862935118699</v>
          </cell>
          <cell r="AG1376">
            <v>1662.8714340261968</v>
          </cell>
          <cell r="AH1376">
            <v>1660.0815150294602</v>
          </cell>
          <cell r="AI1376">
            <v>5422.8751579170194</v>
          </cell>
          <cell r="AJ1376">
            <v>2336.7165837093589</v>
          </cell>
          <cell r="AK1376">
            <v>36340.060000000005</v>
          </cell>
        </row>
        <row r="1377">
          <cell r="B1377">
            <v>39842</v>
          </cell>
          <cell r="D1377">
            <v>7907.919999999991</v>
          </cell>
          <cell r="E1377">
            <v>28228</v>
          </cell>
          <cell r="F1377">
            <v>36135.919999999991</v>
          </cell>
          <cell r="G1377">
            <v>36135.919999999991</v>
          </cell>
          <cell r="H1377">
            <v>34202.400000000001</v>
          </cell>
          <cell r="I1377">
            <v>28228</v>
          </cell>
          <cell r="J1377">
            <v>13555</v>
          </cell>
          <cell r="K1377">
            <v>4000</v>
          </cell>
          <cell r="L1377">
            <v>1600</v>
          </cell>
          <cell r="M1377">
            <v>1491</v>
          </cell>
          <cell r="N1377">
            <v>5500</v>
          </cell>
          <cell r="O1377">
            <v>2082</v>
          </cell>
          <cell r="P1377">
            <v>28228</v>
          </cell>
          <cell r="Q1377">
            <v>13555</v>
          </cell>
          <cell r="R1377">
            <v>4000</v>
          </cell>
          <cell r="S1377">
            <v>1600</v>
          </cell>
          <cell r="T1377">
            <v>1491</v>
          </cell>
          <cell r="U1377">
            <v>5500</v>
          </cell>
          <cell r="V1377">
            <v>2082</v>
          </cell>
          <cell r="W1377">
            <v>28228</v>
          </cell>
          <cell r="X1377">
            <v>13928.460218063423</v>
          </cell>
          <cell r="Y1377">
            <v>9664.8589077586348</v>
          </cell>
          <cell r="Z1377">
            <v>1577.0192388229127</v>
          </cell>
          <cell r="AA1377">
            <v>1575.1379937103804</v>
          </cell>
          <cell r="AB1377">
            <v>5265.8526022283158</v>
          </cell>
          <cell r="AC1377">
            <v>2191.0710394163407</v>
          </cell>
          <cell r="AD1377">
            <v>34202.400000000009</v>
          </cell>
          <cell r="AE1377">
            <v>14665.324030814112</v>
          </cell>
          <cell r="AF1377">
            <v>10255.226423193315</v>
          </cell>
          <cell r="AG1377">
            <v>1661.9788356105678</v>
          </cell>
          <cell r="AH1377">
            <v>1659.1904141903879</v>
          </cell>
          <cell r="AI1377">
            <v>5582.3599313122941</v>
          </cell>
          <cell r="AJ1377">
            <v>2311.8403648793183</v>
          </cell>
          <cell r="AK1377">
            <v>36135.919999999991</v>
          </cell>
        </row>
        <row r="1378">
          <cell r="B1378">
            <v>39843</v>
          </cell>
          <cell r="D1378">
            <v>8903.6900000000096</v>
          </cell>
          <cell r="E1378">
            <v>28328</v>
          </cell>
          <cell r="F1378">
            <v>37231.69000000001</v>
          </cell>
          <cell r="G1378">
            <v>37231.69000000001</v>
          </cell>
          <cell r="H1378">
            <v>36360.5</v>
          </cell>
          <cell r="I1378">
            <v>28328</v>
          </cell>
          <cell r="J1378">
            <v>13455</v>
          </cell>
          <cell r="K1378">
            <v>4000</v>
          </cell>
          <cell r="L1378">
            <v>1600</v>
          </cell>
          <cell r="M1378">
            <v>1491</v>
          </cell>
          <cell r="N1378">
            <v>5700</v>
          </cell>
          <cell r="O1378">
            <v>2082</v>
          </cell>
          <cell r="P1378">
            <v>28328</v>
          </cell>
          <cell r="Q1378">
            <v>13455</v>
          </cell>
          <cell r="R1378">
            <v>4000</v>
          </cell>
          <cell r="S1378">
            <v>1600</v>
          </cell>
          <cell r="T1378">
            <v>1491</v>
          </cell>
          <cell r="U1378">
            <v>5700</v>
          </cell>
          <cell r="V1378">
            <v>2082</v>
          </cell>
          <cell r="W1378">
            <v>28328</v>
          </cell>
          <cell r="X1378">
            <v>14250.459005958312</v>
          </cell>
          <cell r="Y1378">
            <v>10727.102497730193</v>
          </cell>
          <cell r="Z1378">
            <v>1628.1344303931269</v>
          </cell>
          <cell r="AA1378">
            <v>1625.9276361856973</v>
          </cell>
          <cell r="AB1378">
            <v>5865.5904755368856</v>
          </cell>
          <cell r="AC1378">
            <v>2263.2859541957832</v>
          </cell>
          <cell r="AD1378">
            <v>36360.499999999993</v>
          </cell>
          <cell r="AE1378">
            <v>14568.657939266504</v>
          </cell>
          <cell r="AF1378">
            <v>11007.582793727503</v>
          </cell>
          <cell r="AG1378">
            <v>1665.4262872183315</v>
          </cell>
          <cell r="AH1378">
            <v>1662.6320817606522</v>
          </cell>
          <cell r="AI1378">
            <v>6010.755070286179</v>
          </cell>
          <cell r="AJ1378">
            <v>2316.635827740834</v>
          </cell>
          <cell r="AK1378">
            <v>37231.69000000001</v>
          </cell>
        </row>
        <row r="1379">
          <cell r="B1379">
            <v>39844</v>
          </cell>
          <cell r="D1379">
            <v>6377.1800000000076</v>
          </cell>
          <cell r="E1379">
            <v>28328</v>
          </cell>
          <cell r="F1379">
            <v>34705.180000000008</v>
          </cell>
          <cell r="G1379">
            <v>34705.180000000008</v>
          </cell>
          <cell r="H1379">
            <v>34243.699999999997</v>
          </cell>
          <cell r="I1379">
            <v>28328</v>
          </cell>
          <cell r="J1379">
            <v>13455</v>
          </cell>
          <cell r="K1379">
            <v>4000</v>
          </cell>
          <cell r="L1379">
            <v>1600</v>
          </cell>
          <cell r="M1379">
            <v>1491</v>
          </cell>
          <cell r="N1379">
            <v>5700</v>
          </cell>
          <cell r="O1379">
            <v>2082</v>
          </cell>
          <cell r="P1379">
            <v>28328</v>
          </cell>
          <cell r="Q1379">
            <v>13455</v>
          </cell>
          <cell r="R1379">
            <v>4000</v>
          </cell>
          <cell r="S1379">
            <v>1600</v>
          </cell>
          <cell r="T1379">
            <v>1491</v>
          </cell>
          <cell r="U1379">
            <v>5700</v>
          </cell>
          <cell r="V1379">
            <v>2082</v>
          </cell>
          <cell r="W1379">
            <v>28328</v>
          </cell>
          <cell r="X1379">
            <v>12655.645609260037</v>
          </cell>
          <cell r="Y1379">
            <v>10407.242935004726</v>
          </cell>
          <cell r="Z1379">
            <v>1645.0771723906862</v>
          </cell>
          <cell r="AA1379">
            <v>1642.5654493908603</v>
          </cell>
          <cell r="AB1379">
            <v>5605.3455606747375</v>
          </cell>
          <cell r="AC1379">
            <v>2287.8232732789565</v>
          </cell>
          <cell r="AD1379">
            <v>34243.700000000004</v>
          </cell>
          <cell r="AE1379">
            <v>12824.830710534497</v>
          </cell>
          <cell r="AF1379">
            <v>10552.568683237379</v>
          </cell>
          <cell r="AG1379">
            <v>1665.8756313217675</v>
          </cell>
          <cell r="AH1379">
            <v>1663.0806719671696</v>
          </cell>
          <cell r="AI1379">
            <v>5681.5634300330457</v>
          </cell>
          <cell r="AJ1379">
            <v>2317.260872906143</v>
          </cell>
          <cell r="AK1379">
            <v>34705.180000000008</v>
          </cell>
        </row>
        <row r="1380">
          <cell r="B1380">
            <v>39845</v>
          </cell>
          <cell r="D1380">
            <v>4594.6100000000006</v>
          </cell>
          <cell r="E1380">
            <v>30018</v>
          </cell>
          <cell r="F1380">
            <v>34612.61</v>
          </cell>
          <cell r="G1380">
            <v>34612.61</v>
          </cell>
          <cell r="H1380">
            <v>33950.1</v>
          </cell>
          <cell r="I1380">
            <v>30018</v>
          </cell>
          <cell r="J1380">
            <v>14858</v>
          </cell>
          <cell r="K1380">
            <v>4000</v>
          </cell>
          <cell r="L1380">
            <v>1600</v>
          </cell>
          <cell r="M1380">
            <v>1620</v>
          </cell>
          <cell r="N1380">
            <v>5700</v>
          </cell>
          <cell r="O1380">
            <v>2240</v>
          </cell>
          <cell r="P1380">
            <v>30018</v>
          </cell>
          <cell r="Q1380">
            <v>14858</v>
          </cell>
          <cell r="R1380">
            <v>4000</v>
          </cell>
          <cell r="S1380">
            <v>1600</v>
          </cell>
          <cell r="T1380">
            <v>1620</v>
          </cell>
          <cell r="U1380">
            <v>5700</v>
          </cell>
          <cell r="V1380">
            <v>2240</v>
          </cell>
          <cell r="W1380">
            <v>30018</v>
          </cell>
          <cell r="X1380">
            <v>13005.465873860076</v>
          </cell>
          <cell r="Y1380">
            <v>10009.386472640648</v>
          </cell>
          <cell r="Z1380">
            <v>1535.5512246786225</v>
          </cell>
          <cell r="AA1380">
            <v>1531.4002032334333</v>
          </cell>
          <cell r="AB1380">
            <v>5594.3412225904376</v>
          </cell>
          <cell r="AC1380">
            <v>2273.9550029967841</v>
          </cell>
          <cell r="AD1380">
            <v>33950.100000000006</v>
          </cell>
          <cell r="AE1380">
            <v>13247.268809572644</v>
          </cell>
          <cell r="AF1380">
            <v>10214.298567114938</v>
          </cell>
          <cell r="AG1380">
            <v>1566.0662350396763</v>
          </cell>
          <cell r="AH1380">
            <v>1561.5130202782755</v>
          </cell>
          <cell r="AI1380">
            <v>5705.4776496378527</v>
          </cell>
          <cell r="AJ1380">
            <v>2317.9857183566096</v>
          </cell>
          <cell r="AK1380">
            <v>34612.61</v>
          </cell>
        </row>
        <row r="1381">
          <cell r="B1381">
            <v>39846</v>
          </cell>
          <cell r="D1381">
            <v>6209.0999999999985</v>
          </cell>
          <cell r="E1381">
            <v>30018</v>
          </cell>
          <cell r="F1381">
            <v>36227.1</v>
          </cell>
          <cell r="G1381">
            <v>36227.1</v>
          </cell>
          <cell r="H1381">
            <v>35704.400000000001</v>
          </cell>
          <cell r="I1381">
            <v>30018</v>
          </cell>
          <cell r="J1381">
            <v>14858</v>
          </cell>
          <cell r="K1381">
            <v>4000</v>
          </cell>
          <cell r="L1381">
            <v>1600</v>
          </cell>
          <cell r="M1381">
            <v>1620</v>
          </cell>
          <cell r="N1381">
            <v>5700</v>
          </cell>
          <cell r="O1381">
            <v>2240</v>
          </cell>
          <cell r="P1381">
            <v>30018</v>
          </cell>
          <cell r="Q1381">
            <v>14858</v>
          </cell>
          <cell r="R1381">
            <v>4000</v>
          </cell>
          <cell r="S1381">
            <v>1600</v>
          </cell>
          <cell r="T1381">
            <v>1620</v>
          </cell>
          <cell r="U1381">
            <v>5700</v>
          </cell>
          <cell r="V1381">
            <v>2240</v>
          </cell>
          <cell r="W1381">
            <v>30018</v>
          </cell>
          <cell r="X1381">
            <v>14066.795627784717</v>
          </cell>
          <cell r="Y1381">
            <v>10666.783264549655</v>
          </cell>
          <cell r="Z1381">
            <v>1643.2466736506276</v>
          </cell>
          <cell r="AA1381">
            <v>1641.0831924140462</v>
          </cell>
          <cell r="AB1381">
            <v>5402.5742240274767</v>
          </cell>
          <cell r="AC1381">
            <v>2283.9170175734748</v>
          </cell>
          <cell r="AD1381">
            <v>35704.400000000001</v>
          </cell>
          <cell r="AE1381">
            <v>14247.148024499995</v>
          </cell>
          <cell r="AF1381">
            <v>10836.174632267395</v>
          </cell>
          <cell r="AG1381">
            <v>1664.8354541126271</v>
          </cell>
          <cell r="AH1381">
            <v>1662.0422399381414</v>
          </cell>
          <cell r="AI1381">
            <v>5501.0856801755517</v>
          </cell>
          <cell r="AJ1381">
            <v>2315.8139690062894</v>
          </cell>
          <cell r="AK1381">
            <v>36227.100000000006</v>
          </cell>
        </row>
        <row r="1382">
          <cell r="B1382">
            <v>39847</v>
          </cell>
          <cell r="D1382">
            <v>7243.5899999999965</v>
          </cell>
          <cell r="E1382">
            <v>29525</v>
          </cell>
          <cell r="F1382">
            <v>36768.589999999997</v>
          </cell>
          <cell r="G1382">
            <v>36768.589999999997</v>
          </cell>
          <cell r="H1382">
            <v>36177.300000000003</v>
          </cell>
          <cell r="I1382">
            <v>29525</v>
          </cell>
          <cell r="J1382">
            <v>14365</v>
          </cell>
          <cell r="K1382">
            <v>4000</v>
          </cell>
          <cell r="L1382">
            <v>1600</v>
          </cell>
          <cell r="M1382">
            <v>1620</v>
          </cell>
          <cell r="N1382">
            <v>5700</v>
          </cell>
          <cell r="O1382">
            <v>2240</v>
          </cell>
          <cell r="P1382">
            <v>29525</v>
          </cell>
          <cell r="Q1382">
            <v>14365</v>
          </cell>
          <cell r="R1382">
            <v>4000</v>
          </cell>
          <cell r="S1382">
            <v>1600</v>
          </cell>
          <cell r="T1382">
            <v>1620</v>
          </cell>
          <cell r="U1382">
            <v>5700</v>
          </cell>
          <cell r="V1382">
            <v>2240</v>
          </cell>
          <cell r="W1382">
            <v>29525</v>
          </cell>
          <cell r="X1382">
            <v>14267.218291924948</v>
          </cell>
          <cell r="Y1382">
            <v>10714.159035679815</v>
          </cell>
          <cell r="Z1382">
            <v>1640.5561124725318</v>
          </cell>
          <cell r="AA1382">
            <v>1638.3630394651989</v>
          </cell>
          <cell r="AB1382">
            <v>5636.8114102968584</v>
          </cell>
          <cell r="AC1382">
            <v>2280.1921101606486</v>
          </cell>
          <cell r="AD1382">
            <v>36177.300000000003</v>
          </cell>
          <cell r="AE1382">
            <v>14479.818828336251</v>
          </cell>
          <cell r="AF1382">
            <v>10905.827103891097</v>
          </cell>
          <cell r="AG1382">
            <v>1665.2744090403328</v>
          </cell>
          <cell r="AH1382">
            <v>1662.4804583995956</v>
          </cell>
          <cell r="AI1382">
            <v>5738.764637678365</v>
          </cell>
          <cell r="AJ1382">
            <v>2316.4245626543488</v>
          </cell>
          <cell r="AK1382">
            <v>36768.589999999989</v>
          </cell>
        </row>
        <row r="1383">
          <cell r="B1383">
            <v>39848</v>
          </cell>
          <cell r="D1383">
            <v>7254.0299999999988</v>
          </cell>
          <cell r="E1383">
            <v>29490</v>
          </cell>
          <cell r="F1383">
            <v>36744.03</v>
          </cell>
          <cell r="G1383">
            <v>36744.03</v>
          </cell>
          <cell r="H1383">
            <v>35509.1</v>
          </cell>
          <cell r="I1383">
            <v>29490</v>
          </cell>
          <cell r="J1383">
            <v>14430</v>
          </cell>
          <cell r="K1383">
            <v>4000</v>
          </cell>
          <cell r="L1383">
            <v>1600</v>
          </cell>
          <cell r="M1383">
            <v>1620</v>
          </cell>
          <cell r="N1383">
            <v>5600</v>
          </cell>
          <cell r="O1383">
            <v>2240</v>
          </cell>
          <cell r="P1383">
            <v>29490</v>
          </cell>
          <cell r="Q1383">
            <v>14430</v>
          </cell>
          <cell r="R1383">
            <v>4000</v>
          </cell>
          <cell r="S1383">
            <v>1600</v>
          </cell>
          <cell r="T1383">
            <v>1620</v>
          </cell>
          <cell r="U1383">
            <v>5600</v>
          </cell>
          <cell r="V1383">
            <v>2240</v>
          </cell>
          <cell r="W1383">
            <v>29490</v>
          </cell>
          <cell r="X1383">
            <v>14048.691757221681</v>
          </cell>
          <cell r="Y1383">
            <v>10725.327450622855</v>
          </cell>
          <cell r="Z1383">
            <v>1611.0102968478432</v>
          </cell>
          <cell r="AA1383">
            <v>1609.0737552882636</v>
          </cell>
          <cell r="AB1383">
            <v>5276.5469778677716</v>
          </cell>
          <cell r="AC1383">
            <v>2238.4497621515725</v>
          </cell>
          <cell r="AD1383">
            <v>35509.099999999984</v>
          </cell>
          <cell r="AE1383">
            <v>14509.614932675335</v>
          </cell>
          <cell r="AF1383">
            <v>11105.873096885685</v>
          </cell>
          <cell r="AG1383">
            <v>1664.3919795695858</v>
          </cell>
          <cell r="AH1383">
            <v>1661.5995094442351</v>
          </cell>
          <cell r="AI1383">
            <v>5487.353392927469</v>
          </cell>
          <cell r="AJ1383">
            <v>2315.1970884976863</v>
          </cell>
          <cell r="AK1383">
            <v>36744.03</v>
          </cell>
        </row>
        <row r="1384">
          <cell r="B1384">
            <v>39849</v>
          </cell>
          <cell r="D1384">
            <v>6681.2200000000012</v>
          </cell>
          <cell r="E1384">
            <v>28959</v>
          </cell>
          <cell r="F1384">
            <v>35640.22</v>
          </cell>
          <cell r="G1384">
            <v>35640.22</v>
          </cell>
          <cell r="H1384">
            <v>35116.199999999997</v>
          </cell>
          <cell r="I1384">
            <v>28959</v>
          </cell>
          <cell r="J1384">
            <v>14099</v>
          </cell>
          <cell r="K1384">
            <v>4000</v>
          </cell>
          <cell r="L1384">
            <v>1600</v>
          </cell>
          <cell r="M1384">
            <v>1620</v>
          </cell>
          <cell r="N1384">
            <v>5400</v>
          </cell>
          <cell r="O1384">
            <v>2240</v>
          </cell>
          <cell r="P1384">
            <v>28959</v>
          </cell>
          <cell r="Q1384">
            <v>14099</v>
          </cell>
          <cell r="R1384">
            <v>4000</v>
          </cell>
          <cell r="S1384">
            <v>1600</v>
          </cell>
          <cell r="T1384">
            <v>1620</v>
          </cell>
          <cell r="U1384">
            <v>5400</v>
          </cell>
          <cell r="V1384">
            <v>2240</v>
          </cell>
          <cell r="W1384">
            <v>28959</v>
          </cell>
          <cell r="X1384">
            <v>14221.845241888817</v>
          </cell>
          <cell r="Y1384">
            <v>10010.652557654632</v>
          </cell>
          <cell r="Z1384">
            <v>1642.159734813403</v>
          </cell>
          <cell r="AA1384">
            <v>1640.0315425473409</v>
          </cell>
          <cell r="AB1384">
            <v>5319.3141079094485</v>
          </cell>
          <cell r="AC1384">
            <v>2282.1968151863589</v>
          </cell>
          <cell r="AD1384">
            <v>35116.200000000004</v>
          </cell>
          <cell r="AE1384">
            <v>14394.272940515684</v>
          </cell>
          <cell r="AF1384">
            <v>10192.855689303582</v>
          </cell>
          <cell r="AG1384">
            <v>1662.8984549387424</v>
          </cell>
          <cell r="AH1384">
            <v>1660.1084906070776</v>
          </cell>
          <cell r="AI1384">
            <v>5416.9648538850752</v>
          </cell>
          <cell r="AJ1384">
            <v>2313.1195707498405</v>
          </cell>
          <cell r="AK1384">
            <v>35640.22</v>
          </cell>
        </row>
        <row r="1385">
          <cell r="B1385">
            <v>39850</v>
          </cell>
          <cell r="D1385">
            <v>6399.9800000000032</v>
          </cell>
          <cell r="E1385">
            <v>30821</v>
          </cell>
          <cell r="F1385">
            <v>37220.980000000003</v>
          </cell>
          <cell r="G1385">
            <v>37220.980000000003</v>
          </cell>
          <cell r="H1385">
            <v>36694.5</v>
          </cell>
          <cell r="I1385">
            <v>30821</v>
          </cell>
          <cell r="J1385">
            <v>15161</v>
          </cell>
          <cell r="K1385">
            <v>4000</v>
          </cell>
          <cell r="L1385">
            <v>1600</v>
          </cell>
          <cell r="M1385">
            <v>1620</v>
          </cell>
          <cell r="N1385">
            <v>6200</v>
          </cell>
          <cell r="O1385">
            <v>2240</v>
          </cell>
          <cell r="P1385">
            <v>30821</v>
          </cell>
          <cell r="Q1385">
            <v>15161</v>
          </cell>
          <cell r="R1385">
            <v>4000</v>
          </cell>
          <cell r="S1385">
            <v>1600</v>
          </cell>
          <cell r="T1385">
            <v>1620</v>
          </cell>
          <cell r="U1385">
            <v>6200</v>
          </cell>
          <cell r="V1385">
            <v>2240</v>
          </cell>
          <cell r="W1385">
            <v>30821</v>
          </cell>
          <cell r="X1385">
            <v>14819.01404814474</v>
          </cell>
          <cell r="Y1385">
            <v>10366.090951151622</v>
          </cell>
          <cell r="Z1385">
            <v>1642.8485279534955</v>
          </cell>
          <cell r="AA1385">
            <v>1640.8938398554908</v>
          </cell>
          <cell r="AB1385">
            <v>5919.4846880425621</v>
          </cell>
          <cell r="AC1385">
            <v>2306.1679448520963</v>
          </cell>
          <cell r="AD1385">
            <v>36694.5</v>
          </cell>
          <cell r="AE1385">
            <v>14994.340582125848</v>
          </cell>
          <cell r="AF1385">
            <v>10558.925188232335</v>
          </cell>
          <cell r="AG1385">
            <v>1663.9263507696792</v>
          </cell>
          <cell r="AH1385">
            <v>1661.1346618632535</v>
          </cell>
          <cell r="AI1385">
            <v>6004.4542327973013</v>
          </cell>
          <cell r="AJ1385">
            <v>2338.198984211579</v>
          </cell>
          <cell r="AK1385">
            <v>37220.979999999996</v>
          </cell>
        </row>
        <row r="1386">
          <cell r="B1386">
            <v>39851</v>
          </cell>
          <cell r="D1386">
            <v>7346.57</v>
          </cell>
          <cell r="E1386">
            <v>29159</v>
          </cell>
          <cell r="F1386">
            <v>36505.57</v>
          </cell>
          <cell r="G1386">
            <v>36505.57</v>
          </cell>
          <cell r="H1386">
            <v>36264.400000000001</v>
          </cell>
          <cell r="I1386">
            <v>29159</v>
          </cell>
          <cell r="J1386">
            <v>14199</v>
          </cell>
          <cell r="K1386">
            <v>4000</v>
          </cell>
          <cell r="L1386">
            <v>1600</v>
          </cell>
          <cell r="M1386">
            <v>1620</v>
          </cell>
          <cell r="N1386">
            <v>5500</v>
          </cell>
          <cell r="O1386">
            <v>2240</v>
          </cell>
          <cell r="P1386">
            <v>29159</v>
          </cell>
          <cell r="Q1386">
            <v>14199</v>
          </cell>
          <cell r="R1386">
            <v>4000</v>
          </cell>
          <cell r="S1386">
            <v>1600</v>
          </cell>
          <cell r="T1386">
            <v>1620</v>
          </cell>
          <cell r="U1386">
            <v>5500</v>
          </cell>
          <cell r="V1386">
            <v>2240</v>
          </cell>
          <cell r="W1386">
            <v>29159</v>
          </cell>
          <cell r="X1386">
            <v>14297.782011926736</v>
          </cell>
          <cell r="Y1386">
            <v>10881.704160470032</v>
          </cell>
          <cell r="Z1386">
            <v>1656.1322119390672</v>
          </cell>
          <cell r="AA1386">
            <v>1653.9821734447432</v>
          </cell>
          <cell r="AB1386">
            <v>5425.150693437432</v>
          </cell>
          <cell r="AC1386">
            <v>2349.6487487819836</v>
          </cell>
          <cell r="AD1386">
            <v>36264.399999999994</v>
          </cell>
          <cell r="AE1386">
            <v>14370.222790398979</v>
          </cell>
          <cell r="AF1386">
            <v>10970.737189321637</v>
          </cell>
          <cell r="AG1386">
            <v>1664.1831608310617</v>
          </cell>
          <cell r="AH1386">
            <v>1661.3910410559267</v>
          </cell>
          <cell r="AI1386">
            <v>5476.8227137776366</v>
          </cell>
          <cell r="AJ1386">
            <v>2362.2131046147629</v>
          </cell>
          <cell r="AK1386">
            <v>36505.57</v>
          </cell>
        </row>
        <row r="1387">
          <cell r="B1387">
            <v>39852</v>
          </cell>
          <cell r="D1387">
            <v>6683.4100000000035</v>
          </cell>
          <cell r="E1387">
            <v>29259</v>
          </cell>
          <cell r="F1387">
            <v>35942.410000000003</v>
          </cell>
          <cell r="G1387">
            <v>35942.410000000003</v>
          </cell>
          <cell r="H1387">
            <v>35359.599999999999</v>
          </cell>
          <cell r="I1387">
            <v>29259</v>
          </cell>
          <cell r="J1387">
            <v>14199</v>
          </cell>
          <cell r="K1387">
            <v>4000</v>
          </cell>
          <cell r="L1387">
            <v>1600</v>
          </cell>
          <cell r="M1387">
            <v>1620</v>
          </cell>
          <cell r="N1387">
            <v>5600</v>
          </cell>
          <cell r="O1387">
            <v>2240</v>
          </cell>
          <cell r="P1387">
            <v>29259</v>
          </cell>
          <cell r="Q1387">
            <v>14199</v>
          </cell>
          <cell r="R1387">
            <v>4000</v>
          </cell>
          <cell r="S1387">
            <v>1600</v>
          </cell>
          <cell r="T1387">
            <v>1620</v>
          </cell>
          <cell r="U1387">
            <v>5600</v>
          </cell>
          <cell r="V1387">
            <v>2240</v>
          </cell>
          <cell r="W1387">
            <v>29259</v>
          </cell>
          <cell r="X1387">
            <v>13830.155847669083</v>
          </cell>
          <cell r="Y1387">
            <v>10538.273652433101</v>
          </cell>
          <cell r="Z1387">
            <v>1540.1696995002299</v>
          </cell>
          <cell r="AA1387">
            <v>1536.1155922758194</v>
          </cell>
          <cell r="AB1387">
            <v>5587.0834772578964</v>
          </cell>
          <cell r="AC1387">
            <v>2327.8017308638709</v>
          </cell>
          <cell r="AD1387">
            <v>35359.599999999999</v>
          </cell>
          <cell r="AE1387">
            <v>14047.705501916091</v>
          </cell>
          <cell r="AF1387">
            <v>10717.373199949323</v>
          </cell>
          <cell r="AG1387">
            <v>1566.2142448844306</v>
          </cell>
          <cell r="AH1387">
            <v>1561.6605997960135</v>
          </cell>
          <cell r="AI1387">
            <v>5683.877774276747</v>
          </cell>
          <cell r="AJ1387">
            <v>2365.5786791773971</v>
          </cell>
          <cell r="AK1387">
            <v>35942.410000000003</v>
          </cell>
        </row>
        <row r="1388">
          <cell r="B1388">
            <v>39853</v>
          </cell>
          <cell r="D1388">
            <v>8043.6999999999971</v>
          </cell>
          <cell r="E1388">
            <v>29859</v>
          </cell>
          <cell r="F1388">
            <v>37902.699999999997</v>
          </cell>
          <cell r="G1388">
            <v>37902.699999999997</v>
          </cell>
          <cell r="H1388">
            <v>37658.1</v>
          </cell>
          <cell r="I1388">
            <v>29859</v>
          </cell>
          <cell r="J1388">
            <v>14199</v>
          </cell>
          <cell r="K1388">
            <v>4000</v>
          </cell>
          <cell r="L1388">
            <v>1600</v>
          </cell>
          <cell r="M1388">
            <v>1620</v>
          </cell>
          <cell r="N1388">
            <v>6200</v>
          </cell>
          <cell r="O1388">
            <v>2240</v>
          </cell>
          <cell r="P1388">
            <v>29859</v>
          </cell>
          <cell r="Q1388">
            <v>14199</v>
          </cell>
          <cell r="R1388">
            <v>4000</v>
          </cell>
          <cell r="S1388">
            <v>1600</v>
          </cell>
          <cell r="T1388">
            <v>1620</v>
          </cell>
          <cell r="U1388">
            <v>6200</v>
          </cell>
          <cell r="V1388">
            <v>2240</v>
          </cell>
          <cell r="W1388">
            <v>29859</v>
          </cell>
          <cell r="X1388">
            <v>14757.445284402815</v>
          </cell>
          <cell r="Y1388">
            <v>11095.205740150286</v>
          </cell>
          <cell r="Z1388">
            <v>1655.1512771476516</v>
          </cell>
          <cell r="AA1388">
            <v>1653.2714134018584</v>
          </cell>
          <cell r="AB1388">
            <v>6151.5254079605284</v>
          </cell>
          <cell r="AC1388">
            <v>2345.500876936866</v>
          </cell>
          <cell r="AD1388">
            <v>37658.100000000006</v>
          </cell>
          <cell r="AE1388">
            <v>14829.647855663112</v>
          </cell>
          <cell r="AF1388">
            <v>11194.606199503647</v>
          </cell>
          <cell r="AG1388">
            <v>1662.9700761881729</v>
          </cell>
          <cell r="AH1388">
            <v>1660.1799916923869</v>
          </cell>
          <cell r="AI1388">
            <v>6194.8046768180793</v>
          </cell>
          <cell r="AJ1388">
            <v>2360.4912001346047</v>
          </cell>
          <cell r="AK1388">
            <v>37902.700000000004</v>
          </cell>
        </row>
        <row r="1389">
          <cell r="B1389">
            <v>39854</v>
          </cell>
          <cell r="D1389">
            <v>7400.5400000000009</v>
          </cell>
          <cell r="E1389">
            <v>30540</v>
          </cell>
          <cell r="F1389">
            <v>37940.54</v>
          </cell>
          <cell r="G1389">
            <v>37940.54</v>
          </cell>
          <cell r="H1389">
            <v>37636.800000000003</v>
          </cell>
          <cell r="I1389">
            <v>30540</v>
          </cell>
          <cell r="J1389">
            <v>14680</v>
          </cell>
          <cell r="K1389">
            <v>4000</v>
          </cell>
          <cell r="L1389">
            <v>1600</v>
          </cell>
          <cell r="M1389">
            <v>1620</v>
          </cell>
          <cell r="N1389">
            <v>6400</v>
          </cell>
          <cell r="O1389">
            <v>2240</v>
          </cell>
          <cell r="P1389">
            <v>30540</v>
          </cell>
          <cell r="Q1389">
            <v>14680</v>
          </cell>
          <cell r="R1389">
            <v>4000</v>
          </cell>
          <cell r="S1389">
            <v>1600</v>
          </cell>
          <cell r="T1389">
            <v>1620</v>
          </cell>
          <cell r="U1389">
            <v>6400</v>
          </cell>
          <cell r="V1389">
            <v>2240</v>
          </cell>
          <cell r="W1389">
            <v>30540</v>
          </cell>
          <cell r="X1389">
            <v>15130.200540572654</v>
          </cell>
          <cell r="Y1389">
            <v>10343.327687416551</v>
          </cell>
          <cell r="Z1389">
            <v>1652.0674772213381</v>
          </cell>
          <cell r="AA1389">
            <v>1650.4391822461891</v>
          </cell>
          <cell r="AB1389">
            <v>6471.1374452511509</v>
          </cell>
          <cell r="AC1389">
            <v>2389.6276672921208</v>
          </cell>
          <cell r="AD1389">
            <v>37636.800000000003</v>
          </cell>
          <cell r="AE1389">
            <v>15199.334236594232</v>
          </cell>
          <cell r="AF1389">
            <v>10503.390140461517</v>
          </cell>
          <cell r="AG1389">
            <v>1662.1386648018267</v>
          </cell>
          <cell r="AH1389">
            <v>1659.349975224718</v>
          </cell>
          <cell r="AI1389">
            <v>6509.7675547179879</v>
          </cell>
          <cell r="AJ1389">
            <v>2406.559428199721</v>
          </cell>
          <cell r="AK1389">
            <v>37940.54</v>
          </cell>
        </row>
        <row r="1390">
          <cell r="B1390">
            <v>39855</v>
          </cell>
          <cell r="D1390">
            <v>6669.3399999999965</v>
          </cell>
          <cell r="E1390">
            <v>30434</v>
          </cell>
          <cell r="F1390">
            <v>37103.339999999997</v>
          </cell>
          <cell r="G1390">
            <v>37103.339999999997</v>
          </cell>
          <cell r="H1390">
            <v>37244.800000000003</v>
          </cell>
          <cell r="I1390">
            <v>30434</v>
          </cell>
          <cell r="J1390">
            <v>14974</v>
          </cell>
          <cell r="K1390">
            <v>4000</v>
          </cell>
          <cell r="L1390">
            <v>1600</v>
          </cell>
          <cell r="M1390">
            <v>1620</v>
          </cell>
          <cell r="N1390">
            <v>6000</v>
          </cell>
          <cell r="O1390">
            <v>2240</v>
          </cell>
          <cell r="P1390">
            <v>30434</v>
          </cell>
          <cell r="Q1390">
            <v>14974</v>
          </cell>
          <cell r="R1390">
            <v>4000</v>
          </cell>
          <cell r="S1390">
            <v>1600</v>
          </cell>
          <cell r="T1390">
            <v>1620</v>
          </cell>
          <cell r="U1390">
            <v>6000</v>
          </cell>
          <cell r="V1390">
            <v>2240</v>
          </cell>
          <cell r="W1390">
            <v>30434</v>
          </cell>
          <cell r="X1390">
            <v>14973.493872802981</v>
          </cell>
          <cell r="Y1390">
            <v>10676.226392101789</v>
          </cell>
          <cell r="Z1390">
            <v>1673.1199836128544</v>
          </cell>
          <cell r="AA1390">
            <v>1671.0676127834729</v>
          </cell>
          <cell r="AB1390">
            <v>5830.4455005499431</v>
          </cell>
          <cell r="AC1390">
            <v>2420.4466381489724</v>
          </cell>
          <cell r="AD1390">
            <v>37244.80000000001</v>
          </cell>
          <cell r="AE1390">
            <v>14878.664027660756</v>
          </cell>
          <cell r="AF1390">
            <v>10670.237335002481</v>
          </cell>
          <cell r="AG1390">
            <v>1663.0892947430648</v>
          </cell>
          <cell r="AH1390">
            <v>1660.2990102257352</v>
          </cell>
          <cell r="AI1390">
            <v>5823.1145163275232</v>
          </cell>
          <cell r="AJ1390">
            <v>2407.9358160404354</v>
          </cell>
          <cell r="AK1390">
            <v>37103.339999999997</v>
          </cell>
        </row>
        <row r="1391">
          <cell r="B1391">
            <v>39856</v>
          </cell>
          <cell r="D1391">
            <v>7873.9100000000035</v>
          </cell>
          <cell r="E1391">
            <v>29532</v>
          </cell>
          <cell r="F1391">
            <v>37405.910000000003</v>
          </cell>
          <cell r="G1391">
            <v>37405.910000000003</v>
          </cell>
          <cell r="H1391">
            <v>37555</v>
          </cell>
          <cell r="I1391">
            <v>29532</v>
          </cell>
          <cell r="J1391">
            <v>13472</v>
          </cell>
          <cell r="K1391">
            <v>4000</v>
          </cell>
          <cell r="L1391">
            <v>1600</v>
          </cell>
          <cell r="M1391">
            <v>1620</v>
          </cell>
          <cell r="N1391">
            <v>6600</v>
          </cell>
          <cell r="O1391">
            <v>2240</v>
          </cell>
          <cell r="P1391">
            <v>29532</v>
          </cell>
          <cell r="Q1391">
            <v>13472</v>
          </cell>
          <cell r="R1391">
            <v>4000</v>
          </cell>
          <cell r="S1391">
            <v>1600</v>
          </cell>
          <cell r="T1391">
            <v>1620</v>
          </cell>
          <cell r="U1391">
            <v>6600</v>
          </cell>
          <cell r="V1391">
            <v>2240</v>
          </cell>
          <cell r="W1391">
            <v>29532</v>
          </cell>
          <cell r="X1391">
            <v>14715.05918438869</v>
          </cell>
          <cell r="Y1391">
            <v>10523.441201985834</v>
          </cell>
          <cell r="Z1391">
            <v>1672.7905935383624</v>
          </cell>
          <cell r="AA1391">
            <v>1670.8870038849736</v>
          </cell>
          <cell r="AB1391">
            <v>6552.4392950375568</v>
          </cell>
          <cell r="AC1391">
            <v>2420.3827211645862</v>
          </cell>
          <cell r="AD1391">
            <v>37555</v>
          </cell>
          <cell r="AE1391">
            <v>14626.971992597801</v>
          </cell>
          <cell r="AF1391">
            <v>10531.015685488006</v>
          </cell>
          <cell r="AG1391">
            <v>1662.9104722378872</v>
          </cell>
          <cell r="AH1391">
            <v>1660.1204877439352</v>
          </cell>
          <cell r="AI1391">
            <v>6517.2144574947542</v>
          </cell>
          <cell r="AJ1391">
            <v>2407.6769044376178</v>
          </cell>
          <cell r="AK1391">
            <v>37405.910000000003</v>
          </cell>
        </row>
        <row r="1392">
          <cell r="B1392">
            <v>39857</v>
          </cell>
          <cell r="D1392">
            <v>8404.3499999999985</v>
          </cell>
          <cell r="E1392">
            <v>29915</v>
          </cell>
          <cell r="F1392">
            <v>38319.35</v>
          </cell>
          <cell r="G1392">
            <v>38319.35</v>
          </cell>
          <cell r="H1392">
            <v>39155.599999999999</v>
          </cell>
          <cell r="I1392">
            <v>29915</v>
          </cell>
          <cell r="J1392">
            <v>14755</v>
          </cell>
          <cell r="K1392">
            <v>4000</v>
          </cell>
          <cell r="L1392">
            <v>1600</v>
          </cell>
          <cell r="M1392">
            <v>1620</v>
          </cell>
          <cell r="N1392">
            <v>5700</v>
          </cell>
          <cell r="O1392">
            <v>2240</v>
          </cell>
          <cell r="P1392">
            <v>29915</v>
          </cell>
          <cell r="Q1392">
            <v>14755</v>
          </cell>
          <cell r="R1392">
            <v>4000</v>
          </cell>
          <cell r="S1392">
            <v>1600</v>
          </cell>
          <cell r="T1392">
            <v>1620</v>
          </cell>
          <cell r="U1392">
            <v>5700</v>
          </cell>
          <cell r="V1392">
            <v>2240</v>
          </cell>
          <cell r="W1392">
            <v>29915</v>
          </cell>
          <cell r="X1392">
            <v>15218.459032506462</v>
          </cell>
          <cell r="Y1392">
            <v>11171.755077675867</v>
          </cell>
          <cell r="Z1392">
            <v>1702.5359576259373</v>
          </cell>
          <cell r="AA1392">
            <v>1700.5041374898021</v>
          </cell>
          <cell r="AB1392">
            <v>6898.7142221203512</v>
          </cell>
          <cell r="AC1392">
            <v>2463.6315725815662</v>
          </cell>
          <cell r="AD1392">
            <v>39155.599999999984</v>
          </cell>
          <cell r="AE1392">
            <v>14875.921101456383</v>
          </cell>
          <cell r="AF1392">
            <v>10965.88695215183</v>
          </cell>
          <cell r="AG1392">
            <v>1664.5140515348053</v>
          </cell>
          <cell r="AH1392">
            <v>1661.7213766005393</v>
          </cell>
          <cell r="AI1392">
            <v>6741.3078406974928</v>
          </cell>
          <cell r="AJ1392">
            <v>2409.99867755895</v>
          </cell>
          <cell r="AK1392">
            <v>38319.350000000006</v>
          </cell>
        </row>
        <row r="1393">
          <cell r="B1393">
            <v>39858</v>
          </cell>
          <cell r="D1393">
            <v>7169.760000000002</v>
          </cell>
          <cell r="E1393">
            <v>29369</v>
          </cell>
          <cell r="F1393">
            <v>36538.76</v>
          </cell>
          <cell r="G1393">
            <v>36538.76</v>
          </cell>
          <cell r="H1393">
            <v>36376</v>
          </cell>
          <cell r="I1393">
            <v>29369</v>
          </cell>
          <cell r="J1393">
            <v>14209</v>
          </cell>
          <cell r="K1393">
            <v>4000</v>
          </cell>
          <cell r="L1393">
            <v>1600</v>
          </cell>
          <cell r="M1393">
            <v>1620</v>
          </cell>
          <cell r="N1393">
            <v>5700</v>
          </cell>
          <cell r="O1393">
            <v>2240</v>
          </cell>
          <cell r="P1393">
            <v>29369</v>
          </cell>
          <cell r="Q1393">
            <v>14209</v>
          </cell>
          <cell r="R1393">
            <v>4000</v>
          </cell>
          <cell r="S1393">
            <v>1600</v>
          </cell>
          <cell r="T1393">
            <v>1620</v>
          </cell>
          <cell r="U1393">
            <v>5700</v>
          </cell>
          <cell r="V1393">
            <v>2240</v>
          </cell>
          <cell r="W1393">
            <v>29369</v>
          </cell>
          <cell r="X1393">
            <v>14819.606596573067</v>
          </cell>
          <cell r="Y1393">
            <v>10114.218649158234</v>
          </cell>
          <cell r="Z1393">
            <v>1658.5022739330532</v>
          </cell>
          <cell r="AA1393">
            <v>1656.6175192875517</v>
          </cell>
          <cell r="AB1393">
            <v>5765.0129679172578</v>
          </cell>
          <cell r="AC1393">
            <v>2362.0419931308447</v>
          </cell>
          <cell r="AD1393">
            <v>36376.000000000007</v>
          </cell>
          <cell r="AE1393">
            <v>14836.322028909641</v>
          </cell>
          <cell r="AF1393">
            <v>10207.454997607341</v>
          </cell>
          <cell r="AG1393">
            <v>1660.802516930413</v>
          </cell>
          <cell r="AH1393">
            <v>1658.0160691046824</v>
          </cell>
          <cell r="AI1393">
            <v>5806.9473172230328</v>
          </cell>
          <cell r="AJ1393">
            <v>2369.2170702248877</v>
          </cell>
          <cell r="AK1393">
            <v>36538.759999999995</v>
          </cell>
        </row>
        <row r="1394">
          <cell r="B1394">
            <v>39859</v>
          </cell>
          <cell r="D1394">
            <v>6418.5</v>
          </cell>
          <cell r="E1394">
            <v>29569</v>
          </cell>
          <cell r="F1394">
            <v>35987.5</v>
          </cell>
          <cell r="G1394">
            <v>35987.5</v>
          </cell>
          <cell r="H1394">
            <v>36602.6</v>
          </cell>
          <cell r="I1394">
            <v>29569</v>
          </cell>
          <cell r="J1394">
            <v>14209</v>
          </cell>
          <cell r="K1394">
            <v>4000</v>
          </cell>
          <cell r="L1394">
            <v>1600</v>
          </cell>
          <cell r="M1394">
            <v>1620</v>
          </cell>
          <cell r="N1394">
            <v>5900</v>
          </cell>
          <cell r="O1394">
            <v>2240</v>
          </cell>
          <cell r="P1394">
            <v>29569</v>
          </cell>
          <cell r="Q1394">
            <v>14209</v>
          </cell>
          <cell r="R1394">
            <v>4000</v>
          </cell>
          <cell r="S1394">
            <v>1600</v>
          </cell>
          <cell r="T1394">
            <v>1620</v>
          </cell>
          <cell r="U1394">
            <v>5900</v>
          </cell>
          <cell r="V1394">
            <v>2240</v>
          </cell>
          <cell r="W1394">
            <v>29569</v>
          </cell>
          <cell r="X1394">
            <v>13786.294063717209</v>
          </cell>
          <cell r="Y1394">
            <v>10588.039615780104</v>
          </cell>
          <cell r="Z1394">
            <v>1591.3057695465097</v>
          </cell>
          <cell r="AA1394">
            <v>1587.298678389189</v>
          </cell>
          <cell r="AB1394">
            <v>6595.4112954478896</v>
          </cell>
          <cell r="AC1394">
            <v>2454.250577119089</v>
          </cell>
          <cell r="AD1394">
            <v>36602.6</v>
          </cell>
          <cell r="AE1394">
            <v>13547.506076074951</v>
          </cell>
          <cell r="AF1394">
            <v>10431.634232065879</v>
          </cell>
          <cell r="AG1394">
            <v>1564.1991012674539</v>
          </cell>
          <cell r="AH1394">
            <v>1559.651315051068</v>
          </cell>
          <cell r="AI1394">
            <v>6474.6612951947045</v>
          </cell>
          <cell r="AJ1394">
            <v>2409.8479803459413</v>
          </cell>
          <cell r="AK1394">
            <v>35987.5</v>
          </cell>
        </row>
        <row r="1395">
          <cell r="B1395">
            <v>39860</v>
          </cell>
          <cell r="D1395">
            <v>7757.2300000000032</v>
          </cell>
          <cell r="E1395">
            <v>29569</v>
          </cell>
          <cell r="F1395">
            <v>37326.230000000003</v>
          </cell>
          <cell r="G1395">
            <v>37326.230000000003</v>
          </cell>
          <cell r="H1395">
            <v>36845.199999999997</v>
          </cell>
          <cell r="I1395">
            <v>29569</v>
          </cell>
          <cell r="J1395">
            <v>14209</v>
          </cell>
          <cell r="K1395">
            <v>4000</v>
          </cell>
          <cell r="L1395">
            <v>1600</v>
          </cell>
          <cell r="M1395">
            <v>1620</v>
          </cell>
          <cell r="N1395">
            <v>5900</v>
          </cell>
          <cell r="O1395">
            <v>2240</v>
          </cell>
          <cell r="P1395">
            <v>29569</v>
          </cell>
          <cell r="Q1395">
            <v>14209</v>
          </cell>
          <cell r="R1395">
            <v>4000</v>
          </cell>
          <cell r="S1395">
            <v>1600</v>
          </cell>
          <cell r="T1395">
            <v>1620</v>
          </cell>
          <cell r="U1395">
            <v>5900</v>
          </cell>
          <cell r="V1395">
            <v>2240</v>
          </cell>
          <cell r="W1395">
            <v>29569</v>
          </cell>
          <cell r="X1395">
            <v>14907.806970598083</v>
          </cell>
          <cell r="Y1395">
            <v>10230.075138704466</v>
          </cell>
          <cell r="Z1395">
            <v>1645.1026085484029</v>
          </cell>
          <cell r="AA1395">
            <v>1643.2012373921539</v>
          </cell>
          <cell r="AB1395">
            <v>6042.2494232420513</v>
          </cell>
          <cell r="AC1395">
            <v>2376.7646215148384</v>
          </cell>
          <cell r="AD1395">
            <v>36845.199999999997</v>
          </cell>
          <cell r="AE1395">
            <v>15038.748583091972</v>
          </cell>
          <cell r="AF1395">
            <v>10413.261764377194</v>
          </cell>
          <cell r="AG1395">
            <v>1662.2556895934301</v>
          </cell>
          <cell r="AH1395">
            <v>1659.4668036754122</v>
          </cell>
          <cell r="AI1395">
            <v>6145.7682944674025</v>
          </cell>
          <cell r="AJ1395">
            <v>2406.7288647945911</v>
          </cell>
          <cell r="AK1395">
            <v>37326.229999999996</v>
          </cell>
        </row>
        <row r="1396">
          <cell r="B1396">
            <v>39861</v>
          </cell>
          <cell r="D1396">
            <v>7598.1200000000026</v>
          </cell>
          <cell r="E1396">
            <v>29769</v>
          </cell>
          <cell r="F1396">
            <v>37367.120000000003</v>
          </cell>
          <cell r="G1396">
            <v>37367.120000000003</v>
          </cell>
          <cell r="H1396">
            <v>36468.699999999997</v>
          </cell>
          <cell r="I1396">
            <v>29769</v>
          </cell>
          <cell r="J1396">
            <v>14209</v>
          </cell>
          <cell r="K1396">
            <v>4000</v>
          </cell>
          <cell r="L1396">
            <v>1600</v>
          </cell>
          <cell r="M1396">
            <v>1620</v>
          </cell>
          <cell r="N1396">
            <v>6100</v>
          </cell>
          <cell r="O1396">
            <v>2240</v>
          </cell>
          <cell r="P1396">
            <v>29769</v>
          </cell>
          <cell r="Q1396">
            <v>14209</v>
          </cell>
          <cell r="R1396">
            <v>4000</v>
          </cell>
          <cell r="S1396">
            <v>1600</v>
          </cell>
          <cell r="T1396">
            <v>1620</v>
          </cell>
          <cell r="U1396">
            <v>6100</v>
          </cell>
          <cell r="V1396">
            <v>2240</v>
          </cell>
          <cell r="W1396">
            <v>29769</v>
          </cell>
          <cell r="X1396">
            <v>14804.557789995073</v>
          </cell>
          <cell r="Y1396">
            <v>10191.863864167748</v>
          </cell>
          <cell r="Z1396">
            <v>1626.1449381339132</v>
          </cell>
          <cell r="AA1396">
            <v>1624.184862355336</v>
          </cell>
          <cell r="AB1396">
            <v>5870.2040383833619</v>
          </cell>
          <cell r="AC1396">
            <v>2351.7445069645601</v>
          </cell>
          <cell r="AD1396">
            <v>36468.69999999999</v>
          </cell>
          <cell r="AE1396">
            <v>15125.940564690223</v>
          </cell>
          <cell r="AF1396">
            <v>10479.710864761897</v>
          </cell>
          <cell r="AG1396">
            <v>1662.8315791359851</v>
          </cell>
          <cell r="AH1396">
            <v>1660.0417270066641</v>
          </cell>
          <cell r="AI1396">
            <v>6031.0325868622922</v>
          </cell>
          <cell r="AJ1396">
            <v>2407.5626775429409</v>
          </cell>
          <cell r="AK1396">
            <v>37367.120000000003</v>
          </cell>
        </row>
        <row r="1397">
          <cell r="B1397">
            <v>39862</v>
          </cell>
          <cell r="D1397">
            <v>7572.4000000000015</v>
          </cell>
          <cell r="E1397">
            <v>29648</v>
          </cell>
          <cell r="F1397">
            <v>37220.400000000001</v>
          </cell>
          <cell r="G1397">
            <v>37220.400000000001</v>
          </cell>
          <cell r="H1397">
            <v>36728.5</v>
          </cell>
          <cell r="I1397">
            <v>29648</v>
          </cell>
          <cell r="J1397">
            <v>14588</v>
          </cell>
          <cell r="K1397">
            <v>4000</v>
          </cell>
          <cell r="L1397">
            <v>1600</v>
          </cell>
          <cell r="M1397">
            <v>1620</v>
          </cell>
          <cell r="N1397">
            <v>5600</v>
          </cell>
          <cell r="O1397">
            <v>2240</v>
          </cell>
          <cell r="P1397">
            <v>29648</v>
          </cell>
          <cell r="Q1397">
            <v>14588</v>
          </cell>
          <cell r="R1397">
            <v>4000</v>
          </cell>
          <cell r="S1397">
            <v>1600</v>
          </cell>
          <cell r="T1397">
            <v>1620</v>
          </cell>
          <cell r="U1397">
            <v>5600</v>
          </cell>
          <cell r="V1397">
            <v>2240</v>
          </cell>
          <cell r="W1397">
            <v>29648</v>
          </cell>
          <cell r="X1397">
            <v>14858.550423981338</v>
          </cell>
          <cell r="Y1397">
            <v>10066.525083118759</v>
          </cell>
          <cell r="Z1397">
            <v>1643.7995110851034</v>
          </cell>
          <cell r="AA1397">
            <v>1642.1024219716617</v>
          </cell>
          <cell r="AB1397">
            <v>6140.3084149761335</v>
          </cell>
          <cell r="AC1397">
            <v>2377.2141448670086</v>
          </cell>
          <cell r="AD1397">
            <v>36728.5</v>
          </cell>
          <cell r="AE1397">
            <v>15002.300961626946</v>
          </cell>
          <cell r="AF1397">
            <v>10271.700838788654</v>
          </cell>
          <cell r="AG1397">
            <v>1661.6442020968116</v>
          </cell>
          <cell r="AH1397">
            <v>1658.856342115344</v>
          </cell>
          <cell r="AI1397">
            <v>6220.0541445083381</v>
          </cell>
          <cell r="AJ1397">
            <v>2405.8435108639133</v>
          </cell>
          <cell r="AK1397">
            <v>37220.400000000009</v>
          </cell>
        </row>
        <row r="1398">
          <cell r="B1398">
            <v>39863</v>
          </cell>
          <cell r="D1398">
            <v>7567.4700000000012</v>
          </cell>
          <cell r="E1398">
            <v>30217</v>
          </cell>
          <cell r="F1398">
            <v>37784.47</v>
          </cell>
          <cell r="G1398">
            <v>37784.47</v>
          </cell>
          <cell r="H1398">
            <v>37514.199999999997</v>
          </cell>
          <cell r="I1398">
            <v>30217</v>
          </cell>
          <cell r="J1398">
            <v>14757</v>
          </cell>
          <cell r="K1398">
            <v>4000</v>
          </cell>
          <cell r="L1398">
            <v>1600</v>
          </cell>
          <cell r="M1398">
            <v>1620</v>
          </cell>
          <cell r="N1398">
            <v>6000</v>
          </cell>
          <cell r="O1398">
            <v>2240</v>
          </cell>
          <cell r="P1398">
            <v>30217</v>
          </cell>
          <cell r="Q1398">
            <v>14757</v>
          </cell>
          <cell r="R1398">
            <v>4000</v>
          </cell>
          <cell r="S1398">
            <v>1600</v>
          </cell>
          <cell r="T1398">
            <v>1620</v>
          </cell>
          <cell r="U1398">
            <v>6000</v>
          </cell>
          <cell r="V1398">
            <v>2240</v>
          </cell>
          <cell r="W1398">
            <v>30217</v>
          </cell>
          <cell r="X1398">
            <v>14685.066353424867</v>
          </cell>
          <cell r="Y1398">
            <v>11079.797027185959</v>
          </cell>
          <cell r="Z1398">
            <v>1655.1808705991405</v>
          </cell>
          <cell r="AA1398">
            <v>1652.8885524719622</v>
          </cell>
          <cell r="AB1398">
            <v>6063.8880173656498</v>
          </cell>
          <cell r="AC1398">
            <v>2377.3791789524244</v>
          </cell>
          <cell r="AD1398">
            <v>37514.200000000004</v>
          </cell>
          <cell r="AE1398">
            <v>14774.804316761465</v>
          </cell>
          <cell r="AF1398">
            <v>11174.091118516024</v>
          </cell>
          <cell r="AG1398">
            <v>1666.2437832325918</v>
          </cell>
          <cell r="AH1398">
            <v>1663.4482062030561</v>
          </cell>
          <cell r="AI1398">
            <v>6111.311102230854</v>
          </cell>
          <cell r="AJ1398">
            <v>2394.5714730560126</v>
          </cell>
          <cell r="AK1398">
            <v>37784.47</v>
          </cell>
        </row>
        <row r="1399">
          <cell r="B1399">
            <v>39864</v>
          </cell>
          <cell r="D1399">
            <v>5641.3499999999985</v>
          </cell>
          <cell r="E1399">
            <v>30698</v>
          </cell>
          <cell r="F1399">
            <v>36339.35</v>
          </cell>
          <cell r="G1399">
            <v>36339.35</v>
          </cell>
          <cell r="H1399">
            <v>35962.6</v>
          </cell>
          <cell r="I1399">
            <v>30698</v>
          </cell>
          <cell r="J1399">
            <v>15338</v>
          </cell>
          <cell r="K1399">
            <v>4000</v>
          </cell>
          <cell r="L1399">
            <v>1600</v>
          </cell>
          <cell r="M1399">
            <v>1620</v>
          </cell>
          <cell r="N1399">
            <v>5900</v>
          </cell>
          <cell r="O1399">
            <v>2240</v>
          </cell>
          <cell r="P1399">
            <v>30698</v>
          </cell>
          <cell r="Q1399">
            <v>15338</v>
          </cell>
          <cell r="R1399">
            <v>4000</v>
          </cell>
          <cell r="S1399">
            <v>1600</v>
          </cell>
          <cell r="T1399">
            <v>1620</v>
          </cell>
          <cell r="U1399">
            <v>5900</v>
          </cell>
          <cell r="V1399">
            <v>2240</v>
          </cell>
          <cell r="W1399">
            <v>30698</v>
          </cell>
          <cell r="X1399">
            <v>14292.734416906193</v>
          </cell>
          <cell r="Y1399">
            <v>10162.004183663066</v>
          </cell>
          <cell r="Z1399">
            <v>1649.4013502393761</v>
          </cell>
          <cell r="AA1399">
            <v>1647.3630057754904</v>
          </cell>
          <cell r="AB1399">
            <v>5854.1907609455402</v>
          </cell>
          <cell r="AC1399">
            <v>2356.9062824703324</v>
          </cell>
          <cell r="AD1399">
            <v>35962.599999999991</v>
          </cell>
          <cell r="AE1399">
            <v>14410.515401976823</v>
          </cell>
          <cell r="AF1399">
            <v>10305.487329786691</v>
          </cell>
          <cell r="AG1399">
            <v>1663.1504038718163</v>
          </cell>
          <cell r="AH1399">
            <v>1660.3600168273065</v>
          </cell>
          <cell r="AI1399">
            <v>5921.5301754937809</v>
          </cell>
          <cell r="AJ1399">
            <v>2378.3066720435795</v>
          </cell>
          <cell r="AK1399">
            <v>36339.35</v>
          </cell>
        </row>
        <row r="1400">
          <cell r="B1400">
            <v>39865</v>
          </cell>
          <cell r="D1400">
            <v>6032.5800000000017</v>
          </cell>
          <cell r="E1400">
            <v>29059</v>
          </cell>
          <cell r="F1400">
            <v>35091.58</v>
          </cell>
          <cell r="G1400">
            <v>35091.58</v>
          </cell>
          <cell r="H1400">
            <v>34861.599999999999</v>
          </cell>
          <cell r="I1400">
            <v>29059</v>
          </cell>
          <cell r="J1400">
            <v>14099</v>
          </cell>
          <cell r="K1400">
            <v>4000</v>
          </cell>
          <cell r="L1400">
            <v>1600</v>
          </cell>
          <cell r="M1400">
            <v>1620</v>
          </cell>
          <cell r="N1400">
            <v>5500</v>
          </cell>
          <cell r="O1400">
            <v>2240</v>
          </cell>
          <cell r="P1400">
            <v>29059</v>
          </cell>
          <cell r="Q1400">
            <v>14099</v>
          </cell>
          <cell r="R1400">
            <v>4000</v>
          </cell>
          <cell r="S1400">
            <v>1600</v>
          </cell>
          <cell r="T1400">
            <v>1620</v>
          </cell>
          <cell r="U1400">
            <v>5500</v>
          </cell>
          <cell r="V1400">
            <v>2240</v>
          </cell>
          <cell r="W1400">
            <v>29059</v>
          </cell>
          <cell r="X1400">
            <v>13656.590890302186</v>
          </cell>
          <cell r="Y1400">
            <v>10117.721810644547</v>
          </cell>
          <cell r="Z1400">
            <v>1655.1524733252429</v>
          </cell>
          <cell r="AA1400">
            <v>1652.7877511445324</v>
          </cell>
          <cell r="AB1400">
            <v>5460.3208947622752</v>
          </cell>
          <cell r="AC1400">
            <v>2319.0261798212123</v>
          </cell>
          <cell r="AD1400">
            <v>34861.600000000006</v>
          </cell>
          <cell r="AE1400">
            <v>13727.054744274999</v>
          </cell>
          <cell r="AF1400">
            <v>10203.589104999441</v>
          </cell>
          <cell r="AG1400">
            <v>1664.6495422611683</v>
          </cell>
          <cell r="AH1400">
            <v>1661.8566400043665</v>
          </cell>
          <cell r="AI1400">
            <v>5501.2992710333729</v>
          </cell>
          <cell r="AJ1400">
            <v>2333.1306974266622</v>
          </cell>
          <cell r="AK1400">
            <v>35091.580000000016</v>
          </cell>
        </row>
        <row r="1401">
          <cell r="B1401">
            <v>39866</v>
          </cell>
          <cell r="D1401">
            <v>5677.3799999999974</v>
          </cell>
          <cell r="E1401">
            <v>29159</v>
          </cell>
          <cell r="F1401">
            <v>34836.379999999997</v>
          </cell>
          <cell r="G1401">
            <v>34836.379999999997</v>
          </cell>
          <cell r="H1401">
            <v>34133.599999999999</v>
          </cell>
          <cell r="I1401">
            <v>29159</v>
          </cell>
          <cell r="J1401">
            <v>14099</v>
          </cell>
          <cell r="K1401">
            <v>4000</v>
          </cell>
          <cell r="L1401">
            <v>1600</v>
          </cell>
          <cell r="M1401">
            <v>1620</v>
          </cell>
          <cell r="N1401">
            <v>5600</v>
          </cell>
          <cell r="O1401">
            <v>2240</v>
          </cell>
          <cell r="P1401">
            <v>29159</v>
          </cell>
          <cell r="Q1401">
            <v>14099</v>
          </cell>
          <cell r="R1401">
            <v>4000</v>
          </cell>
          <cell r="S1401">
            <v>1600</v>
          </cell>
          <cell r="T1401">
            <v>1620</v>
          </cell>
          <cell r="U1401">
            <v>5600</v>
          </cell>
          <cell r="V1401">
            <v>2240</v>
          </cell>
          <cell r="W1401">
            <v>29159</v>
          </cell>
          <cell r="X1401">
            <v>13156.624832651602</v>
          </cell>
          <cell r="Y1401">
            <v>9978.1649366369547</v>
          </cell>
          <cell r="Z1401">
            <v>1532.4033528573987</v>
          </cell>
          <cell r="AA1401">
            <v>1528.4178213251505</v>
          </cell>
          <cell r="AB1401">
            <v>5668.7096543117395</v>
          </cell>
          <cell r="AC1401">
            <v>2269.2794022171552</v>
          </cell>
          <cell r="AD1401">
            <v>34133.600000000006</v>
          </cell>
          <cell r="AE1401">
            <v>13402.43338271619</v>
          </cell>
          <cell r="AF1401">
            <v>10205.711035467735</v>
          </cell>
          <cell r="AG1401">
            <v>1564.7495862980468</v>
          </cell>
          <cell r="AH1401">
            <v>1560.2001995896055</v>
          </cell>
          <cell r="AI1401">
            <v>5787.2488923223636</v>
          </cell>
          <cell r="AJ1401">
            <v>2316.0369036060556</v>
          </cell>
          <cell r="AK1401">
            <v>34836.379999999997</v>
          </cell>
        </row>
        <row r="1402">
          <cell r="B1402">
            <v>39867</v>
          </cell>
          <cell r="D1402">
            <v>6841.8799999999974</v>
          </cell>
          <cell r="E1402">
            <v>29759</v>
          </cell>
          <cell r="F1402">
            <v>36600.879999999997</v>
          </cell>
          <cell r="G1402">
            <v>36600.879999999997</v>
          </cell>
          <cell r="H1402">
            <v>36005.5</v>
          </cell>
          <cell r="I1402">
            <v>29759</v>
          </cell>
          <cell r="J1402">
            <v>14099</v>
          </cell>
          <cell r="K1402">
            <v>4000</v>
          </cell>
          <cell r="L1402">
            <v>1600</v>
          </cell>
          <cell r="M1402">
            <v>1620</v>
          </cell>
          <cell r="N1402">
            <v>6200</v>
          </cell>
          <cell r="O1402">
            <v>2240</v>
          </cell>
          <cell r="P1402">
            <v>29759</v>
          </cell>
          <cell r="Q1402">
            <v>14099</v>
          </cell>
          <cell r="R1402">
            <v>4000</v>
          </cell>
          <cell r="S1402">
            <v>1600</v>
          </cell>
          <cell r="T1402">
            <v>1620</v>
          </cell>
          <cell r="U1402">
            <v>6200</v>
          </cell>
          <cell r="V1402">
            <v>2240</v>
          </cell>
          <cell r="W1402">
            <v>29759</v>
          </cell>
          <cell r="X1402">
            <v>14281.003207172618</v>
          </cell>
          <cell r="Y1402">
            <v>9965.9782245952574</v>
          </cell>
          <cell r="Z1402">
            <v>1638.6589658721227</v>
          </cell>
          <cell r="AA1402">
            <v>1636.8669341184664</v>
          </cell>
          <cell r="AB1402">
            <v>6183.5137660176524</v>
          </cell>
          <cell r="AC1402">
            <v>2299.4789022238888</v>
          </cell>
          <cell r="AD1402">
            <v>36005.500000000007</v>
          </cell>
          <cell r="AE1402">
            <v>14463.872108333719</v>
          </cell>
          <cell r="AF1402">
            <v>10206.405791334126</v>
          </cell>
          <cell r="AG1402">
            <v>1662.4357183401569</v>
          </cell>
          <cell r="AH1402">
            <v>1659.646530374963</v>
          </cell>
          <cell r="AI1402">
            <v>6272.4155485978708</v>
          </cell>
          <cell r="AJ1402">
            <v>2336.1043030191518</v>
          </cell>
          <cell r="AK1402">
            <v>36600.87999999999</v>
          </cell>
        </row>
        <row r="1403">
          <cell r="B1403">
            <v>39868</v>
          </cell>
          <cell r="D1403">
            <v>4822.260000000002</v>
          </cell>
          <cell r="E1403">
            <v>29914</v>
          </cell>
          <cell r="F1403">
            <v>34736.26</v>
          </cell>
          <cell r="G1403">
            <v>34736.26</v>
          </cell>
          <cell r="H1403">
            <v>34052.699999999997</v>
          </cell>
          <cell r="I1403">
            <v>29914</v>
          </cell>
          <cell r="J1403">
            <v>14954</v>
          </cell>
          <cell r="K1403">
            <v>4000</v>
          </cell>
          <cell r="L1403">
            <v>1600</v>
          </cell>
          <cell r="M1403">
            <v>1620</v>
          </cell>
          <cell r="N1403">
            <v>5500</v>
          </cell>
          <cell r="O1403">
            <v>2240</v>
          </cell>
          <cell r="P1403">
            <v>29914</v>
          </cell>
          <cell r="Q1403">
            <v>14954</v>
          </cell>
          <cell r="R1403">
            <v>4000</v>
          </cell>
          <cell r="S1403">
            <v>1600</v>
          </cell>
          <cell r="T1403">
            <v>1620</v>
          </cell>
          <cell r="U1403">
            <v>5500</v>
          </cell>
          <cell r="V1403">
            <v>2240</v>
          </cell>
          <cell r="W1403">
            <v>29914</v>
          </cell>
          <cell r="X1403">
            <v>13025.132196207862</v>
          </cell>
          <cell r="Y1403">
            <v>10130.245414434728</v>
          </cell>
          <cell r="Z1403">
            <v>1634.3339796321911</v>
          </cell>
          <cell r="AA1403">
            <v>1631.9481953158704</v>
          </cell>
          <cell r="AB1403">
            <v>5358.5064397810029</v>
          </cell>
          <cell r="AC1403">
            <v>2272.5337746283476</v>
          </cell>
          <cell r="AD1403">
            <v>34052.700000000004</v>
          </cell>
          <cell r="AE1403">
            <v>13272.231673466644</v>
          </cell>
          <cell r="AF1403">
            <v>10345.883781620614</v>
          </cell>
          <cell r="AG1403">
            <v>1665.0438512776634</v>
          </cell>
          <cell r="AH1403">
            <v>1662.2502874602665</v>
          </cell>
          <cell r="AI1403">
            <v>5474.7465532255155</v>
          </cell>
          <cell r="AJ1403">
            <v>2316.1038529492948</v>
          </cell>
          <cell r="AK1403">
            <v>34736.26</v>
          </cell>
        </row>
        <row r="1404">
          <cell r="B1404">
            <v>39869</v>
          </cell>
          <cell r="D1404">
            <v>5464.5299999999988</v>
          </cell>
          <cell r="E1404">
            <v>29909</v>
          </cell>
          <cell r="F1404">
            <v>35373.53</v>
          </cell>
          <cell r="G1404">
            <v>35373.53</v>
          </cell>
          <cell r="H1404">
            <v>34574.400000000001</v>
          </cell>
          <cell r="I1404">
            <v>29909</v>
          </cell>
          <cell r="J1404">
            <v>14949</v>
          </cell>
          <cell r="K1404">
            <v>4000</v>
          </cell>
          <cell r="L1404">
            <v>1600</v>
          </cell>
          <cell r="M1404">
            <v>1620</v>
          </cell>
          <cell r="N1404">
            <v>5500</v>
          </cell>
          <cell r="O1404">
            <v>2240</v>
          </cell>
          <cell r="P1404">
            <v>29909</v>
          </cell>
          <cell r="Q1404">
            <v>14949</v>
          </cell>
          <cell r="R1404">
            <v>4000</v>
          </cell>
          <cell r="S1404">
            <v>1600</v>
          </cell>
          <cell r="T1404">
            <v>1620</v>
          </cell>
          <cell r="U1404">
            <v>5500</v>
          </cell>
          <cell r="V1404">
            <v>2240</v>
          </cell>
          <cell r="W1404">
            <v>29909</v>
          </cell>
          <cell r="X1404">
            <v>13631.154123016728</v>
          </cell>
          <cell r="Y1404">
            <v>10058.342519174719</v>
          </cell>
          <cell r="Z1404">
            <v>1629.4207940092972</v>
          </cell>
          <cell r="AA1404">
            <v>1627.1693494464541</v>
          </cell>
          <cell r="AB1404">
            <v>5362.9847433714885</v>
          </cell>
          <cell r="AC1404">
            <v>2265.3284709813124</v>
          </cell>
          <cell r="AD1404">
            <v>34574.399999999994</v>
          </cell>
          <cell r="AE1404">
            <v>13922.352280114197</v>
          </cell>
          <cell r="AF1404">
            <v>10312.424407018259</v>
          </cell>
          <cell r="AG1404">
            <v>1664.0848842100991</v>
          </cell>
          <cell r="AH1404">
            <v>1661.2929293207192</v>
          </cell>
          <cell r="AI1404">
            <v>5498.6055856217226</v>
          </cell>
          <cell r="AJ1404">
            <v>2314.7699137150021</v>
          </cell>
          <cell r="AK1404">
            <v>35373.530000000006</v>
          </cell>
        </row>
        <row r="1405">
          <cell r="B1405">
            <v>39870</v>
          </cell>
          <cell r="D1405">
            <v>4971.1200000000026</v>
          </cell>
          <cell r="E1405">
            <v>29694</v>
          </cell>
          <cell r="F1405">
            <v>34665.120000000003</v>
          </cell>
          <cell r="G1405">
            <v>34665.120000000003</v>
          </cell>
          <cell r="H1405">
            <v>33947.599999999999</v>
          </cell>
          <cell r="I1405">
            <v>29694</v>
          </cell>
          <cell r="J1405">
            <v>14834</v>
          </cell>
          <cell r="K1405">
            <v>4000</v>
          </cell>
          <cell r="L1405">
            <v>1600</v>
          </cell>
          <cell r="M1405">
            <v>1620</v>
          </cell>
          <cell r="N1405">
            <v>5400</v>
          </cell>
          <cell r="O1405">
            <v>2240</v>
          </cell>
          <cell r="P1405">
            <v>29694</v>
          </cell>
          <cell r="Q1405">
            <v>14834</v>
          </cell>
          <cell r="R1405">
            <v>4000</v>
          </cell>
          <cell r="S1405">
            <v>1600</v>
          </cell>
          <cell r="T1405">
            <v>1620</v>
          </cell>
          <cell r="U1405">
            <v>5400</v>
          </cell>
          <cell r="V1405">
            <v>2240</v>
          </cell>
          <cell r="W1405">
            <v>29694</v>
          </cell>
          <cell r="X1405">
            <v>13030.388921607484</v>
          </cell>
          <cell r="Y1405">
            <v>10117.243912729344</v>
          </cell>
          <cell r="Z1405">
            <v>1632.8101149713909</v>
          </cell>
          <cell r="AA1405">
            <v>1630.4987661307707</v>
          </cell>
          <cell r="AB1405">
            <v>5266.391901963515</v>
          </cell>
          <cell r="AC1405">
            <v>2270.2663825974973</v>
          </cell>
          <cell r="AD1405">
            <v>33947.600000000006</v>
          </cell>
          <cell r="AE1405">
            <v>13289.078147884557</v>
          </cell>
          <cell r="AF1405">
            <v>10346.859187606691</v>
          </cell>
          <cell r="AG1405">
            <v>1664.2298702663084</v>
          </cell>
          <cell r="AH1405">
            <v>1661.4376721233946</v>
          </cell>
          <cell r="AI1405">
            <v>5388.543530374277</v>
          </cell>
          <cell r="AJ1405">
            <v>2314.9715917447743</v>
          </cell>
          <cell r="AK1405">
            <v>34665.120000000003</v>
          </cell>
        </row>
        <row r="1406">
          <cell r="B1406">
            <v>39871</v>
          </cell>
          <cell r="D1406">
            <v>6724.2699999999968</v>
          </cell>
          <cell r="E1406">
            <v>29709</v>
          </cell>
          <cell r="F1406">
            <v>36433.269999999997</v>
          </cell>
          <cell r="G1406">
            <v>36433.269999999997</v>
          </cell>
          <cell r="H1406">
            <v>35837.5</v>
          </cell>
          <cell r="I1406">
            <v>29709</v>
          </cell>
          <cell r="J1406">
            <v>14149</v>
          </cell>
          <cell r="K1406">
            <v>4000</v>
          </cell>
          <cell r="L1406">
            <v>1600</v>
          </cell>
          <cell r="M1406">
            <v>1620</v>
          </cell>
          <cell r="N1406">
            <v>6100</v>
          </cell>
          <cell r="O1406">
            <v>2240</v>
          </cell>
          <cell r="P1406">
            <v>29709</v>
          </cell>
          <cell r="Q1406">
            <v>14149</v>
          </cell>
          <cell r="R1406">
            <v>4000</v>
          </cell>
          <cell r="S1406">
            <v>1600</v>
          </cell>
          <cell r="T1406">
            <v>1620</v>
          </cell>
          <cell r="U1406">
            <v>6100</v>
          </cell>
          <cell r="V1406">
            <v>2240</v>
          </cell>
          <cell r="W1406">
            <v>29709</v>
          </cell>
          <cell r="X1406">
            <v>14188.415592935899</v>
          </cell>
          <cell r="Y1406">
            <v>10017.986320198977</v>
          </cell>
          <cell r="Z1406">
            <v>1639.1873085204459</v>
          </cell>
          <cell r="AA1406">
            <v>1637.1812677513337</v>
          </cell>
          <cell r="AB1406">
            <v>6077.1371581439416</v>
          </cell>
          <cell r="AC1406">
            <v>2277.592352449396</v>
          </cell>
          <cell r="AD1406">
            <v>35837.5</v>
          </cell>
          <cell r="AE1406">
            <v>14390.651391002433</v>
          </cell>
          <cell r="AF1406">
            <v>10234.183982446282</v>
          </cell>
          <cell r="AG1406">
            <v>1663.3125347788907</v>
          </cell>
          <cell r="AH1406">
            <v>1660.5218757156979</v>
          </cell>
          <cell r="AI1406">
            <v>6170.9046533217415</v>
          </cell>
          <cell r="AJ1406">
            <v>2313.6955627349525</v>
          </cell>
          <cell r="AK1406">
            <v>36433.270000000004</v>
          </cell>
        </row>
        <row r="1407">
          <cell r="B1407">
            <v>39872</v>
          </cell>
          <cell r="D1407">
            <v>7053.4599999999991</v>
          </cell>
          <cell r="E1407">
            <v>29609</v>
          </cell>
          <cell r="F1407">
            <v>36662.46</v>
          </cell>
          <cell r="G1407">
            <v>36662.46</v>
          </cell>
          <cell r="H1407">
            <v>35922.6</v>
          </cell>
          <cell r="I1407">
            <v>29609</v>
          </cell>
          <cell r="J1407">
            <v>14149</v>
          </cell>
          <cell r="K1407">
            <v>4000</v>
          </cell>
          <cell r="L1407">
            <v>1600</v>
          </cell>
          <cell r="M1407">
            <v>1620</v>
          </cell>
          <cell r="N1407">
            <v>6000</v>
          </cell>
          <cell r="O1407">
            <v>2240</v>
          </cell>
          <cell r="P1407">
            <v>29609</v>
          </cell>
          <cell r="Q1407">
            <v>14149</v>
          </cell>
          <cell r="R1407">
            <v>4000</v>
          </cell>
          <cell r="S1407">
            <v>1600</v>
          </cell>
          <cell r="T1407">
            <v>1620</v>
          </cell>
          <cell r="U1407">
            <v>6000</v>
          </cell>
          <cell r="V1407">
            <v>2240</v>
          </cell>
          <cell r="W1407">
            <v>29609</v>
          </cell>
          <cell r="X1407">
            <v>14683.005745109545</v>
          </cell>
          <cell r="Y1407">
            <v>10167.123053712181</v>
          </cell>
          <cell r="Z1407">
            <v>1632.715861576462</v>
          </cell>
          <cell r="AA1407">
            <v>1630.7740470403694</v>
          </cell>
          <cell r="AB1407">
            <v>5540.3082382483408</v>
          </cell>
          <cell r="AC1407">
            <v>2268.6730543131066</v>
          </cell>
          <cell r="AD1407">
            <v>35922.6</v>
          </cell>
          <cell r="AE1407">
            <v>14935.663700863854</v>
          </cell>
          <cell r="AF1407">
            <v>10417.793056936556</v>
          </cell>
          <cell r="AG1407">
            <v>1662.6863872444465</v>
          </cell>
          <cell r="AH1407">
            <v>1659.8967787140041</v>
          </cell>
          <cell r="AI1407">
            <v>5673.595495201911</v>
          </cell>
          <cell r="AJ1407">
            <v>2312.8245810392286</v>
          </cell>
          <cell r="AK1407">
            <v>36662.46</v>
          </cell>
        </row>
        <row r="1408">
          <cell r="B1408">
            <v>39873</v>
          </cell>
          <cell r="D1408">
            <v>8435.4499999999971</v>
          </cell>
          <cell r="E1408">
            <v>26326</v>
          </cell>
          <cell r="F1408">
            <v>34761.449999999997</v>
          </cell>
          <cell r="G1408">
            <v>34761.449999999997</v>
          </cell>
          <cell r="H1408">
            <v>34770.400000000001</v>
          </cell>
          <cell r="I1408">
            <v>26326</v>
          </cell>
          <cell r="J1408">
            <v>11047</v>
          </cell>
          <cell r="K1408">
            <v>4000</v>
          </cell>
          <cell r="L1408">
            <v>1600</v>
          </cell>
          <cell r="M1408">
            <v>1539</v>
          </cell>
          <cell r="N1408">
            <v>5900</v>
          </cell>
          <cell r="O1408">
            <v>2240</v>
          </cell>
          <cell r="P1408">
            <v>26326</v>
          </cell>
          <cell r="Q1408">
            <v>11047</v>
          </cell>
          <cell r="R1408">
            <v>4000</v>
          </cell>
          <cell r="S1408">
            <v>1600</v>
          </cell>
          <cell r="T1408">
            <v>1539</v>
          </cell>
          <cell r="U1408">
            <v>5900</v>
          </cell>
          <cell r="V1408">
            <v>2240</v>
          </cell>
          <cell r="W1408">
            <v>26326</v>
          </cell>
          <cell r="X1408">
            <v>13482.862093270485</v>
          </cell>
          <cell r="Y1408">
            <v>10165.418307374028</v>
          </cell>
          <cell r="Z1408">
            <v>1526.9048869839721</v>
          </cell>
          <cell r="AA1408">
            <v>1522.9604343141832</v>
          </cell>
          <cell r="AB1408">
            <v>5810.0564816965125</v>
          </cell>
          <cell r="AC1408">
            <v>2262.197796360821</v>
          </cell>
          <cell r="AD1408">
            <v>34770.400000000001</v>
          </cell>
          <cell r="AE1408">
            <v>13180.720745920742</v>
          </cell>
          <cell r="AF1408">
            <v>10210.495081119912</v>
          </cell>
          <cell r="AG1408">
            <v>1565.4830808511513</v>
          </cell>
          <cell r="AH1408">
            <v>1560.9315615648204</v>
          </cell>
          <cell r="AI1408">
            <v>5926.6969577232303</v>
          </cell>
          <cell r="AJ1408">
            <v>2317.122572820133</v>
          </cell>
          <cell r="AK1408">
            <v>34761.44999999999</v>
          </cell>
        </row>
        <row r="1409">
          <cell r="B1409">
            <v>39874</v>
          </cell>
          <cell r="D1409">
            <v>402.38999999999942</v>
          </cell>
          <cell r="E1409">
            <v>23486</v>
          </cell>
          <cell r="F1409">
            <v>23888.39</v>
          </cell>
          <cell r="G1409">
            <v>23888.39</v>
          </cell>
          <cell r="H1409">
            <v>23393.9</v>
          </cell>
          <cell r="I1409">
            <v>23486</v>
          </cell>
          <cell r="J1409">
            <v>11047</v>
          </cell>
          <cell r="K1409">
            <v>4000</v>
          </cell>
          <cell r="L1409">
            <v>1600</v>
          </cell>
          <cell r="M1409">
            <v>1539</v>
          </cell>
          <cell r="N1409">
            <v>3800</v>
          </cell>
          <cell r="O1409">
            <v>1500</v>
          </cell>
          <cell r="P1409">
            <v>23486</v>
          </cell>
          <cell r="Q1409">
            <v>11047</v>
          </cell>
          <cell r="R1409">
            <v>4000</v>
          </cell>
          <cell r="S1409">
            <v>1600</v>
          </cell>
          <cell r="T1409">
            <v>1539</v>
          </cell>
          <cell r="U1409">
            <v>3800</v>
          </cell>
          <cell r="V1409">
            <v>1500</v>
          </cell>
          <cell r="W1409">
            <v>23486</v>
          </cell>
          <cell r="X1409">
            <v>8656.2620462919203</v>
          </cell>
          <cell r="Y1409">
            <v>7083.9914755263389</v>
          </cell>
          <cell r="Z1409">
            <v>1154.4307179581858</v>
          </cell>
          <cell r="AA1409">
            <v>1152.5727023598513</v>
          </cell>
          <cell r="AB1409">
            <v>3741.9186155024972</v>
          </cell>
          <cell r="AC1409">
            <v>1604.7244423612065</v>
          </cell>
          <cell r="AD1409">
            <v>23393.9</v>
          </cell>
          <cell r="AE1409">
            <v>8840.2951833180232</v>
          </cell>
          <cell r="AF1409">
            <v>7234.4655095339076</v>
          </cell>
          <cell r="AG1409">
            <v>1178.1662117270705</v>
          </cell>
          <cell r="AH1409">
            <v>1176.149402198763</v>
          </cell>
          <cell r="AI1409">
            <v>3821.5046089471866</v>
          </cell>
          <cell r="AJ1409">
            <v>1637.8090842750494</v>
          </cell>
          <cell r="AK1409">
            <v>23888.390000000003</v>
          </cell>
        </row>
        <row r="1410">
          <cell r="B1410">
            <v>39875</v>
          </cell>
          <cell r="D1410">
            <v>0</v>
          </cell>
          <cell r="E1410">
            <v>0</v>
          </cell>
          <cell r="F1410">
            <v>0</v>
          </cell>
          <cell r="G1410">
            <v>0</v>
          </cell>
          <cell r="H1410">
            <v>31.8</v>
          </cell>
          <cell r="I1410">
            <v>0</v>
          </cell>
          <cell r="J1410">
            <v>0</v>
          </cell>
          <cell r="K1410">
            <v>0</v>
          </cell>
          <cell r="L1410">
            <v>0</v>
          </cell>
          <cell r="M1410">
            <v>0</v>
          </cell>
          <cell r="N1410">
            <v>0</v>
          </cell>
          <cell r="O1410">
            <v>0</v>
          </cell>
          <cell r="P1410">
            <v>0</v>
          </cell>
          <cell r="Q1410">
            <v>0</v>
          </cell>
          <cell r="R1410">
            <v>0</v>
          </cell>
          <cell r="S1410">
            <v>0</v>
          </cell>
          <cell r="T1410">
            <v>0</v>
          </cell>
          <cell r="U1410">
            <v>0</v>
          </cell>
          <cell r="V1410">
            <v>0</v>
          </cell>
          <cell r="W1410">
            <v>0</v>
          </cell>
          <cell r="X1410">
            <v>12.089247</v>
          </cell>
          <cell r="Y1410">
            <v>9.8553606000000009</v>
          </cell>
          <cell r="Z1410">
            <v>1.3356000000000001</v>
          </cell>
          <cell r="AA1410">
            <v>1.3140395999999999</v>
          </cell>
          <cell r="AB1410">
            <v>5.2561901999999998</v>
          </cell>
          <cell r="AC1410">
            <v>1.9495626000000001</v>
          </cell>
          <cell r="AD1410">
            <v>31.8</v>
          </cell>
          <cell r="AE1410">
            <v>0</v>
          </cell>
          <cell r="AF1410">
            <v>0</v>
          </cell>
          <cell r="AG1410">
            <v>0</v>
          </cell>
          <cell r="AH1410">
            <v>0</v>
          </cell>
          <cell r="AI1410">
            <v>0</v>
          </cell>
          <cell r="AJ1410">
            <v>0</v>
          </cell>
          <cell r="AK1410">
            <v>0</v>
          </cell>
        </row>
        <row r="1411">
          <cell r="B1411">
            <v>39876</v>
          </cell>
          <cell r="D1411">
            <v>0</v>
          </cell>
          <cell r="E1411">
            <v>0</v>
          </cell>
          <cell r="F1411">
            <v>0</v>
          </cell>
          <cell r="G1411">
            <v>0</v>
          </cell>
          <cell r="H1411">
            <v>63.4</v>
          </cell>
          <cell r="I1411">
            <v>0</v>
          </cell>
          <cell r="J1411">
            <v>0</v>
          </cell>
          <cell r="K1411">
            <v>0</v>
          </cell>
          <cell r="L1411">
            <v>0</v>
          </cell>
          <cell r="M1411">
            <v>0</v>
          </cell>
          <cell r="N1411">
            <v>0</v>
          </cell>
          <cell r="O1411">
            <v>0</v>
          </cell>
          <cell r="P1411">
            <v>0</v>
          </cell>
          <cell r="Q1411">
            <v>0</v>
          </cell>
          <cell r="R1411">
            <v>0</v>
          </cell>
          <cell r="S1411">
            <v>0</v>
          </cell>
          <cell r="T1411">
            <v>0</v>
          </cell>
          <cell r="U1411">
            <v>0</v>
          </cell>
          <cell r="V1411">
            <v>0</v>
          </cell>
          <cell r="W1411">
            <v>0</v>
          </cell>
          <cell r="X1411">
            <v>24.102460999999998</v>
          </cell>
          <cell r="Y1411">
            <v>19.648737799999999</v>
          </cell>
          <cell r="Z1411">
            <v>2.6628000000000003</v>
          </cell>
          <cell r="AA1411">
            <v>2.6198147999999999</v>
          </cell>
          <cell r="AB1411">
            <v>10.4793226</v>
          </cell>
          <cell r="AC1411">
            <v>3.8868638</v>
          </cell>
          <cell r="AD1411">
            <v>63.399999999999991</v>
          </cell>
          <cell r="AE1411">
            <v>0</v>
          </cell>
          <cell r="AF1411">
            <v>0</v>
          </cell>
          <cell r="AG1411">
            <v>0</v>
          </cell>
          <cell r="AH1411">
            <v>0</v>
          </cell>
          <cell r="AI1411">
            <v>0</v>
          </cell>
          <cell r="AJ1411">
            <v>0</v>
          </cell>
          <cell r="AK1411">
            <v>0</v>
          </cell>
        </row>
        <row r="1412">
          <cell r="B1412">
            <v>39877</v>
          </cell>
          <cell r="D1412">
            <v>0</v>
          </cell>
          <cell r="E1412">
            <v>0</v>
          </cell>
          <cell r="F1412">
            <v>0</v>
          </cell>
          <cell r="G1412">
            <v>0</v>
          </cell>
          <cell r="H1412">
            <v>53.6</v>
          </cell>
          <cell r="I1412">
            <v>0</v>
          </cell>
          <cell r="J1412">
            <v>0</v>
          </cell>
          <cell r="K1412">
            <v>0</v>
          </cell>
          <cell r="L1412">
            <v>0</v>
          </cell>
          <cell r="M1412">
            <v>0</v>
          </cell>
          <cell r="N1412">
            <v>0</v>
          </cell>
          <cell r="O1412">
            <v>0</v>
          </cell>
          <cell r="P1412">
            <v>0</v>
          </cell>
          <cell r="Q1412">
            <v>0</v>
          </cell>
          <cell r="R1412">
            <v>0</v>
          </cell>
          <cell r="S1412">
            <v>0</v>
          </cell>
          <cell r="T1412">
            <v>0</v>
          </cell>
          <cell r="U1412">
            <v>0</v>
          </cell>
          <cell r="V1412">
            <v>0</v>
          </cell>
          <cell r="W1412">
            <v>0</v>
          </cell>
          <cell r="X1412">
            <v>20.376843999999998</v>
          </cell>
          <cell r="Y1412">
            <v>16.611551200000001</v>
          </cell>
          <cell r="Z1412">
            <v>2.2512000000000003</v>
          </cell>
          <cell r="AA1412">
            <v>2.2148591999999998</v>
          </cell>
          <cell r="AB1412">
            <v>8.8594904000000003</v>
          </cell>
          <cell r="AC1412">
            <v>3.2860552000000003</v>
          </cell>
          <cell r="AD1412">
            <v>53.599999999999994</v>
          </cell>
          <cell r="AE1412">
            <v>0</v>
          </cell>
          <cell r="AF1412">
            <v>0</v>
          </cell>
          <cell r="AG1412">
            <v>0</v>
          </cell>
          <cell r="AH1412">
            <v>0</v>
          </cell>
          <cell r="AI1412">
            <v>0</v>
          </cell>
          <cell r="AJ1412">
            <v>0</v>
          </cell>
          <cell r="AK1412">
            <v>0</v>
          </cell>
        </row>
        <row r="1413">
          <cell r="B1413">
            <v>39878</v>
          </cell>
          <cell r="D1413">
            <v>0</v>
          </cell>
          <cell r="E1413">
            <v>0</v>
          </cell>
          <cell r="F1413">
            <v>0</v>
          </cell>
          <cell r="G1413">
            <v>0</v>
          </cell>
          <cell r="H1413">
            <v>34.299999999999997</v>
          </cell>
          <cell r="I1413">
            <v>0</v>
          </cell>
          <cell r="J1413">
            <v>0</v>
          </cell>
          <cell r="K1413">
            <v>0</v>
          </cell>
          <cell r="L1413">
            <v>0</v>
          </cell>
          <cell r="M1413">
            <v>0</v>
          </cell>
          <cell r="N1413">
            <v>0</v>
          </cell>
          <cell r="O1413">
            <v>0</v>
          </cell>
          <cell r="P1413">
            <v>0</v>
          </cell>
          <cell r="Q1413">
            <v>0</v>
          </cell>
          <cell r="R1413">
            <v>0</v>
          </cell>
          <cell r="S1413">
            <v>0</v>
          </cell>
          <cell r="T1413">
            <v>0</v>
          </cell>
          <cell r="U1413">
            <v>0</v>
          </cell>
          <cell r="V1413">
            <v>0</v>
          </cell>
          <cell r="W1413">
            <v>0</v>
          </cell>
          <cell r="X1413">
            <v>13.039659499999997</v>
          </cell>
          <cell r="Y1413">
            <v>10.630153099999999</v>
          </cell>
          <cell r="Z1413">
            <v>1.4405999999999999</v>
          </cell>
          <cell r="AA1413">
            <v>1.4173445999999998</v>
          </cell>
          <cell r="AB1413">
            <v>5.6694126999999996</v>
          </cell>
          <cell r="AC1413">
            <v>2.1028300999999998</v>
          </cell>
          <cell r="AD1413">
            <v>34.299999999999997</v>
          </cell>
          <cell r="AE1413">
            <v>0</v>
          </cell>
          <cell r="AF1413">
            <v>0</v>
          </cell>
          <cell r="AG1413">
            <v>0</v>
          </cell>
          <cell r="AH1413">
            <v>0</v>
          </cell>
          <cell r="AI1413">
            <v>0</v>
          </cell>
          <cell r="AJ1413">
            <v>0</v>
          </cell>
          <cell r="AK1413">
            <v>0</v>
          </cell>
        </row>
        <row r="1414">
          <cell r="B1414">
            <v>39879</v>
          </cell>
          <cell r="D1414">
            <v>0</v>
          </cell>
          <cell r="E1414">
            <v>0</v>
          </cell>
          <cell r="F1414">
            <v>0</v>
          </cell>
          <cell r="G1414">
            <v>0</v>
          </cell>
          <cell r="H1414">
            <v>18.5</v>
          </cell>
          <cell r="I1414">
            <v>0</v>
          </cell>
          <cell r="J1414">
            <v>0</v>
          </cell>
          <cell r="K1414">
            <v>0</v>
          </cell>
          <cell r="L1414">
            <v>0</v>
          </cell>
          <cell r="M1414">
            <v>0</v>
          </cell>
          <cell r="N1414">
            <v>0</v>
          </cell>
          <cell r="O1414">
            <v>0</v>
          </cell>
          <cell r="P1414">
            <v>0</v>
          </cell>
          <cell r="Q1414">
            <v>0</v>
          </cell>
          <cell r="R1414">
            <v>0</v>
          </cell>
          <cell r="S1414">
            <v>0</v>
          </cell>
          <cell r="T1414">
            <v>0</v>
          </cell>
          <cell r="U1414">
            <v>0</v>
          </cell>
          <cell r="V1414">
            <v>0</v>
          </cell>
          <cell r="W1414">
            <v>0</v>
          </cell>
          <cell r="X1414">
            <v>7.0330524999999993</v>
          </cell>
          <cell r="Y1414">
            <v>5.7334645000000002</v>
          </cell>
          <cell r="Z1414">
            <v>0.77700000000000002</v>
          </cell>
          <cell r="AA1414">
            <v>0.76445699999999994</v>
          </cell>
          <cell r="AB1414">
            <v>3.0578464999999997</v>
          </cell>
          <cell r="AC1414">
            <v>1.1341795000000001</v>
          </cell>
          <cell r="AD1414">
            <v>18.5</v>
          </cell>
          <cell r="AE1414">
            <v>0</v>
          </cell>
          <cell r="AF1414">
            <v>0</v>
          </cell>
          <cell r="AG1414">
            <v>0</v>
          </cell>
          <cell r="AH1414">
            <v>0</v>
          </cell>
          <cell r="AI1414">
            <v>0</v>
          </cell>
          <cell r="AJ1414">
            <v>0</v>
          </cell>
          <cell r="AK1414">
            <v>0</v>
          </cell>
        </row>
        <row r="1415">
          <cell r="B1415">
            <v>39880</v>
          </cell>
          <cell r="D1415">
            <v>0</v>
          </cell>
          <cell r="E1415">
            <v>0</v>
          </cell>
          <cell r="F1415">
            <v>0</v>
          </cell>
          <cell r="G1415">
            <v>0</v>
          </cell>
          <cell r="H1415">
            <v>29.9</v>
          </cell>
          <cell r="I1415">
            <v>0</v>
          </cell>
          <cell r="J1415">
            <v>0</v>
          </cell>
          <cell r="K1415">
            <v>0</v>
          </cell>
          <cell r="L1415">
            <v>0</v>
          </cell>
          <cell r="M1415">
            <v>0</v>
          </cell>
          <cell r="N1415">
            <v>0</v>
          </cell>
          <cell r="O1415">
            <v>0</v>
          </cell>
          <cell r="P1415">
            <v>0</v>
          </cell>
          <cell r="Q1415">
            <v>0</v>
          </cell>
          <cell r="R1415">
            <v>0</v>
          </cell>
          <cell r="S1415">
            <v>0</v>
          </cell>
          <cell r="T1415">
            <v>0</v>
          </cell>
          <cell r="U1415">
            <v>0</v>
          </cell>
          <cell r="V1415">
            <v>0</v>
          </cell>
          <cell r="W1415">
            <v>0</v>
          </cell>
          <cell r="X1415">
            <v>11.366933499999998</v>
          </cell>
          <cell r="Y1415">
            <v>9.2665182999999995</v>
          </cell>
          <cell r="Z1415">
            <v>1.2558</v>
          </cell>
          <cell r="AA1415">
            <v>1.2355277999999998</v>
          </cell>
          <cell r="AB1415">
            <v>4.9421410999999997</v>
          </cell>
          <cell r="AC1415">
            <v>1.8330792999999999</v>
          </cell>
          <cell r="AD1415">
            <v>29.9</v>
          </cell>
          <cell r="AE1415">
            <v>0</v>
          </cell>
          <cell r="AF1415">
            <v>0</v>
          </cell>
          <cell r="AG1415">
            <v>0</v>
          </cell>
          <cell r="AH1415">
            <v>0</v>
          </cell>
          <cell r="AI1415">
            <v>0</v>
          </cell>
          <cell r="AJ1415">
            <v>0</v>
          </cell>
          <cell r="AK1415">
            <v>0</v>
          </cell>
        </row>
        <row r="1416">
          <cell r="B1416">
            <v>39881</v>
          </cell>
          <cell r="D1416">
            <v>0</v>
          </cell>
          <cell r="E1416">
            <v>0</v>
          </cell>
          <cell r="F1416">
            <v>0</v>
          </cell>
          <cell r="G1416">
            <v>0</v>
          </cell>
          <cell r="H1416">
            <v>49.6</v>
          </cell>
          <cell r="I1416">
            <v>0</v>
          </cell>
          <cell r="J1416">
            <v>0</v>
          </cell>
          <cell r="K1416">
            <v>0</v>
          </cell>
          <cell r="L1416">
            <v>0</v>
          </cell>
          <cell r="M1416">
            <v>0</v>
          </cell>
          <cell r="N1416">
            <v>0</v>
          </cell>
          <cell r="O1416">
            <v>0</v>
          </cell>
          <cell r="P1416">
            <v>0</v>
          </cell>
          <cell r="Q1416">
            <v>0</v>
          </cell>
          <cell r="R1416">
            <v>0</v>
          </cell>
          <cell r="S1416">
            <v>0</v>
          </cell>
          <cell r="T1416">
            <v>0</v>
          </cell>
          <cell r="U1416">
            <v>0</v>
          </cell>
          <cell r="V1416">
            <v>0</v>
          </cell>
          <cell r="W1416">
            <v>0</v>
          </cell>
          <cell r="X1416">
            <v>18.856183999999999</v>
          </cell>
          <cell r="Y1416">
            <v>15.371883200000001</v>
          </cell>
          <cell r="Z1416">
            <v>2.0832000000000002</v>
          </cell>
          <cell r="AA1416">
            <v>2.0495711999999999</v>
          </cell>
          <cell r="AB1416">
            <v>8.1983344000000002</v>
          </cell>
          <cell r="AC1416">
            <v>3.0408272000000003</v>
          </cell>
          <cell r="AD1416">
            <v>49.6</v>
          </cell>
          <cell r="AE1416">
            <v>0</v>
          </cell>
          <cell r="AF1416">
            <v>0</v>
          </cell>
          <cell r="AG1416">
            <v>0</v>
          </cell>
          <cell r="AH1416">
            <v>0</v>
          </cell>
          <cell r="AI1416">
            <v>0</v>
          </cell>
          <cell r="AJ1416">
            <v>0</v>
          </cell>
          <cell r="AK1416">
            <v>0</v>
          </cell>
        </row>
        <row r="1417">
          <cell r="B1417">
            <v>39882</v>
          </cell>
          <cell r="D1417">
            <v>0</v>
          </cell>
          <cell r="E1417">
            <v>0</v>
          </cell>
          <cell r="F1417">
            <v>0</v>
          </cell>
          <cell r="G1417">
            <v>0</v>
          </cell>
          <cell r="H1417">
            <v>34.4</v>
          </cell>
          <cell r="I1417">
            <v>0</v>
          </cell>
          <cell r="J1417">
            <v>0</v>
          </cell>
          <cell r="K1417">
            <v>0</v>
          </cell>
          <cell r="L1417">
            <v>0</v>
          </cell>
          <cell r="M1417">
            <v>0</v>
          </cell>
          <cell r="N1417">
            <v>0</v>
          </cell>
          <cell r="O1417">
            <v>0</v>
          </cell>
          <cell r="P1417">
            <v>0</v>
          </cell>
          <cell r="Q1417">
            <v>0</v>
          </cell>
          <cell r="R1417">
            <v>0</v>
          </cell>
          <cell r="S1417">
            <v>0</v>
          </cell>
          <cell r="T1417">
            <v>0</v>
          </cell>
          <cell r="U1417">
            <v>0</v>
          </cell>
          <cell r="V1417">
            <v>0</v>
          </cell>
          <cell r="W1417">
            <v>0</v>
          </cell>
          <cell r="X1417">
            <v>13.077675999999999</v>
          </cell>
          <cell r="Y1417">
            <v>10.661144799999999</v>
          </cell>
          <cell r="Z1417">
            <v>1.4448000000000001</v>
          </cell>
          <cell r="AA1417">
            <v>1.4214767999999998</v>
          </cell>
          <cell r="AB1417">
            <v>5.6859415999999996</v>
          </cell>
          <cell r="AC1417">
            <v>2.1089607999999997</v>
          </cell>
          <cell r="AD1417">
            <v>34.4</v>
          </cell>
          <cell r="AE1417">
            <v>0</v>
          </cell>
          <cell r="AF1417">
            <v>0</v>
          </cell>
          <cell r="AG1417">
            <v>0</v>
          </cell>
          <cell r="AH1417">
            <v>0</v>
          </cell>
          <cell r="AI1417">
            <v>0</v>
          </cell>
          <cell r="AJ1417">
            <v>0</v>
          </cell>
          <cell r="AK1417">
            <v>0</v>
          </cell>
        </row>
        <row r="1418">
          <cell r="B1418">
            <v>39883</v>
          </cell>
          <cell r="D1418">
            <v>0</v>
          </cell>
          <cell r="E1418">
            <v>0</v>
          </cell>
          <cell r="F1418">
            <v>0</v>
          </cell>
          <cell r="G1418">
            <v>0</v>
          </cell>
          <cell r="H1418">
            <v>0.2</v>
          </cell>
          <cell r="I1418">
            <v>0</v>
          </cell>
          <cell r="J1418">
            <v>0</v>
          </cell>
          <cell r="K1418">
            <v>0</v>
          </cell>
          <cell r="L1418">
            <v>0</v>
          </cell>
          <cell r="M1418">
            <v>0</v>
          </cell>
          <cell r="N1418">
            <v>0</v>
          </cell>
          <cell r="O1418">
            <v>0</v>
          </cell>
          <cell r="P1418">
            <v>0</v>
          </cell>
          <cell r="Q1418">
            <v>0</v>
          </cell>
          <cell r="R1418">
            <v>0</v>
          </cell>
          <cell r="S1418">
            <v>0</v>
          </cell>
          <cell r="T1418">
            <v>0</v>
          </cell>
          <cell r="U1418">
            <v>0</v>
          </cell>
          <cell r="V1418">
            <v>0</v>
          </cell>
          <cell r="W1418">
            <v>0</v>
          </cell>
          <cell r="X1418">
            <v>7.6033000000000003E-2</v>
          </cell>
          <cell r="Y1418">
            <v>6.1983400000000001E-2</v>
          </cell>
          <cell r="Z1418">
            <v>8.4000000000000012E-3</v>
          </cell>
          <cell r="AA1418">
            <v>8.2643999999999999E-3</v>
          </cell>
          <cell r="AB1418">
            <v>3.3057799999999998E-2</v>
          </cell>
          <cell r="AC1418">
            <v>1.22614E-2</v>
          </cell>
          <cell r="AD1418">
            <v>0.2</v>
          </cell>
          <cell r="AE1418">
            <v>0</v>
          </cell>
          <cell r="AF1418">
            <v>0</v>
          </cell>
          <cell r="AG1418">
            <v>0</v>
          </cell>
          <cell r="AH1418">
            <v>0</v>
          </cell>
          <cell r="AI1418">
            <v>0</v>
          </cell>
          <cell r="AJ1418">
            <v>0</v>
          </cell>
          <cell r="AK1418">
            <v>0</v>
          </cell>
        </row>
        <row r="1419">
          <cell r="B1419">
            <v>39884</v>
          </cell>
          <cell r="D1419">
            <v>0</v>
          </cell>
          <cell r="E1419">
            <v>0</v>
          </cell>
          <cell r="F1419">
            <v>0</v>
          </cell>
          <cell r="G1419">
            <v>0</v>
          </cell>
          <cell r="H1419">
            <v>0</v>
          </cell>
          <cell r="I1419">
            <v>0</v>
          </cell>
          <cell r="J1419">
            <v>0</v>
          </cell>
          <cell r="K1419">
            <v>0</v>
          </cell>
          <cell r="L1419">
            <v>0</v>
          </cell>
          <cell r="M1419">
            <v>0</v>
          </cell>
          <cell r="N1419">
            <v>0</v>
          </cell>
          <cell r="O1419">
            <v>0</v>
          </cell>
          <cell r="P1419">
            <v>0</v>
          </cell>
          <cell r="Q1419">
            <v>0</v>
          </cell>
          <cell r="R1419">
            <v>0</v>
          </cell>
          <cell r="S1419">
            <v>0</v>
          </cell>
          <cell r="T1419">
            <v>0</v>
          </cell>
          <cell r="U1419">
            <v>0</v>
          </cell>
          <cell r="V1419">
            <v>0</v>
          </cell>
          <cell r="W1419">
            <v>0</v>
          </cell>
          <cell r="X1419">
            <v>0</v>
          </cell>
          <cell r="Y1419">
            <v>0</v>
          </cell>
          <cell r="Z1419">
            <v>0</v>
          </cell>
          <cell r="AA1419">
            <v>0</v>
          </cell>
          <cell r="AB1419">
            <v>0</v>
          </cell>
          <cell r="AC1419">
            <v>0</v>
          </cell>
          <cell r="AD1419">
            <v>0</v>
          </cell>
          <cell r="AE1419">
            <v>0</v>
          </cell>
          <cell r="AF1419">
            <v>0</v>
          </cell>
          <cell r="AG1419">
            <v>0</v>
          </cell>
          <cell r="AH1419">
            <v>0</v>
          </cell>
          <cell r="AI1419">
            <v>0</v>
          </cell>
          <cell r="AJ1419">
            <v>0</v>
          </cell>
          <cell r="AK1419">
            <v>0</v>
          </cell>
        </row>
        <row r="1420">
          <cell r="B1420">
            <v>39885</v>
          </cell>
          <cell r="D1420">
            <v>0</v>
          </cell>
          <cell r="E1420">
            <v>0</v>
          </cell>
          <cell r="F1420">
            <v>0</v>
          </cell>
          <cell r="G1420">
            <v>0</v>
          </cell>
          <cell r="H1420">
            <v>0</v>
          </cell>
          <cell r="I1420">
            <v>0</v>
          </cell>
          <cell r="J1420">
            <v>0</v>
          </cell>
          <cell r="K1420">
            <v>0</v>
          </cell>
          <cell r="L1420">
            <v>0</v>
          </cell>
          <cell r="M1420">
            <v>0</v>
          </cell>
          <cell r="N1420">
            <v>0</v>
          </cell>
          <cell r="O1420">
            <v>0</v>
          </cell>
          <cell r="P1420">
            <v>0</v>
          </cell>
          <cell r="Q1420">
            <v>0</v>
          </cell>
          <cell r="R1420">
            <v>0</v>
          </cell>
          <cell r="S1420">
            <v>0</v>
          </cell>
          <cell r="T1420">
            <v>0</v>
          </cell>
          <cell r="U1420">
            <v>0</v>
          </cell>
          <cell r="V1420">
            <v>0</v>
          </cell>
          <cell r="W1420">
            <v>0</v>
          </cell>
          <cell r="X1420">
            <v>0</v>
          </cell>
          <cell r="Y1420">
            <v>0</v>
          </cell>
          <cell r="Z1420">
            <v>0</v>
          </cell>
          <cell r="AA1420">
            <v>0</v>
          </cell>
          <cell r="AB1420">
            <v>0</v>
          </cell>
          <cell r="AC1420">
            <v>0</v>
          </cell>
          <cell r="AD1420">
            <v>0</v>
          </cell>
          <cell r="AE1420">
            <v>0</v>
          </cell>
          <cell r="AF1420">
            <v>0</v>
          </cell>
          <cell r="AG1420">
            <v>0</v>
          </cell>
          <cell r="AH1420">
            <v>0</v>
          </cell>
          <cell r="AI1420">
            <v>0</v>
          </cell>
          <cell r="AJ1420">
            <v>0</v>
          </cell>
          <cell r="AK1420">
            <v>0</v>
          </cell>
        </row>
        <row r="1421">
          <cell r="B1421">
            <v>39886</v>
          </cell>
          <cell r="D1421">
            <v>0</v>
          </cell>
          <cell r="E1421">
            <v>0</v>
          </cell>
          <cell r="F1421">
            <v>0</v>
          </cell>
          <cell r="G1421">
            <v>0</v>
          </cell>
          <cell r="H1421">
            <v>0</v>
          </cell>
          <cell r="I1421">
            <v>0</v>
          </cell>
          <cell r="J1421">
            <v>0</v>
          </cell>
          <cell r="K1421">
            <v>0</v>
          </cell>
          <cell r="L1421">
            <v>0</v>
          </cell>
          <cell r="M1421">
            <v>0</v>
          </cell>
          <cell r="N1421">
            <v>0</v>
          </cell>
          <cell r="O1421">
            <v>0</v>
          </cell>
          <cell r="P1421">
            <v>0</v>
          </cell>
          <cell r="Q1421">
            <v>0</v>
          </cell>
          <cell r="R1421">
            <v>0</v>
          </cell>
          <cell r="S1421">
            <v>0</v>
          </cell>
          <cell r="T1421">
            <v>0</v>
          </cell>
          <cell r="U1421">
            <v>0</v>
          </cell>
          <cell r="V1421">
            <v>0</v>
          </cell>
          <cell r="W1421">
            <v>0</v>
          </cell>
          <cell r="X1421">
            <v>0</v>
          </cell>
          <cell r="Y1421">
            <v>0</v>
          </cell>
          <cell r="Z1421">
            <v>0</v>
          </cell>
          <cell r="AA1421">
            <v>0</v>
          </cell>
          <cell r="AB1421">
            <v>0</v>
          </cell>
          <cell r="AC1421">
            <v>0</v>
          </cell>
          <cell r="AD1421">
            <v>0</v>
          </cell>
          <cell r="AE1421">
            <v>0</v>
          </cell>
          <cell r="AF1421">
            <v>0</v>
          </cell>
          <cell r="AG1421">
            <v>0</v>
          </cell>
          <cell r="AH1421">
            <v>0</v>
          </cell>
          <cell r="AI1421">
            <v>0</v>
          </cell>
          <cell r="AJ1421">
            <v>0</v>
          </cell>
          <cell r="AK1421">
            <v>0</v>
          </cell>
        </row>
        <row r="1422">
          <cell r="B1422">
            <v>39887</v>
          </cell>
          <cell r="D1422">
            <v>0</v>
          </cell>
          <cell r="E1422">
            <v>0</v>
          </cell>
          <cell r="F1422">
            <v>0</v>
          </cell>
          <cell r="G1422">
            <v>0</v>
          </cell>
          <cell r="H1422">
            <v>0</v>
          </cell>
          <cell r="I1422">
            <v>0</v>
          </cell>
          <cell r="J1422">
            <v>0</v>
          </cell>
          <cell r="K1422">
            <v>0</v>
          </cell>
          <cell r="L1422">
            <v>0</v>
          </cell>
          <cell r="M1422">
            <v>0</v>
          </cell>
          <cell r="N1422">
            <v>0</v>
          </cell>
          <cell r="O1422">
            <v>0</v>
          </cell>
          <cell r="P1422">
            <v>0</v>
          </cell>
          <cell r="Q1422">
            <v>0</v>
          </cell>
          <cell r="R1422">
            <v>0</v>
          </cell>
          <cell r="S1422">
            <v>0</v>
          </cell>
          <cell r="T1422">
            <v>0</v>
          </cell>
          <cell r="U1422">
            <v>0</v>
          </cell>
          <cell r="V1422">
            <v>0</v>
          </cell>
          <cell r="W1422">
            <v>0</v>
          </cell>
          <cell r="X1422">
            <v>0</v>
          </cell>
          <cell r="Y1422">
            <v>0</v>
          </cell>
          <cell r="Z1422">
            <v>0</v>
          </cell>
          <cell r="AA1422">
            <v>0</v>
          </cell>
          <cell r="AB1422">
            <v>0</v>
          </cell>
          <cell r="AC1422">
            <v>0</v>
          </cell>
          <cell r="AD1422">
            <v>0</v>
          </cell>
          <cell r="AE1422">
            <v>0</v>
          </cell>
          <cell r="AF1422">
            <v>0</v>
          </cell>
          <cell r="AG1422">
            <v>0</v>
          </cell>
          <cell r="AH1422">
            <v>0</v>
          </cell>
          <cell r="AI1422">
            <v>0</v>
          </cell>
          <cell r="AJ1422">
            <v>0</v>
          </cell>
          <cell r="AK1422">
            <v>0</v>
          </cell>
        </row>
        <row r="1423">
          <cell r="B1423">
            <v>39888</v>
          </cell>
          <cell r="D1423">
            <v>0</v>
          </cell>
          <cell r="E1423">
            <v>0</v>
          </cell>
          <cell r="F1423">
            <v>0</v>
          </cell>
          <cell r="G1423">
            <v>0</v>
          </cell>
          <cell r="H1423">
            <v>0</v>
          </cell>
          <cell r="I1423">
            <v>0</v>
          </cell>
          <cell r="J1423">
            <v>0</v>
          </cell>
          <cell r="K1423">
            <v>0</v>
          </cell>
          <cell r="L1423">
            <v>0</v>
          </cell>
          <cell r="M1423">
            <v>0</v>
          </cell>
          <cell r="N1423">
            <v>0</v>
          </cell>
          <cell r="O1423">
            <v>0</v>
          </cell>
          <cell r="P1423">
            <v>0</v>
          </cell>
          <cell r="Q1423">
            <v>0</v>
          </cell>
          <cell r="R1423">
            <v>0</v>
          </cell>
          <cell r="S1423">
            <v>0</v>
          </cell>
          <cell r="T1423">
            <v>0</v>
          </cell>
          <cell r="U1423">
            <v>0</v>
          </cell>
          <cell r="V1423">
            <v>0</v>
          </cell>
          <cell r="W1423">
            <v>0</v>
          </cell>
          <cell r="X1423">
            <v>0</v>
          </cell>
          <cell r="Y1423">
            <v>0</v>
          </cell>
          <cell r="Z1423">
            <v>0</v>
          </cell>
          <cell r="AA1423">
            <v>0</v>
          </cell>
          <cell r="AB1423">
            <v>0</v>
          </cell>
          <cell r="AC1423">
            <v>0</v>
          </cell>
          <cell r="AD1423">
            <v>0</v>
          </cell>
          <cell r="AE1423">
            <v>0</v>
          </cell>
          <cell r="AF1423">
            <v>0</v>
          </cell>
          <cell r="AG1423">
            <v>0</v>
          </cell>
          <cell r="AH1423">
            <v>0</v>
          </cell>
          <cell r="AI1423">
            <v>0</v>
          </cell>
          <cell r="AJ1423">
            <v>0</v>
          </cell>
          <cell r="AK1423">
            <v>0</v>
          </cell>
        </row>
        <row r="1424">
          <cell r="B1424">
            <v>39889</v>
          </cell>
          <cell r="D1424">
            <v>0</v>
          </cell>
          <cell r="E1424">
            <v>0</v>
          </cell>
          <cell r="F1424">
            <v>0</v>
          </cell>
          <cell r="G1424">
            <v>0</v>
          </cell>
          <cell r="H1424">
            <v>0</v>
          </cell>
          <cell r="I1424">
            <v>0</v>
          </cell>
          <cell r="J1424">
            <v>0</v>
          </cell>
          <cell r="K1424">
            <v>0</v>
          </cell>
          <cell r="L1424">
            <v>0</v>
          </cell>
          <cell r="M1424">
            <v>0</v>
          </cell>
          <cell r="N1424">
            <v>0</v>
          </cell>
          <cell r="O1424">
            <v>0</v>
          </cell>
          <cell r="P1424">
            <v>0</v>
          </cell>
          <cell r="Q1424">
            <v>0</v>
          </cell>
          <cell r="R1424">
            <v>0</v>
          </cell>
          <cell r="S1424">
            <v>0</v>
          </cell>
          <cell r="T1424">
            <v>0</v>
          </cell>
          <cell r="U1424">
            <v>0</v>
          </cell>
          <cell r="V1424">
            <v>0</v>
          </cell>
          <cell r="W1424">
            <v>0</v>
          </cell>
          <cell r="X1424">
            <v>0</v>
          </cell>
          <cell r="Y1424">
            <v>0</v>
          </cell>
          <cell r="Z1424">
            <v>0</v>
          </cell>
          <cell r="AA1424">
            <v>0</v>
          </cell>
          <cell r="AB1424">
            <v>0</v>
          </cell>
          <cell r="AC1424">
            <v>0</v>
          </cell>
          <cell r="AD1424">
            <v>0</v>
          </cell>
          <cell r="AE1424">
            <v>0</v>
          </cell>
          <cell r="AF1424">
            <v>0</v>
          </cell>
          <cell r="AG1424">
            <v>0</v>
          </cell>
          <cell r="AH1424">
            <v>0</v>
          </cell>
          <cell r="AI1424">
            <v>0</v>
          </cell>
          <cell r="AJ1424">
            <v>0</v>
          </cell>
          <cell r="AK1424">
            <v>0</v>
          </cell>
        </row>
        <row r="1425">
          <cell r="B1425">
            <v>39890</v>
          </cell>
          <cell r="D1425">
            <v>0</v>
          </cell>
          <cell r="E1425">
            <v>0</v>
          </cell>
          <cell r="F1425">
            <v>0</v>
          </cell>
          <cell r="G1425">
            <v>0</v>
          </cell>
          <cell r="H1425">
            <v>0</v>
          </cell>
          <cell r="I1425">
            <v>0</v>
          </cell>
          <cell r="J1425">
            <v>0</v>
          </cell>
          <cell r="K1425">
            <v>0</v>
          </cell>
          <cell r="L1425">
            <v>0</v>
          </cell>
          <cell r="M1425">
            <v>0</v>
          </cell>
          <cell r="N1425">
            <v>0</v>
          </cell>
          <cell r="O1425">
            <v>0</v>
          </cell>
          <cell r="P1425">
            <v>0</v>
          </cell>
          <cell r="Q1425">
            <v>0</v>
          </cell>
          <cell r="R1425">
            <v>0</v>
          </cell>
          <cell r="S1425">
            <v>0</v>
          </cell>
          <cell r="T1425">
            <v>0</v>
          </cell>
          <cell r="U1425">
            <v>0</v>
          </cell>
          <cell r="V1425">
            <v>0</v>
          </cell>
          <cell r="W1425">
            <v>0</v>
          </cell>
          <cell r="X1425">
            <v>0</v>
          </cell>
          <cell r="Y1425">
            <v>0</v>
          </cell>
          <cell r="Z1425">
            <v>0</v>
          </cell>
          <cell r="AA1425">
            <v>0</v>
          </cell>
          <cell r="AB1425">
            <v>0</v>
          </cell>
          <cell r="AC1425">
            <v>0</v>
          </cell>
          <cell r="AD1425">
            <v>0</v>
          </cell>
          <cell r="AE1425">
            <v>0</v>
          </cell>
          <cell r="AF1425">
            <v>0</v>
          </cell>
          <cell r="AG1425">
            <v>0</v>
          </cell>
          <cell r="AH1425">
            <v>0</v>
          </cell>
          <cell r="AI1425">
            <v>0</v>
          </cell>
          <cell r="AJ1425">
            <v>0</v>
          </cell>
          <cell r="AK1425">
            <v>0</v>
          </cell>
        </row>
        <row r="1426">
          <cell r="B1426">
            <v>39891</v>
          </cell>
          <cell r="D1426">
            <v>0</v>
          </cell>
          <cell r="E1426">
            <v>0</v>
          </cell>
          <cell r="F1426">
            <v>0</v>
          </cell>
          <cell r="G1426">
            <v>0</v>
          </cell>
          <cell r="H1426">
            <v>0</v>
          </cell>
          <cell r="I1426">
            <v>0</v>
          </cell>
          <cell r="J1426">
            <v>0</v>
          </cell>
          <cell r="K1426">
            <v>0</v>
          </cell>
          <cell r="L1426">
            <v>0</v>
          </cell>
          <cell r="M1426">
            <v>0</v>
          </cell>
          <cell r="N1426">
            <v>0</v>
          </cell>
          <cell r="O1426">
            <v>0</v>
          </cell>
          <cell r="P1426">
            <v>0</v>
          </cell>
          <cell r="Q1426">
            <v>0</v>
          </cell>
          <cell r="R1426">
            <v>0</v>
          </cell>
          <cell r="S1426">
            <v>0</v>
          </cell>
          <cell r="T1426">
            <v>0</v>
          </cell>
          <cell r="U1426">
            <v>0</v>
          </cell>
          <cell r="V1426">
            <v>0</v>
          </cell>
          <cell r="W1426">
            <v>0</v>
          </cell>
          <cell r="X1426">
            <v>0</v>
          </cell>
          <cell r="Y1426">
            <v>0</v>
          </cell>
          <cell r="Z1426">
            <v>0</v>
          </cell>
          <cell r="AA1426">
            <v>0</v>
          </cell>
          <cell r="AB1426">
            <v>0</v>
          </cell>
          <cell r="AC1426">
            <v>0</v>
          </cell>
          <cell r="AD1426">
            <v>0</v>
          </cell>
          <cell r="AE1426">
            <v>0</v>
          </cell>
          <cell r="AF1426">
            <v>0</v>
          </cell>
          <cell r="AG1426">
            <v>0</v>
          </cell>
          <cell r="AH1426">
            <v>0</v>
          </cell>
          <cell r="AI1426">
            <v>0</v>
          </cell>
          <cell r="AJ1426">
            <v>0</v>
          </cell>
          <cell r="AK1426">
            <v>0</v>
          </cell>
        </row>
        <row r="1427">
          <cell r="B1427">
            <v>39892</v>
          </cell>
          <cell r="D1427">
            <v>0</v>
          </cell>
          <cell r="E1427">
            <v>0</v>
          </cell>
          <cell r="F1427">
            <v>0</v>
          </cell>
          <cell r="G1427">
            <v>0</v>
          </cell>
          <cell r="H1427">
            <v>0</v>
          </cell>
          <cell r="I1427">
            <v>0</v>
          </cell>
          <cell r="J1427">
            <v>0</v>
          </cell>
          <cell r="K1427">
            <v>0</v>
          </cell>
          <cell r="L1427">
            <v>0</v>
          </cell>
          <cell r="M1427">
            <v>0</v>
          </cell>
          <cell r="N1427">
            <v>0</v>
          </cell>
          <cell r="O1427">
            <v>0</v>
          </cell>
          <cell r="P1427">
            <v>0</v>
          </cell>
          <cell r="Q1427">
            <v>0</v>
          </cell>
          <cell r="R1427">
            <v>0</v>
          </cell>
          <cell r="S1427">
            <v>0</v>
          </cell>
          <cell r="T1427">
            <v>0</v>
          </cell>
          <cell r="U1427">
            <v>0</v>
          </cell>
          <cell r="V1427">
            <v>0</v>
          </cell>
          <cell r="W1427">
            <v>0</v>
          </cell>
          <cell r="X1427">
            <v>0</v>
          </cell>
          <cell r="Y1427">
            <v>0</v>
          </cell>
          <cell r="Z1427">
            <v>0</v>
          </cell>
          <cell r="AA1427">
            <v>0</v>
          </cell>
          <cell r="AB1427">
            <v>0</v>
          </cell>
          <cell r="AC1427">
            <v>0</v>
          </cell>
          <cell r="AD1427">
            <v>0</v>
          </cell>
          <cell r="AE1427">
            <v>0</v>
          </cell>
          <cell r="AF1427">
            <v>0</v>
          </cell>
          <cell r="AG1427">
            <v>0</v>
          </cell>
          <cell r="AH1427">
            <v>0</v>
          </cell>
          <cell r="AI1427">
            <v>0</v>
          </cell>
          <cell r="AJ1427">
            <v>0</v>
          </cell>
          <cell r="AK1427">
            <v>0</v>
          </cell>
        </row>
        <row r="1428">
          <cell r="B1428">
            <v>39893</v>
          </cell>
          <cell r="D1428">
            <v>0</v>
          </cell>
          <cell r="E1428">
            <v>0</v>
          </cell>
          <cell r="F1428">
            <v>0</v>
          </cell>
          <cell r="G1428">
            <v>0</v>
          </cell>
          <cell r="H1428">
            <v>0</v>
          </cell>
          <cell r="I1428">
            <v>0</v>
          </cell>
          <cell r="J1428">
            <v>0</v>
          </cell>
          <cell r="K1428">
            <v>0</v>
          </cell>
          <cell r="L1428">
            <v>0</v>
          </cell>
          <cell r="M1428">
            <v>0</v>
          </cell>
          <cell r="N1428">
            <v>0</v>
          </cell>
          <cell r="O1428">
            <v>0</v>
          </cell>
          <cell r="P1428">
            <v>0</v>
          </cell>
          <cell r="Q1428">
            <v>0</v>
          </cell>
          <cell r="R1428">
            <v>0</v>
          </cell>
          <cell r="S1428">
            <v>0</v>
          </cell>
          <cell r="T1428">
            <v>0</v>
          </cell>
          <cell r="U1428">
            <v>0</v>
          </cell>
          <cell r="V1428">
            <v>0</v>
          </cell>
          <cell r="W1428">
            <v>0</v>
          </cell>
          <cell r="X1428">
            <v>0</v>
          </cell>
          <cell r="Y1428">
            <v>0</v>
          </cell>
          <cell r="Z1428">
            <v>0</v>
          </cell>
          <cell r="AA1428">
            <v>0</v>
          </cell>
          <cell r="AB1428">
            <v>0</v>
          </cell>
          <cell r="AC1428">
            <v>0</v>
          </cell>
          <cell r="AD1428">
            <v>0</v>
          </cell>
          <cell r="AE1428">
            <v>0</v>
          </cell>
          <cell r="AF1428">
            <v>0</v>
          </cell>
          <cell r="AG1428">
            <v>0</v>
          </cell>
          <cell r="AH1428">
            <v>0</v>
          </cell>
          <cell r="AI1428">
            <v>0</v>
          </cell>
          <cell r="AJ1428">
            <v>0</v>
          </cell>
          <cell r="AK1428">
            <v>0</v>
          </cell>
        </row>
        <row r="1429">
          <cell r="B1429">
            <v>39894</v>
          </cell>
          <cell r="D1429">
            <v>0</v>
          </cell>
          <cell r="E1429">
            <v>0</v>
          </cell>
          <cell r="F1429">
            <v>0</v>
          </cell>
          <cell r="G1429">
            <v>0</v>
          </cell>
          <cell r="H1429">
            <v>0</v>
          </cell>
          <cell r="I1429">
            <v>0</v>
          </cell>
          <cell r="J1429">
            <v>0</v>
          </cell>
          <cell r="K1429">
            <v>0</v>
          </cell>
          <cell r="L1429">
            <v>0</v>
          </cell>
          <cell r="M1429">
            <v>0</v>
          </cell>
          <cell r="N1429">
            <v>0</v>
          </cell>
          <cell r="O1429">
            <v>0</v>
          </cell>
          <cell r="P1429">
            <v>0</v>
          </cell>
          <cell r="Q1429">
            <v>0</v>
          </cell>
          <cell r="R1429">
            <v>0</v>
          </cell>
          <cell r="S1429">
            <v>0</v>
          </cell>
          <cell r="T1429">
            <v>0</v>
          </cell>
          <cell r="U1429">
            <v>0</v>
          </cell>
          <cell r="V1429">
            <v>0</v>
          </cell>
          <cell r="W1429">
            <v>0</v>
          </cell>
          <cell r="X1429">
            <v>0</v>
          </cell>
          <cell r="Y1429">
            <v>0</v>
          </cell>
          <cell r="Z1429">
            <v>0</v>
          </cell>
          <cell r="AA1429">
            <v>0</v>
          </cell>
          <cell r="AB1429">
            <v>0</v>
          </cell>
          <cell r="AC1429">
            <v>0</v>
          </cell>
          <cell r="AD1429">
            <v>0</v>
          </cell>
          <cell r="AE1429">
            <v>0</v>
          </cell>
          <cell r="AF1429">
            <v>0</v>
          </cell>
          <cell r="AG1429">
            <v>0</v>
          </cell>
          <cell r="AH1429">
            <v>0</v>
          </cell>
          <cell r="AI1429">
            <v>0</v>
          </cell>
          <cell r="AJ1429">
            <v>0</v>
          </cell>
          <cell r="AK1429">
            <v>0</v>
          </cell>
        </row>
        <row r="1430">
          <cell r="B1430">
            <v>39895</v>
          </cell>
          <cell r="D1430">
            <v>0</v>
          </cell>
          <cell r="E1430">
            <v>0</v>
          </cell>
          <cell r="F1430">
            <v>0</v>
          </cell>
          <cell r="G1430">
            <v>0</v>
          </cell>
          <cell r="H1430">
            <v>0</v>
          </cell>
          <cell r="I1430">
            <v>0</v>
          </cell>
          <cell r="J1430">
            <v>0</v>
          </cell>
          <cell r="K1430">
            <v>0</v>
          </cell>
          <cell r="L1430">
            <v>0</v>
          </cell>
          <cell r="M1430">
            <v>0</v>
          </cell>
          <cell r="N1430">
            <v>0</v>
          </cell>
          <cell r="O1430">
            <v>0</v>
          </cell>
          <cell r="P1430">
            <v>0</v>
          </cell>
          <cell r="Q1430">
            <v>0</v>
          </cell>
          <cell r="R1430">
            <v>0</v>
          </cell>
          <cell r="S1430">
            <v>0</v>
          </cell>
          <cell r="T1430">
            <v>0</v>
          </cell>
          <cell r="U1430">
            <v>0</v>
          </cell>
          <cell r="V1430">
            <v>0</v>
          </cell>
          <cell r="W1430">
            <v>0</v>
          </cell>
          <cell r="X1430">
            <v>0</v>
          </cell>
          <cell r="Y1430">
            <v>0</v>
          </cell>
          <cell r="Z1430">
            <v>0</v>
          </cell>
          <cell r="AA1430">
            <v>0</v>
          </cell>
          <cell r="AB1430">
            <v>0</v>
          </cell>
          <cell r="AC1430">
            <v>0</v>
          </cell>
          <cell r="AD1430">
            <v>0</v>
          </cell>
          <cell r="AE1430">
            <v>0</v>
          </cell>
          <cell r="AF1430">
            <v>0</v>
          </cell>
          <cell r="AG1430">
            <v>0</v>
          </cell>
          <cell r="AH1430">
            <v>0</v>
          </cell>
          <cell r="AI1430">
            <v>0</v>
          </cell>
          <cell r="AJ1430">
            <v>0</v>
          </cell>
          <cell r="AK1430">
            <v>0</v>
          </cell>
        </row>
        <row r="1431">
          <cell r="B1431">
            <v>39896</v>
          </cell>
          <cell r="D1431">
            <v>0</v>
          </cell>
          <cell r="E1431">
            <v>0</v>
          </cell>
          <cell r="F1431">
            <v>0</v>
          </cell>
          <cell r="G1431">
            <v>0</v>
          </cell>
          <cell r="H1431">
            <v>0</v>
          </cell>
          <cell r="I1431">
            <v>0</v>
          </cell>
          <cell r="J1431">
            <v>0</v>
          </cell>
          <cell r="K1431">
            <v>0</v>
          </cell>
          <cell r="L1431">
            <v>0</v>
          </cell>
          <cell r="M1431">
            <v>0</v>
          </cell>
          <cell r="N1431">
            <v>0</v>
          </cell>
          <cell r="O1431">
            <v>0</v>
          </cell>
          <cell r="P1431">
            <v>0</v>
          </cell>
          <cell r="Q1431">
            <v>0</v>
          </cell>
          <cell r="R1431">
            <v>0</v>
          </cell>
          <cell r="S1431">
            <v>0</v>
          </cell>
          <cell r="T1431">
            <v>0</v>
          </cell>
          <cell r="U1431">
            <v>0</v>
          </cell>
          <cell r="V1431">
            <v>0</v>
          </cell>
          <cell r="W1431">
            <v>0</v>
          </cell>
          <cell r="X1431">
            <v>0</v>
          </cell>
          <cell r="Y1431">
            <v>0</v>
          </cell>
          <cell r="Z1431">
            <v>0</v>
          </cell>
          <cell r="AA1431">
            <v>0</v>
          </cell>
          <cell r="AB1431">
            <v>0</v>
          </cell>
          <cell r="AC1431">
            <v>0</v>
          </cell>
          <cell r="AD1431">
            <v>0</v>
          </cell>
          <cell r="AE1431">
            <v>0</v>
          </cell>
          <cell r="AF1431">
            <v>0</v>
          </cell>
          <cell r="AG1431">
            <v>0</v>
          </cell>
          <cell r="AH1431">
            <v>0</v>
          </cell>
          <cell r="AI1431">
            <v>0</v>
          </cell>
          <cell r="AJ1431">
            <v>0</v>
          </cell>
          <cell r="AK1431">
            <v>0</v>
          </cell>
        </row>
        <row r="1432">
          <cell r="B1432">
            <v>39897</v>
          </cell>
          <cell r="D1432">
            <v>0</v>
          </cell>
          <cell r="E1432">
            <v>0</v>
          </cell>
          <cell r="F1432">
            <v>0</v>
          </cell>
          <cell r="G1432">
            <v>0</v>
          </cell>
          <cell r="H1432">
            <v>0</v>
          </cell>
          <cell r="I1432">
            <v>0</v>
          </cell>
          <cell r="J1432">
            <v>0</v>
          </cell>
          <cell r="K1432">
            <v>0</v>
          </cell>
          <cell r="L1432">
            <v>0</v>
          </cell>
          <cell r="M1432">
            <v>0</v>
          </cell>
          <cell r="N1432">
            <v>0</v>
          </cell>
          <cell r="O1432">
            <v>0</v>
          </cell>
          <cell r="P1432">
            <v>0</v>
          </cell>
          <cell r="Q1432">
            <v>0</v>
          </cell>
          <cell r="R1432">
            <v>0</v>
          </cell>
          <cell r="S1432">
            <v>0</v>
          </cell>
          <cell r="T1432">
            <v>0</v>
          </cell>
          <cell r="U1432">
            <v>0</v>
          </cell>
          <cell r="V1432">
            <v>0</v>
          </cell>
          <cell r="W1432">
            <v>0</v>
          </cell>
          <cell r="X1432">
            <v>0</v>
          </cell>
          <cell r="Y1432">
            <v>0</v>
          </cell>
          <cell r="Z1432">
            <v>0</v>
          </cell>
          <cell r="AA1432">
            <v>0</v>
          </cell>
          <cell r="AB1432">
            <v>0</v>
          </cell>
          <cell r="AC1432">
            <v>0</v>
          </cell>
          <cell r="AD1432">
            <v>0</v>
          </cell>
          <cell r="AE1432">
            <v>0</v>
          </cell>
          <cell r="AF1432">
            <v>0</v>
          </cell>
          <cell r="AG1432">
            <v>0</v>
          </cell>
          <cell r="AH1432">
            <v>0</v>
          </cell>
          <cell r="AI1432">
            <v>0</v>
          </cell>
          <cell r="AJ1432">
            <v>0</v>
          </cell>
          <cell r="AK1432">
            <v>0</v>
          </cell>
        </row>
        <row r="1433">
          <cell r="B1433">
            <v>39898</v>
          </cell>
          <cell r="D1433">
            <v>0</v>
          </cell>
          <cell r="E1433">
            <v>0</v>
          </cell>
          <cell r="F1433">
            <v>0</v>
          </cell>
          <cell r="G1433">
            <v>0</v>
          </cell>
          <cell r="H1433">
            <v>0</v>
          </cell>
          <cell r="I1433">
            <v>0</v>
          </cell>
          <cell r="J1433">
            <v>0</v>
          </cell>
          <cell r="K1433">
            <v>0</v>
          </cell>
          <cell r="L1433">
            <v>0</v>
          </cell>
          <cell r="M1433">
            <v>0</v>
          </cell>
          <cell r="N1433">
            <v>0</v>
          </cell>
          <cell r="O1433">
            <v>0</v>
          </cell>
          <cell r="P1433">
            <v>0</v>
          </cell>
          <cell r="Q1433">
            <v>0</v>
          </cell>
          <cell r="R1433">
            <v>0</v>
          </cell>
          <cell r="S1433">
            <v>0</v>
          </cell>
          <cell r="T1433">
            <v>0</v>
          </cell>
          <cell r="U1433">
            <v>0</v>
          </cell>
          <cell r="V1433">
            <v>0</v>
          </cell>
          <cell r="W1433">
            <v>0</v>
          </cell>
          <cell r="X1433">
            <v>0</v>
          </cell>
          <cell r="Y1433">
            <v>0</v>
          </cell>
          <cell r="Z1433">
            <v>0</v>
          </cell>
          <cell r="AA1433">
            <v>0</v>
          </cell>
          <cell r="AB1433">
            <v>0</v>
          </cell>
          <cell r="AC1433">
            <v>0</v>
          </cell>
          <cell r="AD1433">
            <v>0</v>
          </cell>
          <cell r="AE1433">
            <v>0</v>
          </cell>
          <cell r="AF1433">
            <v>0</v>
          </cell>
          <cell r="AG1433">
            <v>0</v>
          </cell>
          <cell r="AH1433">
            <v>0</v>
          </cell>
          <cell r="AI1433">
            <v>0</v>
          </cell>
          <cell r="AJ1433">
            <v>0</v>
          </cell>
          <cell r="AK1433">
            <v>0</v>
          </cell>
        </row>
        <row r="1434">
          <cell r="B1434">
            <v>39899</v>
          </cell>
          <cell r="D1434">
            <v>0</v>
          </cell>
          <cell r="E1434">
            <v>0</v>
          </cell>
          <cell r="F1434">
            <v>0</v>
          </cell>
          <cell r="G1434">
            <v>0</v>
          </cell>
          <cell r="H1434">
            <v>0</v>
          </cell>
          <cell r="I1434">
            <v>0</v>
          </cell>
          <cell r="J1434">
            <v>0</v>
          </cell>
          <cell r="K1434">
            <v>0</v>
          </cell>
          <cell r="L1434">
            <v>0</v>
          </cell>
          <cell r="M1434">
            <v>0</v>
          </cell>
          <cell r="N1434">
            <v>0</v>
          </cell>
          <cell r="O1434">
            <v>0</v>
          </cell>
          <cell r="P1434">
            <v>0</v>
          </cell>
          <cell r="Q1434">
            <v>0</v>
          </cell>
          <cell r="R1434">
            <v>0</v>
          </cell>
          <cell r="S1434">
            <v>0</v>
          </cell>
          <cell r="T1434">
            <v>0</v>
          </cell>
          <cell r="U1434">
            <v>0</v>
          </cell>
          <cell r="V1434">
            <v>0</v>
          </cell>
          <cell r="W1434">
            <v>0</v>
          </cell>
          <cell r="X1434">
            <v>0</v>
          </cell>
          <cell r="Y1434">
            <v>0</v>
          </cell>
          <cell r="Z1434">
            <v>0</v>
          </cell>
          <cell r="AA1434">
            <v>0</v>
          </cell>
          <cell r="AB1434">
            <v>0</v>
          </cell>
          <cell r="AC1434">
            <v>0</v>
          </cell>
          <cell r="AD1434">
            <v>0</v>
          </cell>
          <cell r="AE1434">
            <v>0</v>
          </cell>
          <cell r="AF1434">
            <v>0</v>
          </cell>
          <cell r="AG1434">
            <v>0</v>
          </cell>
          <cell r="AH1434">
            <v>0</v>
          </cell>
          <cell r="AI1434">
            <v>0</v>
          </cell>
          <cell r="AJ1434">
            <v>0</v>
          </cell>
          <cell r="AK1434">
            <v>0</v>
          </cell>
        </row>
        <row r="1435">
          <cell r="B1435">
            <v>39900</v>
          </cell>
          <cell r="D1435">
            <v>0</v>
          </cell>
          <cell r="E1435">
            <v>0</v>
          </cell>
          <cell r="F1435">
            <v>0</v>
          </cell>
          <cell r="G1435">
            <v>0</v>
          </cell>
          <cell r="H1435">
            <v>0</v>
          </cell>
          <cell r="I1435">
            <v>0</v>
          </cell>
          <cell r="J1435">
            <v>0</v>
          </cell>
          <cell r="K1435">
            <v>0</v>
          </cell>
          <cell r="L1435">
            <v>0</v>
          </cell>
          <cell r="M1435">
            <v>0</v>
          </cell>
          <cell r="N1435">
            <v>0</v>
          </cell>
          <cell r="O1435">
            <v>0</v>
          </cell>
          <cell r="P1435">
            <v>0</v>
          </cell>
          <cell r="Q1435">
            <v>0</v>
          </cell>
          <cell r="R1435">
            <v>0</v>
          </cell>
          <cell r="S1435">
            <v>0</v>
          </cell>
          <cell r="T1435">
            <v>0</v>
          </cell>
          <cell r="U1435">
            <v>0</v>
          </cell>
          <cell r="V1435">
            <v>0</v>
          </cell>
          <cell r="W1435">
            <v>0</v>
          </cell>
          <cell r="X1435">
            <v>0</v>
          </cell>
          <cell r="Y1435">
            <v>0</v>
          </cell>
          <cell r="Z1435">
            <v>0</v>
          </cell>
          <cell r="AA1435">
            <v>0</v>
          </cell>
          <cell r="AB1435">
            <v>0</v>
          </cell>
          <cell r="AC1435">
            <v>0</v>
          </cell>
          <cell r="AD1435">
            <v>0</v>
          </cell>
          <cell r="AE1435">
            <v>0</v>
          </cell>
          <cell r="AF1435">
            <v>0</v>
          </cell>
          <cell r="AG1435">
            <v>0</v>
          </cell>
          <cell r="AH1435">
            <v>0</v>
          </cell>
          <cell r="AI1435">
            <v>0</v>
          </cell>
          <cell r="AJ1435">
            <v>0</v>
          </cell>
          <cell r="AK1435">
            <v>0</v>
          </cell>
        </row>
        <row r="1436">
          <cell r="B1436">
            <v>39901</v>
          </cell>
          <cell r="D1436">
            <v>0</v>
          </cell>
          <cell r="E1436">
            <v>0</v>
          </cell>
          <cell r="F1436">
            <v>0</v>
          </cell>
          <cell r="G1436">
            <v>0</v>
          </cell>
          <cell r="H1436">
            <v>0</v>
          </cell>
          <cell r="I1436">
            <v>0</v>
          </cell>
          <cell r="J1436">
            <v>0</v>
          </cell>
          <cell r="K1436">
            <v>0</v>
          </cell>
          <cell r="L1436">
            <v>0</v>
          </cell>
          <cell r="M1436">
            <v>0</v>
          </cell>
          <cell r="N1436">
            <v>0</v>
          </cell>
          <cell r="O1436">
            <v>0</v>
          </cell>
          <cell r="P1436">
            <v>0</v>
          </cell>
          <cell r="Q1436">
            <v>0</v>
          </cell>
          <cell r="R1436">
            <v>0</v>
          </cell>
          <cell r="S1436">
            <v>0</v>
          </cell>
          <cell r="T1436">
            <v>0</v>
          </cell>
          <cell r="U1436">
            <v>0</v>
          </cell>
          <cell r="V1436">
            <v>0</v>
          </cell>
          <cell r="W1436">
            <v>0</v>
          </cell>
          <cell r="X1436">
            <v>0</v>
          </cell>
          <cell r="Y1436">
            <v>0</v>
          </cell>
          <cell r="Z1436">
            <v>0</v>
          </cell>
          <cell r="AA1436">
            <v>0</v>
          </cell>
          <cell r="AB1436">
            <v>0</v>
          </cell>
          <cell r="AC1436">
            <v>0</v>
          </cell>
          <cell r="AD1436">
            <v>0</v>
          </cell>
          <cell r="AE1436">
            <v>0</v>
          </cell>
          <cell r="AF1436">
            <v>0</v>
          </cell>
          <cell r="AG1436">
            <v>0</v>
          </cell>
          <cell r="AH1436">
            <v>0</v>
          </cell>
          <cell r="AI1436">
            <v>0</v>
          </cell>
          <cell r="AJ1436">
            <v>0</v>
          </cell>
          <cell r="AK1436">
            <v>0</v>
          </cell>
        </row>
        <row r="1437">
          <cell r="B1437">
            <v>39902</v>
          </cell>
          <cell r="D1437">
            <v>18075.11</v>
          </cell>
          <cell r="E1437">
            <v>0</v>
          </cell>
          <cell r="F1437">
            <v>18075.11</v>
          </cell>
          <cell r="G1437">
            <v>18075.11</v>
          </cell>
          <cell r="H1437">
            <v>0</v>
          </cell>
          <cell r="I1437">
            <v>0</v>
          </cell>
          <cell r="J1437">
            <v>0</v>
          </cell>
          <cell r="K1437">
            <v>0</v>
          </cell>
          <cell r="L1437">
            <v>0</v>
          </cell>
          <cell r="M1437">
            <v>0</v>
          </cell>
          <cell r="N1437">
            <v>0</v>
          </cell>
          <cell r="O1437">
            <v>0</v>
          </cell>
          <cell r="P1437">
            <v>0</v>
          </cell>
          <cell r="Q1437">
            <v>0</v>
          </cell>
          <cell r="R1437">
            <v>0</v>
          </cell>
          <cell r="S1437">
            <v>0</v>
          </cell>
          <cell r="T1437">
            <v>0</v>
          </cell>
          <cell r="U1437">
            <v>0</v>
          </cell>
          <cell r="V1437">
            <v>0</v>
          </cell>
          <cell r="W1437">
            <v>0</v>
          </cell>
          <cell r="X1437">
            <v>0</v>
          </cell>
          <cell r="Y1437">
            <v>0</v>
          </cell>
          <cell r="Z1437">
            <v>0</v>
          </cell>
          <cell r="AA1437">
            <v>0</v>
          </cell>
          <cell r="AB1437">
            <v>0</v>
          </cell>
          <cell r="AC1437">
            <v>0</v>
          </cell>
          <cell r="AD1437">
            <v>0</v>
          </cell>
          <cell r="AE1437">
            <v>6862.4373464619412</v>
          </cell>
          <cell r="AF1437">
            <v>5541.3084530309452</v>
          </cell>
          <cell r="AG1437">
            <v>791.74972301073149</v>
          </cell>
          <cell r="AH1437">
            <v>783.42319640650032</v>
          </cell>
          <cell r="AI1437">
            <v>2947.5704262373056</v>
          </cell>
          <cell r="AJ1437">
            <v>1148.6208548525799</v>
          </cell>
          <cell r="AK1437">
            <v>18075.110000000004</v>
          </cell>
        </row>
        <row r="1438">
          <cell r="B1438">
            <v>39903</v>
          </cell>
          <cell r="D1438">
            <v>6162.9400000000023</v>
          </cell>
          <cell r="E1438">
            <v>30240</v>
          </cell>
          <cell r="F1438">
            <v>36402.94</v>
          </cell>
          <cell r="G1438">
            <v>36402.94</v>
          </cell>
          <cell r="H1438">
            <v>0</v>
          </cell>
          <cell r="I1438">
            <v>30240</v>
          </cell>
          <cell r="J1438">
            <v>15324</v>
          </cell>
          <cell r="K1438">
            <v>4000</v>
          </cell>
          <cell r="L1438">
            <v>1600</v>
          </cell>
          <cell r="M1438">
            <v>1539</v>
          </cell>
          <cell r="N1438">
            <v>5500</v>
          </cell>
          <cell r="O1438">
            <v>2277</v>
          </cell>
          <cell r="P1438">
            <v>30240</v>
          </cell>
          <cell r="Q1438">
            <v>15324</v>
          </cell>
          <cell r="R1438">
            <v>4000</v>
          </cell>
          <cell r="S1438">
            <v>1600</v>
          </cell>
          <cell r="T1438">
            <v>1539</v>
          </cell>
          <cell r="U1438">
            <v>5500</v>
          </cell>
          <cell r="V1438">
            <v>2277</v>
          </cell>
          <cell r="W1438">
            <v>30240</v>
          </cell>
          <cell r="X1438">
            <v>0</v>
          </cell>
          <cell r="Y1438">
            <v>0</v>
          </cell>
          <cell r="Z1438">
            <v>0</v>
          </cell>
          <cell r="AA1438">
            <v>0</v>
          </cell>
          <cell r="AB1438">
            <v>0</v>
          </cell>
          <cell r="AC1438">
            <v>0</v>
          </cell>
          <cell r="AD1438">
            <v>0</v>
          </cell>
          <cell r="AE1438">
            <v>14460.858813672558</v>
          </cell>
          <cell r="AF1438">
            <v>10491.55559221737</v>
          </cell>
          <cell r="AG1438">
            <v>1598.8948969430933</v>
          </cell>
          <cell r="AH1438">
            <v>1596.292441310195</v>
          </cell>
          <cell r="AI1438">
            <v>5936.6400267937843</v>
          </cell>
          <cell r="AJ1438">
            <v>2318.6982290630099</v>
          </cell>
          <cell r="AK1438">
            <v>36402.94000000001</v>
          </cell>
        </row>
        <row r="1439">
          <cell r="B1439">
            <v>39904</v>
          </cell>
          <cell r="D1439">
            <v>6786</v>
          </cell>
          <cell r="E1439">
            <v>7000</v>
          </cell>
          <cell r="F1439">
            <v>13786</v>
          </cell>
          <cell r="H1439">
            <v>21976.799999999999</v>
          </cell>
          <cell r="I1439">
            <v>7000</v>
          </cell>
          <cell r="J1439">
            <v>0</v>
          </cell>
          <cell r="K1439">
            <v>4000</v>
          </cell>
          <cell r="L1439">
            <v>0</v>
          </cell>
          <cell r="M1439">
            <v>0</v>
          </cell>
          <cell r="N1439">
            <v>3000</v>
          </cell>
          <cell r="O1439">
            <v>0</v>
          </cell>
          <cell r="P1439">
            <v>7000</v>
          </cell>
          <cell r="Q1439">
            <v>0</v>
          </cell>
          <cell r="R1439">
            <v>4000</v>
          </cell>
          <cell r="S1439">
            <v>0</v>
          </cell>
          <cell r="T1439">
            <v>0</v>
          </cell>
          <cell r="U1439">
            <v>3000</v>
          </cell>
          <cell r="V1439">
            <v>0</v>
          </cell>
          <cell r="W1439">
            <v>7000</v>
          </cell>
          <cell r="X1439">
            <v>8288.433516865487</v>
          </cell>
          <cell r="Y1439">
            <v>6764.7975861709001</v>
          </cell>
          <cell r="Z1439">
            <v>966.56352204051632</v>
          </cell>
          <cell r="AA1439">
            <v>956.39854610551276</v>
          </cell>
          <cell r="AB1439">
            <v>3598.3770752866812</v>
          </cell>
          <cell r="AC1439">
            <v>1402.2297535309024</v>
          </cell>
          <cell r="AD1439">
            <v>21976.799999999999</v>
          </cell>
          <cell r="AE1439">
            <v>5199.3167551011802</v>
          </cell>
          <cell r="AF1439">
            <v>4243.5431692945313</v>
          </cell>
          <cell r="AG1439">
            <v>606.32324609818352</v>
          </cell>
          <cell r="AH1439">
            <v>599.94677826665395</v>
          </cell>
          <cell r="AI1439">
            <v>2257.2543027147808</v>
          </cell>
          <cell r="AJ1439">
            <v>879.61574852467254</v>
          </cell>
          <cell r="AK1439">
            <v>13786.000000000002</v>
          </cell>
        </row>
        <row r="1440">
          <cell r="B1440">
            <v>39905</v>
          </cell>
          <cell r="D1440">
            <v>8855.25</v>
          </cell>
          <cell r="E1440">
            <v>27323</v>
          </cell>
          <cell r="F1440">
            <v>36178.25</v>
          </cell>
          <cell r="H1440">
            <v>36926.800000000003</v>
          </cell>
          <cell r="I1440">
            <v>27323</v>
          </cell>
          <cell r="J1440">
            <v>14019</v>
          </cell>
          <cell r="K1440">
            <v>4000</v>
          </cell>
          <cell r="L1440">
            <v>1600</v>
          </cell>
          <cell r="M1440">
            <v>1604</v>
          </cell>
          <cell r="N1440">
            <v>6100</v>
          </cell>
          <cell r="O1440">
            <v>0</v>
          </cell>
          <cell r="P1440">
            <v>27323</v>
          </cell>
          <cell r="Q1440">
            <v>14019</v>
          </cell>
          <cell r="R1440">
            <v>4000</v>
          </cell>
          <cell r="S1440">
            <v>1600</v>
          </cell>
          <cell r="T1440">
            <v>1604</v>
          </cell>
          <cell r="U1440">
            <v>6100</v>
          </cell>
          <cell r="V1440">
            <v>0</v>
          </cell>
          <cell r="W1440">
            <v>27323</v>
          </cell>
          <cell r="X1440">
            <v>13663.254915913907</v>
          </cell>
          <cell r="Y1440">
            <v>11159.456266536012</v>
          </cell>
          <cell r="Z1440">
            <v>1701.0826778919477</v>
          </cell>
          <cell r="AA1440">
            <v>1698.2286491432671</v>
          </cell>
          <cell r="AB1440">
            <v>6231.863509381621</v>
          </cell>
          <cell r="AC1440">
            <v>2472.9139811332475</v>
          </cell>
          <cell r="AD1440">
            <v>36926.800000000003</v>
          </cell>
          <cell r="AE1440">
            <v>13386.284545686663</v>
          </cell>
          <cell r="AF1440">
            <v>10933.240862322391</v>
          </cell>
          <cell r="AG1440">
            <v>1666.5997159635915</v>
          </cell>
          <cell r="AH1440">
            <v>1663.8035417601147</v>
          </cell>
          <cell r="AI1440">
            <v>6105.5362503191618</v>
          </cell>
          <cell r="AJ1440">
            <v>2422.7850839480784</v>
          </cell>
          <cell r="AK1440">
            <v>36178.25</v>
          </cell>
        </row>
        <row r="1441">
          <cell r="B1441">
            <v>39906</v>
          </cell>
          <cell r="D1441">
            <v>6727</v>
          </cell>
          <cell r="E1441">
            <v>27164</v>
          </cell>
          <cell r="F1441">
            <v>33891</v>
          </cell>
          <cell r="H1441">
            <v>36337.4</v>
          </cell>
          <cell r="I1441">
            <v>27164</v>
          </cell>
          <cell r="J1441">
            <v>14560</v>
          </cell>
          <cell r="K1441">
            <v>4000</v>
          </cell>
          <cell r="L1441">
            <v>1600</v>
          </cell>
          <cell r="M1441">
            <v>1604</v>
          </cell>
          <cell r="N1441">
            <v>5400</v>
          </cell>
          <cell r="O1441">
            <v>0</v>
          </cell>
          <cell r="P1441">
            <v>27164</v>
          </cell>
          <cell r="Q1441">
            <v>14560</v>
          </cell>
          <cell r="R1441">
            <v>4000</v>
          </cell>
          <cell r="S1441">
            <v>1600</v>
          </cell>
          <cell r="T1441">
            <v>1604</v>
          </cell>
          <cell r="U1441">
            <v>5400</v>
          </cell>
          <cell r="V1441">
            <v>0</v>
          </cell>
          <cell r="W1441">
            <v>27164</v>
          </cell>
          <cell r="X1441">
            <v>13378.979585113866</v>
          </cell>
          <cell r="Y1441">
            <v>10948.702996242768</v>
          </cell>
          <cell r="Z1441">
            <v>1786.2100525117144</v>
          </cell>
          <cell r="AA1441">
            <v>1783.213199444368</v>
          </cell>
          <cell r="AB1441">
            <v>5854.0955939408304</v>
          </cell>
          <cell r="AC1441">
            <v>2586.1985727464562</v>
          </cell>
          <cell r="AD1441">
            <v>36337.4</v>
          </cell>
          <cell r="AE1441">
            <v>12478.245474885214</v>
          </cell>
          <cell r="AF1441">
            <v>10211.58622371616</v>
          </cell>
          <cell r="AG1441">
            <v>1665.9542204360935</v>
          </cell>
          <cell r="AH1441">
            <v>1663.1591292268865</v>
          </cell>
          <cell r="AI1441">
            <v>5459.9710979390011</v>
          </cell>
          <cell r="AJ1441">
            <v>2412.0838537966429</v>
          </cell>
          <cell r="AK1441">
            <v>33891</v>
          </cell>
        </row>
        <row r="1442">
          <cell r="B1442">
            <v>39907</v>
          </cell>
          <cell r="D1442">
            <v>7335.1999999999971</v>
          </cell>
          <cell r="E1442">
            <v>26823</v>
          </cell>
          <cell r="F1442">
            <v>34158.199999999997</v>
          </cell>
          <cell r="H1442">
            <v>35754.199999999997</v>
          </cell>
          <cell r="I1442">
            <v>26823</v>
          </cell>
          <cell r="J1442">
            <v>14019</v>
          </cell>
          <cell r="K1442">
            <v>4000</v>
          </cell>
          <cell r="L1442">
            <v>1600</v>
          </cell>
          <cell r="M1442">
            <v>1604</v>
          </cell>
          <cell r="N1442">
            <v>5600</v>
          </cell>
          <cell r="O1442">
            <v>0</v>
          </cell>
          <cell r="P1442">
            <v>26823</v>
          </cell>
          <cell r="Q1442">
            <v>14019</v>
          </cell>
          <cell r="R1442">
            <v>4000</v>
          </cell>
          <cell r="S1442">
            <v>1600</v>
          </cell>
          <cell r="T1442">
            <v>1604</v>
          </cell>
          <cell r="U1442">
            <v>5600</v>
          </cell>
          <cell r="V1442">
            <v>0</v>
          </cell>
          <cell r="W1442">
            <v>26823</v>
          </cell>
          <cell r="X1442">
            <v>13208.733153317977</v>
          </cell>
          <cell r="Y1442">
            <v>10686.04911146879</v>
          </cell>
          <cell r="Z1442">
            <v>1743.3597706586465</v>
          </cell>
          <cell r="AA1442">
            <v>1740.4348105909096</v>
          </cell>
          <cell r="AB1442">
            <v>5851.4661857946612</v>
          </cell>
          <cell r="AC1442">
            <v>2524.1569681690121</v>
          </cell>
          <cell r="AD1442">
            <v>35754.19999999999</v>
          </cell>
          <cell r="AE1442">
            <v>12619.120237557159</v>
          </cell>
          <cell r="AF1442">
            <v>10209.044049632581</v>
          </cell>
          <cell r="AG1442">
            <v>1665.539481182971</v>
          </cell>
          <cell r="AH1442">
            <v>1662.7450858116365</v>
          </cell>
          <cell r="AI1442">
            <v>5590.2677802219368</v>
          </cell>
          <cell r="AJ1442">
            <v>2411.4833655937132</v>
          </cell>
          <cell r="AK1442">
            <v>34158.199999999997</v>
          </cell>
        </row>
        <row r="1443">
          <cell r="B1443">
            <v>39908</v>
          </cell>
          <cell r="D1443">
            <v>6435</v>
          </cell>
          <cell r="E1443">
            <v>27723</v>
          </cell>
          <cell r="F1443">
            <v>34158</v>
          </cell>
          <cell r="H1443">
            <v>37232.1</v>
          </cell>
          <cell r="I1443">
            <v>27723</v>
          </cell>
          <cell r="J1443">
            <v>14019</v>
          </cell>
          <cell r="K1443">
            <v>4000</v>
          </cell>
          <cell r="L1443">
            <v>1600</v>
          </cell>
          <cell r="M1443">
            <v>1604</v>
          </cell>
          <cell r="N1443">
            <v>6500</v>
          </cell>
          <cell r="O1443">
            <v>0</v>
          </cell>
          <cell r="P1443">
            <v>27723</v>
          </cell>
          <cell r="Q1443">
            <v>14019</v>
          </cell>
          <cell r="R1443">
            <v>4000</v>
          </cell>
          <cell r="S1443">
            <v>1600</v>
          </cell>
          <cell r="T1443">
            <v>1604</v>
          </cell>
          <cell r="U1443">
            <v>6500</v>
          </cell>
          <cell r="V1443">
            <v>0</v>
          </cell>
          <cell r="W1443">
            <v>27723</v>
          </cell>
          <cell r="X1443">
            <v>13484.051900569804</v>
          </cell>
          <cell r="Y1443">
            <v>10908.785813035211</v>
          </cell>
          <cell r="Z1443">
            <v>1672.5456980546915</v>
          </cell>
          <cell r="AA1443">
            <v>1667.6829026051062</v>
          </cell>
          <cell r="AB1443">
            <v>6922.2639706602613</v>
          </cell>
          <cell r="AC1443">
            <v>2576.7697150749245</v>
          </cell>
          <cell r="AD1443">
            <v>37232.1</v>
          </cell>
          <cell r="AE1443">
            <v>12370.729688082687</v>
          </cell>
          <cell r="AF1443">
            <v>10008.092635163119</v>
          </cell>
          <cell r="AG1443">
            <v>1534.4505401025499</v>
          </cell>
          <cell r="AH1443">
            <v>1529.9892454947537</v>
          </cell>
          <cell r="AI1443">
            <v>6350.7213589835974</v>
          </cell>
          <cell r="AJ1443">
            <v>2364.0165321732934</v>
          </cell>
          <cell r="AK1443">
            <v>34158</v>
          </cell>
        </row>
        <row r="1444">
          <cell r="B1444">
            <v>39909</v>
          </cell>
          <cell r="D1444">
            <v>5835</v>
          </cell>
          <cell r="E1444">
            <v>28323</v>
          </cell>
          <cell r="F1444">
            <v>34158</v>
          </cell>
          <cell r="H1444">
            <v>40353.800000000003</v>
          </cell>
          <cell r="I1444">
            <v>28323</v>
          </cell>
          <cell r="J1444">
            <v>14019</v>
          </cell>
          <cell r="K1444">
            <v>4000</v>
          </cell>
          <cell r="L1444">
            <v>1600</v>
          </cell>
          <cell r="M1444">
            <v>1604</v>
          </cell>
          <cell r="N1444">
            <v>7100</v>
          </cell>
          <cell r="O1444">
            <v>0</v>
          </cell>
          <cell r="P1444">
            <v>28323</v>
          </cell>
          <cell r="Q1444">
            <v>14019</v>
          </cell>
          <cell r="R1444">
            <v>4000</v>
          </cell>
          <cell r="S1444">
            <v>1600</v>
          </cell>
          <cell r="T1444">
            <v>1604</v>
          </cell>
          <cell r="U1444">
            <v>7100</v>
          </cell>
          <cell r="V1444">
            <v>0</v>
          </cell>
          <cell r="W1444">
            <v>28323</v>
          </cell>
          <cell r="X1444">
            <v>14882.001543176737</v>
          </cell>
          <cell r="Y1444">
            <v>12142.210182562616</v>
          </cell>
          <cell r="Z1444">
            <v>1798.6191992701833</v>
          </cell>
          <cell r="AA1444">
            <v>1799.4143096540172</v>
          </cell>
          <cell r="AB1444">
            <v>7133.3725640831144</v>
          </cell>
          <cell r="AC1444">
            <v>2598.1822012533389</v>
          </cell>
          <cell r="AD1444">
            <v>40353.800000000003</v>
          </cell>
          <cell r="AE1444">
            <v>12597.064185078752</v>
          </cell>
          <cell r="AF1444">
            <v>10277.932076185485</v>
          </cell>
          <cell r="AG1444">
            <v>1522.4646652526137</v>
          </cell>
          <cell r="AH1444">
            <v>1523.1376968008442</v>
          </cell>
          <cell r="AI1444">
            <v>6038.1361865289273</v>
          </cell>
          <cell r="AJ1444">
            <v>2199.2651901533818</v>
          </cell>
          <cell r="AK1444">
            <v>34158.000000000007</v>
          </cell>
        </row>
        <row r="1445">
          <cell r="B1445">
            <v>39910</v>
          </cell>
          <cell r="D1445">
            <v>5035.9000000000015</v>
          </cell>
          <cell r="E1445">
            <v>29231</v>
          </cell>
          <cell r="F1445">
            <v>34266.9</v>
          </cell>
          <cell r="H1445">
            <v>34228.699999999997</v>
          </cell>
          <cell r="I1445">
            <v>29231</v>
          </cell>
          <cell r="J1445">
            <v>14019</v>
          </cell>
          <cell r="K1445">
            <v>4000</v>
          </cell>
          <cell r="L1445">
            <v>1600</v>
          </cell>
          <cell r="M1445">
            <v>1604</v>
          </cell>
          <cell r="N1445">
            <v>5800</v>
          </cell>
          <cell r="O1445">
            <v>2208</v>
          </cell>
          <cell r="P1445">
            <v>29231</v>
          </cell>
          <cell r="Q1445">
            <v>14019</v>
          </cell>
          <cell r="R1445">
            <v>4000</v>
          </cell>
          <cell r="S1445">
            <v>1600</v>
          </cell>
          <cell r="T1445">
            <v>1604</v>
          </cell>
          <cell r="U1445">
            <v>5800</v>
          </cell>
          <cell r="V1445">
            <v>2208</v>
          </cell>
          <cell r="W1445">
            <v>29231</v>
          </cell>
          <cell r="X1445">
            <v>12461.463556331308</v>
          </cell>
          <cell r="Y1445">
            <v>10197.852721786141</v>
          </cell>
          <cell r="Z1445">
            <v>1663.7136884560036</v>
          </cell>
          <cell r="AA1445">
            <v>1660.9223563484361</v>
          </cell>
          <cell r="AB1445">
            <v>5835.9078205935102</v>
          </cell>
          <cell r="AC1445">
            <v>2408.8398564845947</v>
          </cell>
          <cell r="AD1445">
            <v>34228.69999999999</v>
          </cell>
          <cell r="AE1445">
            <v>12475.370830281294</v>
          </cell>
          <cell r="AF1445">
            <v>10209.233755070265</v>
          </cell>
          <cell r="AG1445">
            <v>1665.5704303976788</v>
          </cell>
          <cell r="AH1445">
            <v>1662.775983100621</v>
          </cell>
          <cell r="AI1445">
            <v>5842.4208251407672</v>
          </cell>
          <cell r="AJ1445">
            <v>2411.5281760093712</v>
          </cell>
          <cell r="AK1445">
            <v>34266.9</v>
          </cell>
        </row>
        <row r="1446">
          <cell r="B1446">
            <v>39911</v>
          </cell>
          <cell r="D1446">
            <v>4854.1200000000026</v>
          </cell>
          <cell r="E1446">
            <v>29473</v>
          </cell>
          <cell r="F1446">
            <v>34327.120000000003</v>
          </cell>
          <cell r="H1446">
            <v>34945.699999999997</v>
          </cell>
          <cell r="I1446">
            <v>29473</v>
          </cell>
          <cell r="J1446">
            <v>14019</v>
          </cell>
          <cell r="K1446">
            <v>4000</v>
          </cell>
          <cell r="L1446">
            <v>1600</v>
          </cell>
          <cell r="M1446">
            <v>1604</v>
          </cell>
          <cell r="N1446">
            <v>5900</v>
          </cell>
          <cell r="O1446">
            <v>2350</v>
          </cell>
          <cell r="P1446">
            <v>29473</v>
          </cell>
          <cell r="Q1446">
            <v>14019</v>
          </cell>
          <cell r="R1446">
            <v>4000</v>
          </cell>
          <cell r="S1446">
            <v>1600</v>
          </cell>
          <cell r="T1446">
            <v>1604</v>
          </cell>
          <cell r="U1446">
            <v>5900</v>
          </cell>
          <cell r="V1446">
            <v>2350</v>
          </cell>
          <cell r="W1446">
            <v>29473</v>
          </cell>
          <cell r="X1446">
            <v>12700.326510680497</v>
          </cell>
          <cell r="Y1446">
            <v>10393.326489223848</v>
          </cell>
          <cell r="Z1446">
            <v>1695.6039688407564</v>
          </cell>
          <cell r="AA1446">
            <v>1692.7591321162738</v>
          </cell>
          <cell r="AB1446">
            <v>6008.6710869596182</v>
          </cell>
          <cell r="AC1446">
            <v>2455.012812179004</v>
          </cell>
          <cell r="AD1446">
            <v>34945.699999999997</v>
          </cell>
          <cell r="AE1446">
            <v>12475.515790821497</v>
          </cell>
          <cell r="AF1446">
            <v>10209.352383691436</v>
          </cell>
          <cell r="AG1446">
            <v>1665.5897838896608</v>
          </cell>
          <cell r="AH1446">
            <v>1662.7953041218575</v>
          </cell>
          <cell r="AI1446">
            <v>5902.3105401406556</v>
          </cell>
          <cell r="AJ1446">
            <v>2411.5561973348981</v>
          </cell>
          <cell r="AK1446">
            <v>34327.120000000003</v>
          </cell>
        </row>
        <row r="1447">
          <cell r="B1447">
            <v>39912</v>
          </cell>
          <cell r="D1447">
            <v>6072.0299999999988</v>
          </cell>
          <cell r="E1447">
            <v>29613</v>
          </cell>
          <cell r="F1447">
            <v>35685.03</v>
          </cell>
          <cell r="H1447">
            <v>35470.6</v>
          </cell>
          <cell r="I1447">
            <v>29613</v>
          </cell>
          <cell r="J1447">
            <v>14019</v>
          </cell>
          <cell r="K1447">
            <v>4000</v>
          </cell>
          <cell r="L1447">
            <v>1600</v>
          </cell>
          <cell r="M1447">
            <v>1604</v>
          </cell>
          <cell r="N1447">
            <v>6000</v>
          </cell>
          <cell r="O1447">
            <v>2390</v>
          </cell>
          <cell r="P1447">
            <v>29613</v>
          </cell>
          <cell r="Q1447">
            <v>14019</v>
          </cell>
          <cell r="R1447">
            <v>4000</v>
          </cell>
          <cell r="S1447">
            <v>1600</v>
          </cell>
          <cell r="T1447">
            <v>1604</v>
          </cell>
          <cell r="U1447">
            <v>6000</v>
          </cell>
          <cell r="V1447">
            <v>2390</v>
          </cell>
          <cell r="W1447">
            <v>29613</v>
          </cell>
          <cell r="X1447">
            <v>13018.566665584867</v>
          </cell>
          <cell r="Y1447">
            <v>10644.649368377703</v>
          </cell>
          <cell r="Z1447">
            <v>1691.0987600327674</v>
          </cell>
          <cell r="AA1447">
            <v>1689.2132337405378</v>
          </cell>
          <cell r="AB1447">
            <v>5980.0756454991861</v>
          </cell>
          <cell r="AC1447">
            <v>2446.9963267649391</v>
          </cell>
          <cell r="AD1447">
            <v>35470.6</v>
          </cell>
          <cell r="AE1447">
            <v>13097.267653166171</v>
          </cell>
          <cell r="AF1447">
            <v>10708.999341709454</v>
          </cell>
          <cell r="AG1447">
            <v>1701.3219394296152</v>
          </cell>
          <cell r="AH1447">
            <v>1699.4250145875208</v>
          </cell>
          <cell r="AI1447">
            <v>6016.2269262969285</v>
          </cell>
          <cell r="AJ1447">
            <v>2461.7891248103119</v>
          </cell>
          <cell r="AK1447">
            <v>35685.03</v>
          </cell>
        </row>
        <row r="1448">
          <cell r="B1448">
            <v>39913</v>
          </cell>
          <cell r="D1448">
            <v>4930.3000000000029</v>
          </cell>
          <cell r="E1448">
            <v>29473</v>
          </cell>
          <cell r="F1448">
            <v>34403.300000000003</v>
          </cell>
          <cell r="H1448">
            <v>34706.699999999997</v>
          </cell>
          <cell r="I1448">
            <v>29473</v>
          </cell>
          <cell r="J1448">
            <v>14019</v>
          </cell>
          <cell r="K1448">
            <v>4000</v>
          </cell>
          <cell r="L1448">
            <v>1600</v>
          </cell>
          <cell r="M1448">
            <v>1604</v>
          </cell>
          <cell r="N1448">
            <v>5900</v>
          </cell>
          <cell r="O1448">
            <v>2350</v>
          </cell>
          <cell r="P1448">
            <v>29473</v>
          </cell>
          <cell r="Q1448">
            <v>14019</v>
          </cell>
          <cell r="R1448">
            <v>4000</v>
          </cell>
          <cell r="S1448">
            <v>1600</v>
          </cell>
          <cell r="T1448">
            <v>1604</v>
          </cell>
          <cell r="U1448">
            <v>5900</v>
          </cell>
          <cell r="V1448">
            <v>2350</v>
          </cell>
          <cell r="W1448">
            <v>29473</v>
          </cell>
          <cell r="X1448">
            <v>12585.675302516207</v>
          </cell>
          <cell r="Y1448">
            <v>10299.501544027884</v>
          </cell>
          <cell r="Z1448">
            <v>1680.2970361069979</v>
          </cell>
          <cell r="AA1448">
            <v>1677.4778809244203</v>
          </cell>
          <cell r="AB1448">
            <v>6030.8978611512075</v>
          </cell>
          <cell r="AC1448">
            <v>2432.8503752732736</v>
          </cell>
          <cell r="AD1448">
            <v>34706.69999999999</v>
          </cell>
          <cell r="AE1448">
            <v>12475.653494427759</v>
          </cell>
          <cell r="AF1448">
            <v>10209.465073592552</v>
          </cell>
          <cell r="AG1448">
            <v>1665.608168517891</v>
          </cell>
          <cell r="AH1448">
            <v>1662.8136579048748</v>
          </cell>
          <cell r="AI1448">
            <v>5978.1767896845104</v>
          </cell>
          <cell r="AJ1448">
            <v>2411.5828158724116</v>
          </cell>
          <cell r="AK1448">
            <v>34403.299999999996</v>
          </cell>
        </row>
        <row r="1449">
          <cell r="B1449">
            <v>39914</v>
          </cell>
          <cell r="D1449">
            <v>4875.739999999998</v>
          </cell>
          <cell r="E1449">
            <v>29473</v>
          </cell>
          <cell r="F1449">
            <v>34348.74</v>
          </cell>
          <cell r="H1449">
            <v>34258.699999999997</v>
          </cell>
          <cell r="I1449">
            <v>29473</v>
          </cell>
          <cell r="J1449">
            <v>14019</v>
          </cell>
          <cell r="K1449">
            <v>4000</v>
          </cell>
          <cell r="L1449">
            <v>1600</v>
          </cell>
          <cell r="M1449">
            <v>1604</v>
          </cell>
          <cell r="N1449">
            <v>5900</v>
          </cell>
          <cell r="O1449">
            <v>2350</v>
          </cell>
          <cell r="P1449">
            <v>29473</v>
          </cell>
          <cell r="Q1449">
            <v>14019</v>
          </cell>
          <cell r="R1449">
            <v>4000</v>
          </cell>
          <cell r="S1449">
            <v>1600</v>
          </cell>
          <cell r="T1449">
            <v>1604</v>
          </cell>
          <cell r="U1449">
            <v>5900</v>
          </cell>
          <cell r="V1449">
            <v>2350</v>
          </cell>
          <cell r="W1449">
            <v>29473</v>
          </cell>
          <cell r="X1449">
            <v>12443.374506959746</v>
          </cell>
          <cell r="Y1449">
            <v>10183.049527880834</v>
          </cell>
          <cell r="Z1449">
            <v>1661.2986431513664</v>
          </cell>
          <cell r="AA1449">
            <v>1658.5113629389939</v>
          </cell>
          <cell r="AB1449">
            <v>5907.1227723692891</v>
          </cell>
          <cell r="AC1449">
            <v>2405.3431866997685</v>
          </cell>
          <cell r="AD1449">
            <v>34258.699999999997</v>
          </cell>
          <cell r="AE1449">
            <v>12476.078650450499</v>
          </cell>
          <cell r="AF1449">
            <v>10209.813000502107</v>
          </cell>
          <cell r="AG1449">
            <v>1665.6649305419955</v>
          </cell>
          <cell r="AH1449">
            <v>1662.8703246952493</v>
          </cell>
          <cell r="AI1449">
            <v>5922.6480939496214</v>
          </cell>
          <cell r="AJ1449">
            <v>2411.6649998605262</v>
          </cell>
          <cell r="AK1449">
            <v>34348.74</v>
          </cell>
        </row>
        <row r="1450">
          <cell r="B1450">
            <v>39915</v>
          </cell>
          <cell r="D1450">
            <v>4975.739999999998</v>
          </cell>
          <cell r="E1450">
            <v>29373</v>
          </cell>
          <cell r="F1450">
            <v>34348.74</v>
          </cell>
          <cell r="H1450">
            <v>34249.4</v>
          </cell>
          <cell r="I1450">
            <v>29373</v>
          </cell>
          <cell r="J1450">
            <v>14019</v>
          </cell>
          <cell r="K1450">
            <v>4000</v>
          </cell>
          <cell r="L1450">
            <v>1600</v>
          </cell>
          <cell r="M1450">
            <v>1604</v>
          </cell>
          <cell r="N1450">
            <v>5800</v>
          </cell>
          <cell r="O1450">
            <v>2350</v>
          </cell>
          <cell r="P1450">
            <v>29373</v>
          </cell>
          <cell r="Q1450">
            <v>14019</v>
          </cell>
          <cell r="R1450">
            <v>4000</v>
          </cell>
          <cell r="S1450">
            <v>1600</v>
          </cell>
          <cell r="T1450">
            <v>1604</v>
          </cell>
          <cell r="U1450">
            <v>5800</v>
          </cell>
          <cell r="V1450">
            <v>2350</v>
          </cell>
          <cell r="W1450">
            <v>29373</v>
          </cell>
          <cell r="X1450">
            <v>12554.690466337288</v>
          </cell>
          <cell r="Y1450">
            <v>10274.145068479653</v>
          </cell>
          <cell r="Z1450">
            <v>1575.2419590951961</v>
          </cell>
          <cell r="AA1450">
            <v>1570.6620666356994</v>
          </cell>
          <cell r="AB1450">
            <v>5847.7995298621963</v>
          </cell>
          <cell r="AC1450">
            <v>2426.8609095899669</v>
          </cell>
          <cell r="AD1450">
            <v>34249.4</v>
          </cell>
          <cell r="AE1450">
            <v>12591.10520501668</v>
          </cell>
          <cell r="AF1450">
            <v>10303.945110848359</v>
          </cell>
          <cell r="AG1450">
            <v>1579.8109307039401</v>
          </cell>
          <cell r="AH1450">
            <v>1575.2177543178075</v>
          </cell>
          <cell r="AI1450">
            <v>5864.7610067142432</v>
          </cell>
          <cell r="AJ1450">
            <v>2433.89999239897</v>
          </cell>
          <cell r="AK1450">
            <v>34348.74</v>
          </cell>
        </row>
        <row r="1451">
          <cell r="B1451">
            <v>39916</v>
          </cell>
          <cell r="D1451">
            <v>4775.739999999998</v>
          </cell>
          <cell r="E1451">
            <v>29573</v>
          </cell>
          <cell r="F1451">
            <v>34348.74</v>
          </cell>
          <cell r="H1451">
            <v>36441.9</v>
          </cell>
          <cell r="I1451">
            <v>29573</v>
          </cell>
          <cell r="J1451">
            <v>14019</v>
          </cell>
          <cell r="K1451">
            <v>4000</v>
          </cell>
          <cell r="L1451">
            <v>1600</v>
          </cell>
          <cell r="M1451">
            <v>1604</v>
          </cell>
          <cell r="N1451">
            <v>6000</v>
          </cell>
          <cell r="O1451">
            <v>2350</v>
          </cell>
          <cell r="P1451">
            <v>29573</v>
          </cell>
          <cell r="Q1451">
            <v>14019</v>
          </cell>
          <cell r="R1451">
            <v>4000</v>
          </cell>
          <cell r="S1451">
            <v>1600</v>
          </cell>
          <cell r="T1451">
            <v>1604</v>
          </cell>
          <cell r="U1451">
            <v>6000</v>
          </cell>
          <cell r="V1451">
            <v>2350</v>
          </cell>
          <cell r="W1451">
            <v>29573</v>
          </cell>
          <cell r="X1451">
            <v>13672.023915647091</v>
          </cell>
          <cell r="Y1451">
            <v>11107.91242105022</v>
          </cell>
          <cell r="Z1451">
            <v>1598.2086625899954</v>
          </cell>
          <cell r="AA1451">
            <v>1594.327776342672</v>
          </cell>
          <cell r="AB1451">
            <v>6064.9495174130525</v>
          </cell>
          <cell r="AC1451">
            <v>2404.477706956975</v>
          </cell>
          <cell r="AD1451">
            <v>36441.9</v>
          </cell>
          <cell r="AE1451">
            <v>12886.726398797644</v>
          </cell>
          <cell r="AF1451">
            <v>10469.893054243179</v>
          </cell>
          <cell r="AG1451">
            <v>1506.410308382699</v>
          </cell>
          <cell r="AH1451">
            <v>1502.752333560341</v>
          </cell>
          <cell r="AI1451">
            <v>5716.5892581546632</v>
          </cell>
          <cell r="AJ1451">
            <v>2266.3686468614787</v>
          </cell>
          <cell r="AK1451">
            <v>34348.740000000005</v>
          </cell>
        </row>
        <row r="1452">
          <cell r="B1452">
            <v>39917</v>
          </cell>
          <cell r="D1452">
            <v>5031.4199999999983</v>
          </cell>
          <cell r="E1452">
            <v>29131</v>
          </cell>
          <cell r="F1452">
            <v>34162.42</v>
          </cell>
          <cell r="H1452">
            <v>36399.5</v>
          </cell>
          <cell r="I1452">
            <v>29131</v>
          </cell>
          <cell r="J1452">
            <v>14019</v>
          </cell>
          <cell r="K1452">
            <v>4000</v>
          </cell>
          <cell r="L1452">
            <v>1600</v>
          </cell>
          <cell r="M1452">
            <v>1604</v>
          </cell>
          <cell r="N1452">
            <v>5700</v>
          </cell>
          <cell r="O1452">
            <v>2208</v>
          </cell>
          <cell r="P1452">
            <v>29131</v>
          </cell>
          <cell r="Q1452">
            <v>14019</v>
          </cell>
          <cell r="R1452">
            <v>4000</v>
          </cell>
          <cell r="S1452">
            <v>1600</v>
          </cell>
          <cell r="T1452">
            <v>1604</v>
          </cell>
          <cell r="U1452">
            <v>5700</v>
          </cell>
          <cell r="V1452">
            <v>2208</v>
          </cell>
          <cell r="W1452">
            <v>29131</v>
          </cell>
          <cell r="X1452">
            <v>13291.986178658482</v>
          </cell>
          <cell r="Y1452">
            <v>10877.511844193235</v>
          </cell>
          <cell r="Z1452">
            <v>1774.5956766825041</v>
          </cell>
          <cell r="AA1452">
            <v>1771.6183098887793</v>
          </cell>
          <cell r="AB1452">
            <v>6114.4055152153942</v>
          </cell>
          <cell r="AC1452">
            <v>2569.3824753616009</v>
          </cell>
          <cell r="AD1452">
            <v>36399.499999999993</v>
          </cell>
          <cell r="AE1452">
            <v>12475.072857306448</v>
          </cell>
          <cell r="AF1452">
            <v>10208.989908551048</v>
          </cell>
          <cell r="AG1452">
            <v>1665.5306484158273</v>
          </cell>
          <cell r="AH1452">
            <v>1662.7362678638615</v>
          </cell>
          <cell r="AI1452">
            <v>5738.6197409608558</v>
          </cell>
          <cell r="AJ1452">
            <v>2411.4705769019533</v>
          </cell>
          <cell r="AK1452">
            <v>34162.42</v>
          </cell>
        </row>
        <row r="1453">
          <cell r="B1453">
            <v>39918</v>
          </cell>
          <cell r="D1453">
            <v>4939.1299999999974</v>
          </cell>
          <cell r="E1453">
            <v>29383</v>
          </cell>
          <cell r="F1453">
            <v>34322.129999999997</v>
          </cell>
          <cell r="H1453">
            <v>36943.300000000003</v>
          </cell>
          <cell r="I1453">
            <v>29383</v>
          </cell>
          <cell r="J1453">
            <v>14019</v>
          </cell>
          <cell r="K1453">
            <v>4000</v>
          </cell>
          <cell r="L1453">
            <v>1600</v>
          </cell>
          <cell r="M1453">
            <v>1604</v>
          </cell>
          <cell r="N1453">
            <v>5900</v>
          </cell>
          <cell r="O1453">
            <v>2260</v>
          </cell>
          <cell r="P1453">
            <v>29383</v>
          </cell>
          <cell r="Q1453">
            <v>14019</v>
          </cell>
          <cell r="R1453">
            <v>4000</v>
          </cell>
          <cell r="S1453">
            <v>1600</v>
          </cell>
          <cell r="T1453">
            <v>1604</v>
          </cell>
          <cell r="U1453">
            <v>5900</v>
          </cell>
          <cell r="V1453">
            <v>2260</v>
          </cell>
          <cell r="W1453">
            <v>29383</v>
          </cell>
          <cell r="X1453">
            <v>13427.798415696141</v>
          </cell>
          <cell r="Y1453">
            <v>10988.653941176113</v>
          </cell>
          <cell r="Z1453">
            <v>1792.7277906832373</v>
          </cell>
          <cell r="AA1453">
            <v>1789.720002337812</v>
          </cell>
          <cell r="AB1453">
            <v>6425.2052371934278</v>
          </cell>
          <cell r="AC1453">
            <v>2519.1946129132716</v>
          </cell>
          <cell r="AD1453">
            <v>36943.300000000003</v>
          </cell>
          <cell r="AE1453">
            <v>12475.08053794103</v>
          </cell>
          <cell r="AF1453">
            <v>10208.996194007001</v>
          </cell>
          <cell r="AG1453">
            <v>1665.531673847297</v>
          </cell>
          <cell r="AH1453">
            <v>1662.7372915748911</v>
          </cell>
          <cell r="AI1453">
            <v>5969.3294705030039</v>
          </cell>
          <cell r="AJ1453">
            <v>2340.4548321267716</v>
          </cell>
          <cell r="AK1453">
            <v>34322.129999999997</v>
          </cell>
        </row>
        <row r="1454">
          <cell r="B1454">
            <v>39919</v>
          </cell>
          <cell r="D1454">
            <v>4886.9700000000012</v>
          </cell>
          <cell r="E1454">
            <v>29683</v>
          </cell>
          <cell r="F1454">
            <v>34569.97</v>
          </cell>
          <cell r="H1454">
            <v>35780.9</v>
          </cell>
          <cell r="I1454">
            <v>29683</v>
          </cell>
          <cell r="J1454">
            <v>14019</v>
          </cell>
          <cell r="K1454">
            <v>4000</v>
          </cell>
          <cell r="L1454">
            <v>1600</v>
          </cell>
          <cell r="M1454">
            <v>1604</v>
          </cell>
          <cell r="N1454">
            <v>6200</v>
          </cell>
          <cell r="O1454">
            <v>2260</v>
          </cell>
          <cell r="P1454">
            <v>29683</v>
          </cell>
          <cell r="Q1454">
            <v>14019</v>
          </cell>
          <cell r="R1454">
            <v>4000</v>
          </cell>
          <cell r="S1454">
            <v>1600</v>
          </cell>
          <cell r="T1454">
            <v>1604</v>
          </cell>
          <cell r="U1454">
            <v>6200</v>
          </cell>
          <cell r="V1454">
            <v>2260</v>
          </cell>
          <cell r="W1454">
            <v>29683</v>
          </cell>
          <cell r="X1454">
            <v>12909.58338030348</v>
          </cell>
          <cell r="Y1454">
            <v>10564.572083915889</v>
          </cell>
          <cell r="Z1454">
            <v>1723.541579605451</v>
          </cell>
          <cell r="AA1454">
            <v>1720.6498699421466</v>
          </cell>
          <cell r="AB1454">
            <v>6440.5810026635017</v>
          </cell>
          <cell r="AC1454">
            <v>2421.9720835695307</v>
          </cell>
          <cell r="AD1454">
            <v>35780.9</v>
          </cell>
          <cell r="AE1454">
            <v>12472.685431880971</v>
          </cell>
          <cell r="AF1454">
            <v>10207.036156268003</v>
          </cell>
          <cell r="AG1454">
            <v>1665.2119063721998</v>
          </cell>
          <cell r="AH1454">
            <v>1662.4180605966842</v>
          </cell>
          <cell r="AI1454">
            <v>6222.6129595579523</v>
          </cell>
          <cell r="AJ1454">
            <v>2340.0054853241859</v>
          </cell>
          <cell r="AK1454">
            <v>34569.969999999994</v>
          </cell>
        </row>
        <row r="1455">
          <cell r="B1455">
            <v>39920</v>
          </cell>
          <cell r="D1455">
            <v>4904.4400000000023</v>
          </cell>
          <cell r="E1455">
            <v>29483</v>
          </cell>
          <cell r="F1455">
            <v>34387.440000000002</v>
          </cell>
          <cell r="H1455">
            <v>37383</v>
          </cell>
          <cell r="I1455">
            <v>29483</v>
          </cell>
          <cell r="J1455">
            <v>14019</v>
          </cell>
          <cell r="K1455">
            <v>4000</v>
          </cell>
          <cell r="L1455">
            <v>1600</v>
          </cell>
          <cell r="M1455">
            <v>1604</v>
          </cell>
          <cell r="N1455">
            <v>6000</v>
          </cell>
          <cell r="O1455">
            <v>2260</v>
          </cell>
          <cell r="P1455">
            <v>29483</v>
          </cell>
          <cell r="Q1455">
            <v>14019</v>
          </cell>
          <cell r="R1455">
            <v>4000</v>
          </cell>
          <cell r="S1455">
            <v>1600</v>
          </cell>
          <cell r="T1455">
            <v>1604</v>
          </cell>
          <cell r="U1455">
            <v>6000</v>
          </cell>
          <cell r="V1455">
            <v>2260</v>
          </cell>
          <cell r="W1455">
            <v>29483</v>
          </cell>
          <cell r="X1455">
            <v>13560.901610267078</v>
          </cell>
          <cell r="Y1455">
            <v>11097.579090208388</v>
          </cell>
          <cell r="Z1455">
            <v>1810.4982239701349</v>
          </cell>
          <cell r="AA1455">
            <v>1807.4606208907544</v>
          </cell>
          <cell r="AB1455">
            <v>6562.3942983637307</v>
          </cell>
          <cell r="AC1455">
            <v>2544.1661562999147</v>
          </cell>
          <cell r="AD1455">
            <v>37383</v>
          </cell>
          <cell r="AE1455">
            <v>12474.244722707183</v>
          </cell>
          <cell r="AF1455">
            <v>10208.312203669999</v>
          </cell>
          <cell r="AG1455">
            <v>1665.4200852494339</v>
          </cell>
          <cell r="AH1455">
            <v>1662.625890197244</v>
          </cell>
          <cell r="AI1455">
            <v>6036.5390736785412</v>
          </cell>
          <cell r="AJ1455">
            <v>2340.2980244976043</v>
          </cell>
          <cell r="AK1455">
            <v>34387.440000000002</v>
          </cell>
        </row>
        <row r="1456">
          <cell r="B1456">
            <v>39921</v>
          </cell>
          <cell r="D1456">
            <v>4939.989999999998</v>
          </cell>
          <cell r="E1456">
            <v>29331</v>
          </cell>
          <cell r="F1456">
            <v>34270.99</v>
          </cell>
          <cell r="H1456">
            <v>36427.4</v>
          </cell>
          <cell r="I1456">
            <v>29331</v>
          </cell>
          <cell r="J1456">
            <v>14019</v>
          </cell>
          <cell r="K1456">
            <v>4000</v>
          </cell>
          <cell r="L1456">
            <v>1600</v>
          </cell>
          <cell r="M1456">
            <v>1604</v>
          </cell>
          <cell r="N1456">
            <v>5900</v>
          </cell>
          <cell r="O1456">
            <v>2208</v>
          </cell>
          <cell r="P1456">
            <v>29331</v>
          </cell>
          <cell r="Q1456">
            <v>14019</v>
          </cell>
          <cell r="R1456">
            <v>4000</v>
          </cell>
          <cell r="S1456">
            <v>1600</v>
          </cell>
          <cell r="T1456">
            <v>1604</v>
          </cell>
          <cell r="U1456">
            <v>5900</v>
          </cell>
          <cell r="V1456">
            <v>2208</v>
          </cell>
          <cell r="W1456">
            <v>29331</v>
          </cell>
          <cell r="X1456">
            <v>13261.666242928641</v>
          </cell>
          <cell r="Y1456">
            <v>10852.69949067559</v>
          </cell>
          <cell r="Z1456">
            <v>1770.5477017493176</v>
          </cell>
          <cell r="AA1456">
            <v>1767.5771265342642</v>
          </cell>
          <cell r="AB1456">
            <v>6286.8829483499385</v>
          </cell>
          <cell r="AC1456">
            <v>2488.0264897622533</v>
          </cell>
          <cell r="AD1456">
            <v>36427.4</v>
          </cell>
          <cell r="AE1456">
            <v>12476.609123756978</v>
          </cell>
          <cell r="AF1456">
            <v>10210.247113929299</v>
          </cell>
          <cell r="AG1456">
            <v>1665.735753338801</v>
          </cell>
          <cell r="AH1456">
            <v>1662.941028667555</v>
          </cell>
          <cell r="AI1456">
            <v>5914.715369586389</v>
          </cell>
          <cell r="AJ1456">
            <v>2340.7416107209756</v>
          </cell>
          <cell r="AK1456">
            <v>34270.99</v>
          </cell>
        </row>
        <row r="1457">
          <cell r="B1457">
            <v>39922</v>
          </cell>
          <cell r="D1457">
            <v>4839.989999999998</v>
          </cell>
          <cell r="E1457">
            <v>29431</v>
          </cell>
          <cell r="F1457">
            <v>34270.99</v>
          </cell>
          <cell r="H1457">
            <v>34638.300000000003</v>
          </cell>
          <cell r="I1457">
            <v>29431</v>
          </cell>
          <cell r="J1457">
            <v>14019</v>
          </cell>
          <cell r="K1457">
            <v>4000</v>
          </cell>
          <cell r="L1457">
            <v>1600</v>
          </cell>
          <cell r="M1457">
            <v>1604</v>
          </cell>
          <cell r="N1457">
            <v>6000</v>
          </cell>
          <cell r="O1457">
            <v>2208</v>
          </cell>
          <cell r="P1457">
            <v>29431</v>
          </cell>
          <cell r="Q1457">
            <v>14019</v>
          </cell>
          <cell r="R1457">
            <v>4000</v>
          </cell>
          <cell r="S1457">
            <v>1600</v>
          </cell>
          <cell r="T1457">
            <v>1604</v>
          </cell>
          <cell r="U1457">
            <v>6000</v>
          </cell>
          <cell r="V1457">
            <v>2208</v>
          </cell>
          <cell r="W1457">
            <v>29431</v>
          </cell>
          <cell r="X1457">
            <v>12643.683190531152</v>
          </cell>
          <cell r="Y1457">
            <v>10347.078926446578</v>
          </cell>
          <cell r="Z1457">
            <v>1586.7009788018286</v>
          </cell>
          <cell r="AA1457">
            <v>1582.0768279249032</v>
          </cell>
          <cell r="AB1457">
            <v>6129.590245896683</v>
          </cell>
          <cell r="AC1457">
            <v>2349.1698303988555</v>
          </cell>
          <cell r="AD1457">
            <v>34638.299999999996</v>
          </cell>
          <cell r="AE1457">
            <v>12509.607578485697</v>
          </cell>
          <cell r="AF1457">
            <v>10237.356868479728</v>
          </cell>
          <cell r="AG1457">
            <v>1569.8753512010599</v>
          </cell>
          <cell r="AH1457">
            <v>1565.3002355498413</v>
          </cell>
          <cell r="AI1457">
            <v>6064.59110352479</v>
          </cell>
          <cell r="AJ1457">
            <v>2324.2588627588784</v>
          </cell>
          <cell r="AK1457">
            <v>34270.989999999991</v>
          </cell>
        </row>
        <row r="1458">
          <cell r="B1458">
            <v>39923</v>
          </cell>
          <cell r="D1458">
            <v>7839.989999999998</v>
          </cell>
          <cell r="E1458">
            <v>26431</v>
          </cell>
          <cell r="F1458">
            <v>34270.99</v>
          </cell>
          <cell r="H1458">
            <v>36540.1</v>
          </cell>
          <cell r="I1458">
            <v>26431</v>
          </cell>
          <cell r="J1458">
            <v>14019</v>
          </cell>
          <cell r="K1458">
            <v>4000</v>
          </cell>
          <cell r="L1458">
            <v>1600</v>
          </cell>
          <cell r="M1458">
            <v>1604</v>
          </cell>
          <cell r="N1458">
            <v>3000</v>
          </cell>
          <cell r="O1458">
            <v>2208</v>
          </cell>
          <cell r="P1458">
            <v>26431</v>
          </cell>
          <cell r="Q1458">
            <v>14019</v>
          </cell>
          <cell r="R1458">
            <v>4000</v>
          </cell>
          <cell r="S1458">
            <v>1600</v>
          </cell>
          <cell r="T1458">
            <v>1604</v>
          </cell>
          <cell r="U1458">
            <v>3000</v>
          </cell>
          <cell r="V1458">
            <v>2208</v>
          </cell>
          <cell r="W1458">
            <v>26431</v>
          </cell>
          <cell r="X1458">
            <v>13205.65810549243</v>
          </cell>
          <cell r="Y1458">
            <v>10807.087846028946</v>
          </cell>
          <cell r="Z1458">
            <v>1764.9860615701366</v>
          </cell>
          <cell r="AA1458">
            <v>1762.9139357101817</v>
          </cell>
          <cell r="AB1458">
            <v>6519.6691445094548</v>
          </cell>
          <cell r="AC1458">
            <v>2479.7849066888566</v>
          </cell>
          <cell r="AD1458">
            <v>36540.100000000006</v>
          </cell>
          <cell r="AE1458">
            <v>12385.597655089887</v>
          </cell>
          <cell r="AF1458">
            <v>10135.97662569012</v>
          </cell>
          <cell r="AG1458">
            <v>1655.3818863716722</v>
          </cell>
          <cell r="AH1458">
            <v>1653.4384378144634</v>
          </cell>
          <cell r="AI1458">
            <v>6114.8030808561571</v>
          </cell>
          <cell r="AJ1458">
            <v>2325.7923141777042</v>
          </cell>
          <cell r="AK1458">
            <v>34270.990000000005</v>
          </cell>
        </row>
        <row r="1459">
          <cell r="B1459">
            <v>39924</v>
          </cell>
          <cell r="D1459">
            <v>4975.18</v>
          </cell>
          <cell r="E1459">
            <v>29431</v>
          </cell>
          <cell r="F1459">
            <v>34406.18</v>
          </cell>
          <cell r="H1459">
            <v>38844.699999999997</v>
          </cell>
          <cell r="I1459">
            <v>29431</v>
          </cell>
          <cell r="J1459">
            <v>14019</v>
          </cell>
          <cell r="K1459">
            <v>4000</v>
          </cell>
          <cell r="L1459">
            <v>1600</v>
          </cell>
          <cell r="M1459">
            <v>1604</v>
          </cell>
          <cell r="N1459">
            <v>6000</v>
          </cell>
          <cell r="O1459">
            <v>2208</v>
          </cell>
          <cell r="P1459">
            <v>29431</v>
          </cell>
          <cell r="Q1459">
            <v>14019</v>
          </cell>
          <cell r="R1459">
            <v>4000</v>
          </cell>
          <cell r="S1459">
            <v>1600</v>
          </cell>
          <cell r="T1459">
            <v>1604</v>
          </cell>
          <cell r="U1459">
            <v>6000</v>
          </cell>
          <cell r="V1459">
            <v>2208</v>
          </cell>
          <cell r="W1459">
            <v>29431</v>
          </cell>
          <cell r="X1459">
            <v>14069.816519264024</v>
          </cell>
          <cell r="Y1459">
            <v>11514.28742789836</v>
          </cell>
          <cell r="Z1459">
            <v>1880.4840960574188</v>
          </cell>
          <cell r="AA1459">
            <v>1878.2763733963072</v>
          </cell>
          <cell r="AB1459">
            <v>6779.6234311042945</v>
          </cell>
          <cell r="AC1459">
            <v>2722.2121522795887</v>
          </cell>
          <cell r="AD1459">
            <v>38844.69999999999</v>
          </cell>
          <cell r="AE1459">
            <v>12462.154160767661</v>
          </cell>
          <cell r="AF1459">
            <v>10198.628019163696</v>
          </cell>
          <cell r="AG1459">
            <v>1665.6139523818913</v>
          </cell>
          <cell r="AH1459">
            <v>1663.6584911923781</v>
          </cell>
          <cell r="AI1459">
            <v>6004.96191508216</v>
          </cell>
          <cell r="AJ1459">
            <v>2411.1634614122122</v>
          </cell>
          <cell r="AK1459">
            <v>34406.18</v>
          </cell>
        </row>
        <row r="1460">
          <cell r="B1460">
            <v>39925</v>
          </cell>
          <cell r="D1460">
            <v>4107.2099999999991</v>
          </cell>
          <cell r="E1460">
            <v>30370</v>
          </cell>
          <cell r="F1460">
            <v>34477.21</v>
          </cell>
          <cell r="H1460">
            <v>37370</v>
          </cell>
          <cell r="I1460">
            <v>30370</v>
          </cell>
          <cell r="J1460">
            <v>14814</v>
          </cell>
          <cell r="K1460">
            <v>4000</v>
          </cell>
          <cell r="L1460">
            <v>1600</v>
          </cell>
          <cell r="M1460">
            <v>1604</v>
          </cell>
          <cell r="N1460">
            <v>6000</v>
          </cell>
          <cell r="O1460">
            <v>2352</v>
          </cell>
          <cell r="P1460">
            <v>30370</v>
          </cell>
          <cell r="Q1460">
            <v>14814</v>
          </cell>
          <cell r="R1460">
            <v>4000</v>
          </cell>
          <cell r="S1460">
            <v>1600</v>
          </cell>
          <cell r="T1460">
            <v>1604</v>
          </cell>
          <cell r="U1460">
            <v>6000</v>
          </cell>
          <cell r="V1460">
            <v>2352</v>
          </cell>
          <cell r="W1460">
            <v>30370</v>
          </cell>
          <cell r="X1460">
            <v>13507.527791772009</v>
          </cell>
          <cell r="Y1460">
            <v>11054.128333645369</v>
          </cell>
          <cell r="Z1460">
            <v>1805.3320848003164</v>
          </cell>
          <cell r="AA1460">
            <v>1803.2125919724842</v>
          </cell>
          <cell r="AB1460">
            <v>6586.37803118188</v>
          </cell>
          <cell r="AC1460">
            <v>2613.4211666279393</v>
          </cell>
          <cell r="AD1460">
            <v>37370</v>
          </cell>
          <cell r="AE1460">
            <v>12461.917908957983</v>
          </cell>
          <cell r="AF1460">
            <v>10198.434678245691</v>
          </cell>
          <cell r="AG1460">
            <v>1665.5823764355985</v>
          </cell>
          <cell r="AH1460">
            <v>1663.6269523168226</v>
          </cell>
          <cell r="AI1460">
            <v>6076.5303323640419</v>
          </cell>
          <cell r="AJ1460">
            <v>2411.1177516798625</v>
          </cell>
          <cell r="AK1460">
            <v>34477.21</v>
          </cell>
        </row>
        <row r="1461">
          <cell r="B1461">
            <v>39926</v>
          </cell>
          <cell r="D1461">
            <v>4803.1600000000035</v>
          </cell>
          <cell r="E1461">
            <v>29643</v>
          </cell>
          <cell r="F1461">
            <v>34446.160000000003</v>
          </cell>
          <cell r="H1461">
            <v>35597.199999999997</v>
          </cell>
          <cell r="I1461">
            <v>29643</v>
          </cell>
          <cell r="J1461">
            <v>14019</v>
          </cell>
          <cell r="K1461">
            <v>4000</v>
          </cell>
          <cell r="L1461">
            <v>1600</v>
          </cell>
          <cell r="M1461">
            <v>1604</v>
          </cell>
          <cell r="N1461">
            <v>5900</v>
          </cell>
          <cell r="O1461">
            <v>2520</v>
          </cell>
          <cell r="P1461">
            <v>29643</v>
          </cell>
          <cell r="Q1461">
            <v>14019</v>
          </cell>
          <cell r="R1461">
            <v>4000</v>
          </cell>
          <cell r="S1461">
            <v>1600</v>
          </cell>
          <cell r="T1461">
            <v>1604</v>
          </cell>
          <cell r="U1461">
            <v>5900</v>
          </cell>
          <cell r="V1461">
            <v>2520</v>
          </cell>
          <cell r="W1461">
            <v>29643</v>
          </cell>
          <cell r="X1461">
            <v>12869.222686891319</v>
          </cell>
          <cell r="Y1461">
            <v>10531.759869619689</v>
          </cell>
          <cell r="Z1461">
            <v>1720.020197717997</v>
          </cell>
          <cell r="AA1461">
            <v>1718.0008626031545</v>
          </cell>
          <cell r="AB1461">
            <v>6102.5440470860212</v>
          </cell>
          <cell r="AC1461">
            <v>2655.6523360818119</v>
          </cell>
          <cell r="AD1461">
            <v>35597.19999999999</v>
          </cell>
          <cell r="AE1461">
            <v>12453.094730717256</v>
          </cell>
          <cell r="AF1461">
            <v>10191.214071626393</v>
          </cell>
          <cell r="AG1461">
            <v>1664.4031253532796</v>
          </cell>
          <cell r="AH1461">
            <v>1662.4490856968043</v>
          </cell>
          <cell r="AI1461">
            <v>5905.2175073593617</v>
          </cell>
          <cell r="AJ1461">
            <v>2569.7814792469039</v>
          </cell>
          <cell r="AK1461">
            <v>34446.160000000003</v>
          </cell>
        </row>
        <row r="1462">
          <cell r="B1462">
            <v>39927</v>
          </cell>
          <cell r="D1462">
            <v>4845.6600000000035</v>
          </cell>
          <cell r="E1462">
            <v>29417</v>
          </cell>
          <cell r="F1462">
            <v>34262.660000000003</v>
          </cell>
          <cell r="H1462">
            <v>35809.199999999997</v>
          </cell>
          <cell r="I1462">
            <v>29417</v>
          </cell>
          <cell r="J1462">
            <v>14019</v>
          </cell>
          <cell r="K1462">
            <v>4000</v>
          </cell>
          <cell r="L1462">
            <v>1600</v>
          </cell>
          <cell r="M1462">
            <v>1604</v>
          </cell>
          <cell r="N1462">
            <v>5800</v>
          </cell>
          <cell r="O1462">
            <v>2394</v>
          </cell>
          <cell r="P1462">
            <v>29417</v>
          </cell>
          <cell r="Q1462">
            <v>14019</v>
          </cell>
          <cell r="R1462">
            <v>4000</v>
          </cell>
          <cell r="S1462">
            <v>1600</v>
          </cell>
          <cell r="T1462">
            <v>1604</v>
          </cell>
          <cell r="U1462">
            <v>5800</v>
          </cell>
          <cell r="V1462">
            <v>2394</v>
          </cell>
          <cell r="W1462">
            <v>29417</v>
          </cell>
          <cell r="X1462">
            <v>13023.252308745839</v>
          </cell>
          <cell r="Y1462">
            <v>10657.812781256111</v>
          </cell>
          <cell r="Z1462">
            <v>1740.6068381921341</v>
          </cell>
          <cell r="AA1462">
            <v>1738.5633339855208</v>
          </cell>
          <cell r="AB1462">
            <v>6077.0061729602803</v>
          </cell>
          <cell r="AC1462">
            <v>2571.9585648601055</v>
          </cell>
          <cell r="AD1462">
            <v>35809.19999999999</v>
          </cell>
          <cell r="AE1462">
            <v>12460.799625480988</v>
          </cell>
          <cell r="AF1462">
            <v>10197.519510847285</v>
          </cell>
          <cell r="AG1462">
            <v>1665.4329136270042</v>
          </cell>
          <cell r="AH1462">
            <v>1663.4776649802943</v>
          </cell>
          <cell r="AI1462">
            <v>5814.5503480122243</v>
          </cell>
          <cell r="AJ1462">
            <v>2460.8799370522033</v>
          </cell>
          <cell r="AK1462">
            <v>34262.660000000003</v>
          </cell>
        </row>
        <row r="1463">
          <cell r="B1463">
            <v>39928</v>
          </cell>
          <cell r="D1463">
            <v>5021.3399999999965</v>
          </cell>
          <cell r="E1463">
            <v>28817</v>
          </cell>
          <cell r="F1463">
            <v>33838.339999999997</v>
          </cell>
          <cell r="H1463">
            <v>33710.300000000003</v>
          </cell>
          <cell r="I1463">
            <v>28817</v>
          </cell>
          <cell r="J1463">
            <v>13819</v>
          </cell>
          <cell r="K1463">
            <v>4000</v>
          </cell>
          <cell r="L1463">
            <v>1600</v>
          </cell>
          <cell r="M1463">
            <v>1604</v>
          </cell>
          <cell r="N1463">
            <v>5400</v>
          </cell>
          <cell r="O1463">
            <v>2394</v>
          </cell>
          <cell r="P1463">
            <v>28817</v>
          </cell>
          <cell r="Q1463">
            <v>13819</v>
          </cell>
          <cell r="R1463">
            <v>4000</v>
          </cell>
          <cell r="S1463">
            <v>1600</v>
          </cell>
          <cell r="T1463">
            <v>1604</v>
          </cell>
          <cell r="U1463">
            <v>5400</v>
          </cell>
          <cell r="V1463">
            <v>2394</v>
          </cell>
          <cell r="W1463">
            <v>28817</v>
          </cell>
          <cell r="X1463">
            <v>12415.050919516441</v>
          </cell>
          <cell r="Y1463">
            <v>10160.080234421115</v>
          </cell>
          <cell r="Z1463">
            <v>1659.3184263581938</v>
          </cell>
          <cell r="AA1463">
            <v>1657.3703562311709</v>
          </cell>
          <cell r="AB1463">
            <v>5366.635025948839</v>
          </cell>
          <cell r="AC1463">
            <v>2451.8450375242437</v>
          </cell>
          <cell r="AD1463">
            <v>33710.300000000003</v>
          </cell>
          <cell r="AE1463">
            <v>12462.206332542573</v>
          </cell>
          <cell r="AF1463">
            <v>10198.670714874128</v>
          </cell>
          <cell r="AG1463">
            <v>1665.6209253365741</v>
          </cell>
          <cell r="AH1463">
            <v>1663.6654559606848</v>
          </cell>
          <cell r="AI1463">
            <v>5387.018824037923</v>
          </cell>
          <cell r="AJ1463">
            <v>2461.157747248114</v>
          </cell>
          <cell r="AK1463">
            <v>33838.339999999997</v>
          </cell>
        </row>
        <row r="1464">
          <cell r="B1464">
            <v>39929</v>
          </cell>
          <cell r="D1464">
            <v>5021.3399999999965</v>
          </cell>
          <cell r="E1464">
            <v>28817</v>
          </cell>
          <cell r="F1464">
            <v>33838.339999999997</v>
          </cell>
          <cell r="H1464">
            <v>33195.300000000003</v>
          </cell>
          <cell r="I1464">
            <v>28817</v>
          </cell>
          <cell r="J1464">
            <v>13819</v>
          </cell>
          <cell r="K1464">
            <v>4000</v>
          </cell>
          <cell r="L1464">
            <v>1600</v>
          </cell>
          <cell r="M1464">
            <v>1604</v>
          </cell>
          <cell r="N1464">
            <v>5400</v>
          </cell>
          <cell r="O1464">
            <v>2394</v>
          </cell>
          <cell r="P1464">
            <v>28817</v>
          </cell>
          <cell r="Q1464">
            <v>13819</v>
          </cell>
          <cell r="R1464">
            <v>4000</v>
          </cell>
          <cell r="S1464">
            <v>1600</v>
          </cell>
          <cell r="T1464">
            <v>1604</v>
          </cell>
          <cell r="U1464">
            <v>5400</v>
          </cell>
          <cell r="V1464">
            <v>2394</v>
          </cell>
          <cell r="W1464">
            <v>28817</v>
          </cell>
          <cell r="X1464">
            <v>12300.053867658</v>
          </cell>
          <cell r="Y1464">
            <v>10065.970328535273</v>
          </cell>
          <cell r="Z1464">
            <v>1543.8630171185293</v>
          </cell>
          <cell r="AA1464">
            <v>1539.3530590753599</v>
          </cell>
          <cell r="AB1464">
            <v>5316.9254266580137</v>
          </cell>
          <cell r="AC1464">
            <v>2429.1343009548268</v>
          </cell>
          <cell r="AD1464">
            <v>33195.300000000003</v>
          </cell>
          <cell r="AE1464">
            <v>12538.323340717701</v>
          </cell>
          <cell r="AF1464">
            <v>10260.962437661001</v>
          </cell>
          <cell r="AG1464">
            <v>1573.7698314726063</v>
          </cell>
          <cell r="AH1464">
            <v>1569.1725091513588</v>
          </cell>
          <cell r="AI1464">
            <v>5419.921806457507</v>
          </cell>
          <cell r="AJ1464">
            <v>2476.1900745398216</v>
          </cell>
          <cell r="AK1464">
            <v>33838.339999999997</v>
          </cell>
        </row>
        <row r="1465">
          <cell r="B1465">
            <v>39930</v>
          </cell>
          <cell r="D1465">
            <v>4805.3399999999965</v>
          </cell>
          <cell r="E1465">
            <v>29033</v>
          </cell>
          <cell r="F1465">
            <v>33838.339999999997</v>
          </cell>
          <cell r="H1465">
            <v>34703.599999999999</v>
          </cell>
          <cell r="I1465">
            <v>29033</v>
          </cell>
          <cell r="J1465">
            <v>13819</v>
          </cell>
          <cell r="K1465">
            <v>4000</v>
          </cell>
          <cell r="L1465">
            <v>1600</v>
          </cell>
          <cell r="M1465">
            <v>1604</v>
          </cell>
          <cell r="N1465">
            <v>5700</v>
          </cell>
          <cell r="O1465">
            <v>2310</v>
          </cell>
          <cell r="P1465">
            <v>29033</v>
          </cell>
          <cell r="Q1465">
            <v>13819</v>
          </cell>
          <cell r="R1465">
            <v>4000</v>
          </cell>
          <cell r="S1465">
            <v>1600</v>
          </cell>
          <cell r="T1465">
            <v>1604</v>
          </cell>
          <cell r="U1465">
            <v>5700</v>
          </cell>
          <cell r="V1465">
            <v>2310</v>
          </cell>
          <cell r="W1465">
            <v>29033</v>
          </cell>
          <cell r="X1465">
            <v>12682.444446628961</v>
          </cell>
          <cell r="Y1465">
            <v>10378.906537046854</v>
          </cell>
          <cell r="Z1465">
            <v>1695.0565807566772</v>
          </cell>
          <cell r="AA1465">
            <v>1693.0665533839128</v>
          </cell>
          <cell r="AB1465">
            <v>5824.4446048503278</v>
          </cell>
          <cell r="AC1465">
            <v>2429.6812773332676</v>
          </cell>
          <cell r="AD1465">
            <v>34703.600000000006</v>
          </cell>
          <cell r="AE1465">
            <v>12366.234834891555</v>
          </cell>
          <cell r="AF1465">
            <v>10120.130713494103</v>
          </cell>
          <cell r="AG1465">
            <v>1652.7939723510499</v>
          </cell>
          <cell r="AH1465">
            <v>1650.8535620521498</v>
          </cell>
          <cell r="AI1465">
            <v>5679.2245429895174</v>
          </cell>
          <cell r="AJ1465">
            <v>2369.1023742216194</v>
          </cell>
          <cell r="AK1465">
            <v>33838.339999999997</v>
          </cell>
        </row>
        <row r="1466">
          <cell r="B1466">
            <v>39931</v>
          </cell>
          <cell r="D1466">
            <v>5980.5500000000029</v>
          </cell>
          <cell r="E1466">
            <v>28392</v>
          </cell>
          <cell r="F1466">
            <v>34372.550000000003</v>
          </cell>
          <cell r="H1466">
            <v>36935.5</v>
          </cell>
          <cell r="I1466">
            <v>28392</v>
          </cell>
          <cell r="J1466">
            <v>12963</v>
          </cell>
          <cell r="K1466">
            <v>4000</v>
          </cell>
          <cell r="L1466">
            <v>1600</v>
          </cell>
          <cell r="M1466">
            <v>1604</v>
          </cell>
          <cell r="N1466">
            <v>5900</v>
          </cell>
          <cell r="O1466">
            <v>2325</v>
          </cell>
          <cell r="P1466">
            <v>28392</v>
          </cell>
          <cell r="Q1466">
            <v>12963</v>
          </cell>
          <cell r="R1466">
            <v>4000</v>
          </cell>
          <cell r="S1466">
            <v>1600</v>
          </cell>
          <cell r="T1466">
            <v>1604</v>
          </cell>
          <cell r="U1466">
            <v>5900</v>
          </cell>
          <cell r="V1466">
            <v>2325</v>
          </cell>
          <cell r="W1466">
            <v>28392</v>
          </cell>
          <cell r="X1466">
            <v>13399.781623740128</v>
          </cell>
          <cell r="Y1466">
            <v>10965.726367957059</v>
          </cell>
          <cell r="Z1466">
            <v>1788.987305460684</v>
          </cell>
          <cell r="AA1466">
            <v>1785.9857927963283</v>
          </cell>
          <cell r="AB1466">
            <v>6420.1712709282874</v>
          </cell>
          <cell r="AC1466">
            <v>2574.8476391175236</v>
          </cell>
          <cell r="AD1466">
            <v>36935.500000000007</v>
          </cell>
          <cell r="AE1466">
            <v>12469.972353185654</v>
          </cell>
          <cell r="AF1466">
            <v>10204.815905265188</v>
          </cell>
          <cell r="AG1466">
            <v>1664.8496867867671</v>
          </cell>
          <cell r="AH1466">
            <v>1662.0564487331005</v>
          </cell>
          <cell r="AI1466">
            <v>5974.6763416914919</v>
          </cell>
          <cell r="AJ1466">
            <v>2396.1792643378062</v>
          </cell>
          <cell r="AK1466">
            <v>34372.550000000003</v>
          </cell>
        </row>
        <row r="1467">
          <cell r="B1467">
            <v>39932</v>
          </cell>
          <cell r="D1467">
            <v>4924.07</v>
          </cell>
          <cell r="E1467">
            <v>29348</v>
          </cell>
          <cell r="F1467">
            <v>34272.07</v>
          </cell>
          <cell r="H1467">
            <v>35999.4</v>
          </cell>
          <cell r="I1467">
            <v>29348</v>
          </cell>
          <cell r="J1467">
            <v>14019</v>
          </cell>
          <cell r="K1467">
            <v>4000</v>
          </cell>
          <cell r="L1467">
            <v>1600</v>
          </cell>
          <cell r="M1467">
            <v>1604</v>
          </cell>
          <cell r="N1467">
            <v>5800</v>
          </cell>
          <cell r="O1467">
            <v>2325</v>
          </cell>
          <cell r="P1467">
            <v>29348</v>
          </cell>
          <cell r="Q1467">
            <v>14019</v>
          </cell>
          <cell r="R1467">
            <v>4000</v>
          </cell>
          <cell r="S1467">
            <v>1600</v>
          </cell>
          <cell r="T1467">
            <v>1604</v>
          </cell>
          <cell r="U1467">
            <v>5800</v>
          </cell>
          <cell r="V1467">
            <v>2325</v>
          </cell>
          <cell r="W1467">
            <v>29348</v>
          </cell>
          <cell r="X1467">
            <v>13102.346607439949</v>
          </cell>
          <cell r="Y1467">
            <v>10722.320087722008</v>
          </cell>
          <cell r="Z1467">
            <v>1749.2771457504853</v>
          </cell>
          <cell r="AA1467">
            <v>1746.3422576769858</v>
          </cell>
          <cell r="AB1467">
            <v>6161.4201675592794</v>
          </cell>
          <cell r="AC1467">
            <v>2517.6937338512957</v>
          </cell>
          <cell r="AD1467">
            <v>35999.4</v>
          </cell>
          <cell r="AE1467">
            <v>12473.667341523593</v>
          </cell>
          <cell r="AF1467">
            <v>10207.839703128795</v>
          </cell>
          <cell r="AG1467">
            <v>1665.3429998433537</v>
          </cell>
          <cell r="AH1467">
            <v>1662.5489341228933</v>
          </cell>
          <cell r="AI1467">
            <v>5865.7817430846999</v>
          </cell>
          <cell r="AJ1467">
            <v>2396.889278296665</v>
          </cell>
          <cell r="AK1467">
            <v>34272.07</v>
          </cell>
        </row>
        <row r="1468">
          <cell r="B1468">
            <v>39933</v>
          </cell>
          <cell r="D1468">
            <v>4885.1100000000006</v>
          </cell>
          <cell r="E1468">
            <v>29548</v>
          </cell>
          <cell r="F1468">
            <v>34433.11</v>
          </cell>
          <cell r="H1468">
            <v>36810</v>
          </cell>
          <cell r="I1468">
            <v>29548</v>
          </cell>
          <cell r="J1468">
            <v>14019</v>
          </cell>
          <cell r="K1468">
            <v>4000</v>
          </cell>
          <cell r="L1468">
            <v>1600</v>
          </cell>
          <cell r="M1468">
            <v>1604</v>
          </cell>
          <cell r="N1468">
            <v>6000</v>
          </cell>
          <cell r="O1468">
            <v>2325</v>
          </cell>
          <cell r="P1468">
            <v>29548</v>
          </cell>
          <cell r="Q1468">
            <v>14019</v>
          </cell>
          <cell r="R1468">
            <v>4000</v>
          </cell>
          <cell r="S1468">
            <v>1600</v>
          </cell>
          <cell r="T1468">
            <v>1604</v>
          </cell>
          <cell r="U1468">
            <v>6000</v>
          </cell>
          <cell r="V1468">
            <v>2325</v>
          </cell>
          <cell r="W1468">
            <v>29548</v>
          </cell>
          <cell r="X1468">
            <v>13331.041324612675</v>
          </cell>
          <cell r="Y1468">
            <v>10909.472666826014</v>
          </cell>
          <cell r="Z1468">
            <v>1779.8098780991288</v>
          </cell>
          <cell r="AA1468">
            <v>1776.8237630646877</v>
          </cell>
          <cell r="AB1468">
            <v>6463.8619152126203</v>
          </cell>
          <cell r="AC1468">
            <v>2548.9904521848721</v>
          </cell>
          <cell r="AD1468">
            <v>36810</v>
          </cell>
          <cell r="AE1468">
            <v>12470.231250881119</v>
          </cell>
          <cell r="AF1468">
            <v>10205.027774485561</v>
          </cell>
          <cell r="AG1468">
            <v>1664.8842518792148</v>
          </cell>
          <cell r="AH1468">
            <v>1662.0909558332066</v>
          </cell>
          <cell r="AI1468">
            <v>6046.4783578192564</v>
          </cell>
          <cell r="AJ1468">
            <v>2384.3974091016421</v>
          </cell>
          <cell r="AK1468">
            <v>34433.11</v>
          </cell>
        </row>
        <row r="1469">
          <cell r="B1469">
            <v>39934</v>
          </cell>
          <cell r="D1469">
            <v>3715.1600000000035</v>
          </cell>
          <cell r="E1469">
            <v>30364</v>
          </cell>
          <cell r="F1469">
            <v>34079.160000000003</v>
          </cell>
          <cell r="G1469">
            <v>34079.160000000003</v>
          </cell>
          <cell r="H1469">
            <v>35457.199999999997</v>
          </cell>
          <cell r="I1469">
            <v>30364</v>
          </cell>
          <cell r="J1469">
            <v>14896</v>
          </cell>
          <cell r="K1469">
            <v>4000</v>
          </cell>
          <cell r="L1469">
            <v>1600</v>
          </cell>
          <cell r="M1469">
            <v>1879</v>
          </cell>
          <cell r="N1469">
            <v>5700</v>
          </cell>
          <cell r="O1469">
            <v>2289</v>
          </cell>
          <cell r="P1469">
            <v>30364</v>
          </cell>
          <cell r="Q1469">
            <v>14896</v>
          </cell>
          <cell r="R1469">
            <v>4000</v>
          </cell>
          <cell r="S1469">
            <v>1600</v>
          </cell>
          <cell r="T1469">
            <v>1879</v>
          </cell>
          <cell r="U1469">
            <v>5700</v>
          </cell>
          <cell r="V1469">
            <v>2289</v>
          </cell>
          <cell r="W1469">
            <v>30364</v>
          </cell>
          <cell r="X1469">
            <v>13733.595813572654</v>
          </cell>
          <cell r="Y1469">
            <v>10739.8621253323</v>
          </cell>
          <cell r="Z1469">
            <v>1626.3326656925499</v>
          </cell>
          <cell r="AA1469">
            <v>1624.3230588191689</v>
          </cell>
          <cell r="AB1469">
            <v>5422.3043949818157</v>
          </cell>
          <cell r="AC1469">
            <v>2310.7819416014991</v>
          </cell>
          <cell r="AD1469">
            <v>35457.199999999983</v>
          </cell>
          <cell r="AE1469">
            <v>12475.318568519302</v>
          </cell>
          <cell r="AF1469">
            <v>10209.190986598538</v>
          </cell>
          <cell r="AG1469">
            <v>1665.5634529982412</v>
          </cell>
          <cell r="AH1469">
            <v>1662.7690174076683</v>
          </cell>
          <cell r="AI1469">
            <v>5699.3711484984633</v>
          </cell>
          <cell r="AJ1469">
            <v>2366.9468259777864</v>
          </cell>
          <cell r="AK1469">
            <v>34079.159999999996</v>
          </cell>
        </row>
        <row r="1470">
          <cell r="B1470">
            <v>39935</v>
          </cell>
          <cell r="D1470">
            <v>3067.3600000000006</v>
          </cell>
          <cell r="E1470">
            <v>30899</v>
          </cell>
          <cell r="F1470">
            <v>33966.36</v>
          </cell>
          <cell r="G1470">
            <v>33966.36</v>
          </cell>
          <cell r="H1470">
            <v>34990.400000000001</v>
          </cell>
          <cell r="I1470">
            <v>30899</v>
          </cell>
          <cell r="J1470">
            <v>15396</v>
          </cell>
          <cell r="K1470">
            <v>4000</v>
          </cell>
          <cell r="L1470">
            <v>1600</v>
          </cell>
          <cell r="M1470">
            <v>1879</v>
          </cell>
          <cell r="N1470">
            <v>5700</v>
          </cell>
          <cell r="O1470">
            <v>2324</v>
          </cell>
          <cell r="P1470">
            <v>30899</v>
          </cell>
          <cell r="Q1470">
            <v>15396</v>
          </cell>
          <cell r="R1470">
            <v>4000</v>
          </cell>
          <cell r="S1470">
            <v>1600</v>
          </cell>
          <cell r="T1470">
            <v>1879</v>
          </cell>
          <cell r="U1470">
            <v>5700</v>
          </cell>
          <cell r="V1470">
            <v>2324</v>
          </cell>
          <cell r="W1470">
            <v>30899</v>
          </cell>
          <cell r="X1470">
            <v>13627.154377423829</v>
          </cell>
          <cell r="Y1470">
            <v>10178.486510048897</v>
          </cell>
          <cell r="Z1470">
            <v>1662.4850078691384</v>
          </cell>
          <cell r="AA1470">
            <v>1660.2377365522634</v>
          </cell>
          <cell r="AB1470">
            <v>5719.4829981369685</v>
          </cell>
          <cell r="AC1470">
            <v>2142.5533699689067</v>
          </cell>
          <cell r="AD1470">
            <v>34990.400000000001</v>
          </cell>
          <cell r="AE1470">
            <v>12482.586221910979</v>
          </cell>
          <cell r="AF1470">
            <v>10215.138478928495</v>
          </cell>
          <cell r="AG1470">
            <v>1666.5337478898507</v>
          </cell>
          <cell r="AH1470">
            <v>1663.7376843657557</v>
          </cell>
          <cell r="AI1470">
            <v>5786.3336318206111</v>
          </cell>
          <cell r="AJ1470">
            <v>2152.030235084309</v>
          </cell>
          <cell r="AK1470">
            <v>33966.36</v>
          </cell>
        </row>
        <row r="1471">
          <cell r="B1471">
            <v>39936</v>
          </cell>
          <cell r="D1471">
            <v>3039.6999999999971</v>
          </cell>
          <cell r="E1471">
            <v>30799</v>
          </cell>
          <cell r="F1471">
            <v>33838.699999999997</v>
          </cell>
          <cell r="G1471">
            <v>33838.699999999997</v>
          </cell>
          <cell r="H1471">
            <v>35526.199999999997</v>
          </cell>
          <cell r="I1471">
            <v>30799</v>
          </cell>
          <cell r="J1471">
            <v>15396</v>
          </cell>
          <cell r="K1471">
            <v>4000</v>
          </cell>
          <cell r="L1471">
            <v>1600</v>
          </cell>
          <cell r="M1471">
            <v>1879</v>
          </cell>
          <cell r="N1471">
            <v>5600</v>
          </cell>
          <cell r="O1471">
            <v>2324</v>
          </cell>
          <cell r="P1471">
            <v>30799</v>
          </cell>
          <cell r="Q1471">
            <v>15396</v>
          </cell>
          <cell r="R1471">
            <v>4000</v>
          </cell>
          <cell r="S1471">
            <v>1600</v>
          </cell>
          <cell r="T1471">
            <v>1879</v>
          </cell>
          <cell r="U1471">
            <v>5600</v>
          </cell>
          <cell r="V1471">
            <v>2324</v>
          </cell>
          <cell r="W1471">
            <v>30799</v>
          </cell>
          <cell r="X1471">
            <v>14201.989041211809</v>
          </cell>
          <cell r="Y1471">
            <v>10157.50024540479</v>
          </cell>
          <cell r="Z1471">
            <v>1541.6470771794482</v>
          </cell>
          <cell r="AA1471">
            <v>1537.9642541102683</v>
          </cell>
          <cell r="AB1471">
            <v>5788.1971414344298</v>
          </cell>
          <cell r="AC1471">
            <v>2298.9022406592467</v>
          </cell>
          <cell r="AD1471">
            <v>35526.19999999999</v>
          </cell>
          <cell r="AE1471">
            <v>12485.121197091097</v>
          </cell>
          <cell r="AF1471">
            <v>10217.212978719259</v>
          </cell>
          <cell r="AG1471">
            <v>1566.5130754740483</v>
          </cell>
          <cell r="AH1471">
            <v>1561.9585615591275</v>
          </cell>
          <cell r="AI1471">
            <v>5675.9630867788328</v>
          </cell>
          <cell r="AJ1471">
            <v>2331.9311003776324</v>
          </cell>
          <cell r="AK1471">
            <v>33838.699999999997</v>
          </cell>
        </row>
        <row r="1472">
          <cell r="B1472">
            <v>39937</v>
          </cell>
          <cell r="D1472">
            <v>3280.0500000000029</v>
          </cell>
          <cell r="E1472">
            <v>30999</v>
          </cell>
          <cell r="F1472">
            <v>34279.050000000003</v>
          </cell>
          <cell r="G1472">
            <v>34279.050000000003</v>
          </cell>
          <cell r="H1472">
            <v>38124.6</v>
          </cell>
          <cell r="I1472">
            <v>30999</v>
          </cell>
          <cell r="J1472">
            <v>15396</v>
          </cell>
          <cell r="K1472">
            <v>4000</v>
          </cell>
          <cell r="L1472">
            <v>1600</v>
          </cell>
          <cell r="M1472">
            <v>1879</v>
          </cell>
          <cell r="N1472">
            <v>5800</v>
          </cell>
          <cell r="O1472">
            <v>2324</v>
          </cell>
          <cell r="P1472">
            <v>30999</v>
          </cell>
          <cell r="Q1472">
            <v>15396</v>
          </cell>
          <cell r="R1472">
            <v>4000</v>
          </cell>
          <cell r="S1472">
            <v>1600</v>
          </cell>
          <cell r="T1472">
            <v>1879</v>
          </cell>
          <cell r="U1472">
            <v>5800</v>
          </cell>
          <cell r="V1472">
            <v>2324</v>
          </cell>
          <cell r="W1472">
            <v>30999</v>
          </cell>
          <cell r="X1472">
            <v>15018.399906097869</v>
          </cell>
          <cell r="Y1472">
            <v>11289.091214334792</v>
          </cell>
          <cell r="Z1472">
            <v>1674.7111367305561</v>
          </cell>
          <cell r="AA1472">
            <v>1635.8420714416341</v>
          </cell>
          <cell r="AB1472">
            <v>6093.6828331447468</v>
          </cell>
          <cell r="AC1472">
            <v>2412.8728382504014</v>
          </cell>
          <cell r="AD1472">
            <v>38124.600000000006</v>
          </cell>
          <cell r="AE1472">
            <v>12471.853783102935</v>
          </cell>
          <cell r="AF1472">
            <v>10206.355575554804</v>
          </cell>
          <cell r="AG1472">
            <v>1665.1008740323985</v>
          </cell>
          <cell r="AH1472">
            <v>1662.3072145438248</v>
          </cell>
          <cell r="AI1472">
            <v>5876.8917604931776</v>
          </cell>
          <cell r="AJ1472">
            <v>2396.5407922728659</v>
          </cell>
          <cell r="AK1472">
            <v>34279.050000000003</v>
          </cell>
        </row>
        <row r="1473">
          <cell r="B1473">
            <v>39938</v>
          </cell>
          <cell r="D1473">
            <v>3661.0899999999965</v>
          </cell>
          <cell r="E1473">
            <v>30706</v>
          </cell>
          <cell r="F1473">
            <v>34367.089999999997</v>
          </cell>
          <cell r="G1473">
            <v>34367.089999999997</v>
          </cell>
          <cell r="H1473">
            <v>36462.6</v>
          </cell>
          <cell r="I1473">
            <v>30706</v>
          </cell>
          <cell r="J1473">
            <v>14968</v>
          </cell>
          <cell r="K1473">
            <v>4000</v>
          </cell>
          <cell r="L1473">
            <v>1600</v>
          </cell>
          <cell r="M1473">
            <v>1879</v>
          </cell>
          <cell r="N1473">
            <v>5900</v>
          </cell>
          <cell r="O1473">
            <v>2359</v>
          </cell>
          <cell r="P1473">
            <v>30706</v>
          </cell>
          <cell r="Q1473">
            <v>14968</v>
          </cell>
          <cell r="R1473">
            <v>4000</v>
          </cell>
          <cell r="S1473">
            <v>1600</v>
          </cell>
          <cell r="T1473">
            <v>1879</v>
          </cell>
          <cell r="U1473">
            <v>5900</v>
          </cell>
          <cell r="V1473">
            <v>2359</v>
          </cell>
          <cell r="W1473">
            <v>30706</v>
          </cell>
          <cell r="X1473">
            <v>14533.263538555466</v>
          </cell>
          <cell r="Y1473">
            <v>10587.444061071394</v>
          </cell>
          <cell r="Z1473">
            <v>1635.8093220460091</v>
          </cell>
          <cell r="AA1473">
            <v>1633.8737589914147</v>
          </cell>
          <cell r="AB1473">
            <v>5704.7431874683698</v>
          </cell>
          <cell r="AC1473">
            <v>2367.4661318673411</v>
          </cell>
          <cell r="AD1473">
            <v>36462.6</v>
          </cell>
          <cell r="AE1473">
            <v>12470.503307062476</v>
          </cell>
          <cell r="AF1473">
            <v>10205.250411967667</v>
          </cell>
          <cell r="AG1473">
            <v>1664.9205737438901</v>
          </cell>
          <cell r="AH1473">
            <v>1662.1272167580773</v>
          </cell>
          <cell r="AI1473">
            <v>5956.5145314469401</v>
          </cell>
          <cell r="AJ1473">
            <v>2407.7739590209471</v>
          </cell>
          <cell r="AK1473">
            <v>34367.089999999997</v>
          </cell>
        </row>
        <row r="1474">
          <cell r="B1474">
            <v>39939</v>
          </cell>
          <cell r="D1474">
            <v>3671.4800000000032</v>
          </cell>
          <cell r="E1474">
            <v>30806</v>
          </cell>
          <cell r="F1474">
            <v>34477.480000000003</v>
          </cell>
          <cell r="G1474">
            <v>34477.480000000003</v>
          </cell>
          <cell r="H1474">
            <v>38075.5</v>
          </cell>
          <cell r="I1474">
            <v>30806</v>
          </cell>
          <cell r="J1474">
            <v>14968</v>
          </cell>
          <cell r="K1474">
            <v>4000</v>
          </cell>
          <cell r="L1474">
            <v>1600</v>
          </cell>
          <cell r="M1474">
            <v>1879</v>
          </cell>
          <cell r="N1474">
            <v>6000</v>
          </cell>
          <cell r="O1474">
            <v>2359</v>
          </cell>
          <cell r="P1474">
            <v>30806</v>
          </cell>
          <cell r="Q1474">
            <v>14968</v>
          </cell>
          <cell r="R1474">
            <v>4000</v>
          </cell>
          <cell r="S1474">
            <v>1600</v>
          </cell>
          <cell r="T1474">
            <v>1879</v>
          </cell>
          <cell r="U1474">
            <v>6000</v>
          </cell>
          <cell r="V1474">
            <v>2359</v>
          </cell>
          <cell r="W1474">
            <v>30806</v>
          </cell>
          <cell r="X1474">
            <v>14747.054908458818</v>
          </cell>
          <cell r="Y1474">
            <v>11684.893245229632</v>
          </cell>
          <cell r="Z1474">
            <v>1644.2223692200403</v>
          </cell>
          <cell r="AA1474">
            <v>1642.1682572216951</v>
          </cell>
          <cell r="AB1474">
            <v>5959.8733585201944</v>
          </cell>
          <cell r="AC1474">
            <v>2397.2878613496127</v>
          </cell>
          <cell r="AD1474">
            <v>38075.499999999993</v>
          </cell>
          <cell r="AE1474">
            <v>12468.364792445625</v>
          </cell>
          <cell r="AF1474">
            <v>10203.500356124912</v>
          </cell>
          <cell r="AG1474">
            <v>1664.6350634565204</v>
          </cell>
          <cell r="AH1474">
            <v>1661.8421854918504</v>
          </cell>
          <cell r="AI1474">
            <v>6053.3634971387582</v>
          </cell>
          <cell r="AJ1474">
            <v>2425.774105342337</v>
          </cell>
          <cell r="AK1474">
            <v>34477.480000000003</v>
          </cell>
        </row>
        <row r="1475">
          <cell r="B1475">
            <v>39940</v>
          </cell>
          <cell r="D1475">
            <v>3753.2099999999991</v>
          </cell>
          <cell r="E1475">
            <v>30680</v>
          </cell>
          <cell r="F1475">
            <v>34433.21</v>
          </cell>
          <cell r="G1475">
            <v>34433.21</v>
          </cell>
          <cell r="H1475">
            <v>37277.599999999999</v>
          </cell>
          <cell r="I1475">
            <v>30680</v>
          </cell>
          <cell r="J1475">
            <v>14814</v>
          </cell>
          <cell r="K1475">
            <v>4000</v>
          </cell>
          <cell r="L1475">
            <v>1600</v>
          </cell>
          <cell r="M1475">
            <v>1879</v>
          </cell>
          <cell r="N1475">
            <v>6000</v>
          </cell>
          <cell r="O1475">
            <v>2387</v>
          </cell>
          <cell r="P1475">
            <v>30680</v>
          </cell>
          <cell r="Q1475">
            <v>14814</v>
          </cell>
          <cell r="R1475">
            <v>4000</v>
          </cell>
          <cell r="S1475">
            <v>1600</v>
          </cell>
          <cell r="T1475">
            <v>1879</v>
          </cell>
          <cell r="U1475">
            <v>6000</v>
          </cell>
          <cell r="V1475">
            <v>2387</v>
          </cell>
          <cell r="W1475">
            <v>30680</v>
          </cell>
          <cell r="X1475">
            <v>14202.209448630158</v>
          </cell>
          <cell r="Y1475">
            <v>11582.140165174909</v>
          </cell>
          <cell r="Z1475">
            <v>1650.0138302496493</v>
          </cell>
          <cell r="AA1475">
            <v>1653.9945825870261</v>
          </cell>
          <cell r="AB1475">
            <v>5841.0288249312716</v>
          </cell>
          <cell r="AC1475">
            <v>2348.2131484269721</v>
          </cell>
          <cell r="AD1475">
            <v>37277.599999999984</v>
          </cell>
          <cell r="AE1475">
            <v>12468.797181259924</v>
          </cell>
          <cell r="AF1475">
            <v>10203.854201997578</v>
          </cell>
          <cell r="AG1475">
            <v>1664.6927911211587</v>
          </cell>
          <cell r="AH1475">
            <v>1661.899816302634</v>
          </cell>
          <cell r="AI1475">
            <v>5982.2927136178578</v>
          </cell>
          <cell r="AJ1475">
            <v>2451.6732957008467</v>
          </cell>
          <cell r="AK1475">
            <v>34433.21</v>
          </cell>
        </row>
        <row r="1476">
          <cell r="B1476">
            <v>39941</v>
          </cell>
          <cell r="D1476">
            <v>9558.8000000000029</v>
          </cell>
          <cell r="E1476">
            <v>24996</v>
          </cell>
          <cell r="F1476">
            <v>34554.800000000003</v>
          </cell>
          <cell r="G1476">
            <v>34554.800000000003</v>
          </cell>
          <cell r="H1476">
            <v>36643.1</v>
          </cell>
          <cell r="I1476">
            <v>24996</v>
          </cell>
          <cell r="J1476">
            <v>15123</v>
          </cell>
          <cell r="K1476">
            <v>4000</v>
          </cell>
          <cell r="L1476">
            <v>1600</v>
          </cell>
          <cell r="M1476">
            <v>1879</v>
          </cell>
          <cell r="N1476">
            <v>0</v>
          </cell>
          <cell r="O1476">
            <v>2394</v>
          </cell>
          <cell r="P1476">
            <v>24996</v>
          </cell>
          <cell r="Q1476">
            <v>15123</v>
          </cell>
          <cell r="R1476">
            <v>4000</v>
          </cell>
          <cell r="S1476">
            <v>1600</v>
          </cell>
          <cell r="T1476">
            <v>1879</v>
          </cell>
          <cell r="U1476">
            <v>0</v>
          </cell>
          <cell r="V1476">
            <v>2394</v>
          </cell>
          <cell r="W1476">
            <v>24996</v>
          </cell>
          <cell r="X1476">
            <v>14777.261546336769</v>
          </cell>
          <cell r="Y1476">
            <v>10378.945222136259</v>
          </cell>
          <cell r="Z1476">
            <v>1663.1262348261691</v>
          </cell>
          <cell r="AA1476">
            <v>1667.1842659638287</v>
          </cell>
          <cell r="AB1476">
            <v>5822.6436586999471</v>
          </cell>
          <cell r="AC1476">
            <v>2333.939072037027</v>
          </cell>
          <cell r="AD1476">
            <v>36643.1</v>
          </cell>
          <cell r="AE1476">
            <v>12583.046701636527</v>
          </cell>
          <cell r="AF1476">
            <v>10196.132672857786</v>
          </cell>
          <cell r="AG1476">
            <v>1662.6855214686768</v>
          </cell>
          <cell r="AH1476">
            <v>1666.5229557559651</v>
          </cell>
          <cell r="AI1476">
            <v>5981.4636440862541</v>
          </cell>
          <cell r="AJ1476">
            <v>2464.9485041947969</v>
          </cell>
          <cell r="AK1476">
            <v>34554.80000000001</v>
          </cell>
        </row>
        <row r="1477">
          <cell r="B1477">
            <v>39942</v>
          </cell>
          <cell r="D1477">
            <v>10224.230000000003</v>
          </cell>
          <cell r="E1477">
            <v>24331</v>
          </cell>
          <cell r="F1477">
            <v>34555.230000000003</v>
          </cell>
          <cell r="G1477">
            <v>34555.230000000003</v>
          </cell>
          <cell r="H1477">
            <v>36459.4</v>
          </cell>
          <cell r="I1477">
            <v>24331</v>
          </cell>
          <cell r="J1477">
            <v>14500</v>
          </cell>
          <cell r="K1477">
            <v>4000</v>
          </cell>
          <cell r="L1477">
            <v>1600</v>
          </cell>
          <cell r="M1477">
            <v>1879</v>
          </cell>
          <cell r="N1477">
            <v>0</v>
          </cell>
          <cell r="O1477">
            <v>2352</v>
          </cell>
          <cell r="P1477">
            <v>24331</v>
          </cell>
          <cell r="Q1477">
            <v>14500</v>
          </cell>
          <cell r="R1477">
            <v>4000</v>
          </cell>
          <cell r="S1477">
            <v>1600</v>
          </cell>
          <cell r="T1477">
            <v>1879</v>
          </cell>
          <cell r="U1477">
            <v>0</v>
          </cell>
          <cell r="V1477">
            <v>2352</v>
          </cell>
          <cell r="W1477">
            <v>24331</v>
          </cell>
          <cell r="X1477">
            <v>14485.993804498296</v>
          </cell>
          <cell r="Y1477">
            <v>10395.250144962665</v>
          </cell>
          <cell r="Z1477">
            <v>1678.8107198948121</v>
          </cell>
          <cell r="AA1477">
            <v>1682.9365257160132</v>
          </cell>
          <cell r="AB1477">
            <v>5759.5859068290974</v>
          </cell>
          <cell r="AC1477">
            <v>2456.822898099118</v>
          </cell>
          <cell r="AD1477">
            <v>36459.4</v>
          </cell>
          <cell r="AE1477">
            <v>12584.611741422748</v>
          </cell>
          <cell r="AF1477">
            <v>10197.400835781835</v>
          </cell>
          <cell r="AG1477">
            <v>1662.8923210661646</v>
          </cell>
          <cell r="AH1477">
            <v>1666.7302326414645</v>
          </cell>
          <cell r="AI1477">
            <v>6010.0399350999469</v>
          </cell>
          <cell r="AJ1477">
            <v>2433.5549339878439</v>
          </cell>
          <cell r="AK1477">
            <v>34555.230000000003</v>
          </cell>
        </row>
        <row r="1478">
          <cell r="B1478">
            <v>39943</v>
          </cell>
          <cell r="D1478">
            <v>3947.4199999999983</v>
          </cell>
          <cell r="E1478">
            <v>30240</v>
          </cell>
          <cell r="F1478">
            <v>34187.42</v>
          </cell>
          <cell r="G1478">
            <v>34187.42</v>
          </cell>
          <cell r="H1478">
            <v>34827.800000000003</v>
          </cell>
          <cell r="I1478">
            <v>30240</v>
          </cell>
          <cell r="J1478">
            <v>14500</v>
          </cell>
          <cell r="K1478">
            <v>4000</v>
          </cell>
          <cell r="L1478">
            <v>1600</v>
          </cell>
          <cell r="M1478">
            <v>1879</v>
          </cell>
          <cell r="N1478">
            <v>6000</v>
          </cell>
          <cell r="O1478">
            <v>2261</v>
          </cell>
          <cell r="P1478">
            <v>30240</v>
          </cell>
          <cell r="Q1478">
            <v>14500</v>
          </cell>
          <cell r="R1478">
            <v>4000</v>
          </cell>
          <cell r="S1478">
            <v>1600</v>
          </cell>
          <cell r="T1478">
            <v>1879</v>
          </cell>
          <cell r="U1478">
            <v>6000</v>
          </cell>
          <cell r="V1478">
            <v>2261</v>
          </cell>
          <cell r="W1478">
            <v>30240</v>
          </cell>
          <cell r="X1478">
            <v>13656.779924089968</v>
          </cell>
          <cell r="Y1478">
            <v>10001.46486133699</v>
          </cell>
          <cell r="Z1478">
            <v>1537.1647058894737</v>
          </cell>
          <cell r="AA1478">
            <v>1533.2810757331001</v>
          </cell>
          <cell r="AB1478">
            <v>5805.7831649032814</v>
          </cell>
          <cell r="AC1478">
            <v>2293.3262680471948</v>
          </cell>
          <cell r="AD1478">
            <v>34827.800000000003</v>
          </cell>
          <cell r="AE1478">
            <v>12481.533036762188</v>
          </cell>
          <cell r="AF1478">
            <v>10214.276603677035</v>
          </cell>
          <cell r="AG1478">
            <v>1566.0628675839203</v>
          </cell>
          <cell r="AH1478">
            <v>1561.5096626131328</v>
          </cell>
          <cell r="AI1478">
            <v>6028.4633515195201</v>
          </cell>
          <cell r="AJ1478">
            <v>2335.5744778442004</v>
          </cell>
          <cell r="AK1478">
            <v>34187.42</v>
          </cell>
        </row>
        <row r="1479">
          <cell r="B1479">
            <v>39944</v>
          </cell>
          <cell r="D1479">
            <v>4130.8099999999977</v>
          </cell>
          <cell r="E1479">
            <v>29947</v>
          </cell>
          <cell r="F1479">
            <v>34077.81</v>
          </cell>
          <cell r="G1479">
            <v>34077.81</v>
          </cell>
          <cell r="H1479">
            <v>35746.800000000003</v>
          </cell>
          <cell r="I1479">
            <v>29947</v>
          </cell>
          <cell r="J1479">
            <v>14500</v>
          </cell>
          <cell r="K1479">
            <v>4000</v>
          </cell>
          <cell r="L1479">
            <v>1600</v>
          </cell>
          <cell r="M1479">
            <v>1879</v>
          </cell>
          <cell r="N1479">
            <v>5700</v>
          </cell>
          <cell r="O1479">
            <v>2268</v>
          </cell>
          <cell r="P1479">
            <v>29947</v>
          </cell>
          <cell r="Q1479">
            <v>14500</v>
          </cell>
          <cell r="R1479">
            <v>4000</v>
          </cell>
          <cell r="S1479">
            <v>1600</v>
          </cell>
          <cell r="T1479">
            <v>1879</v>
          </cell>
          <cell r="U1479">
            <v>5700</v>
          </cell>
          <cell r="V1479">
            <v>2268</v>
          </cell>
          <cell r="W1479">
            <v>29947</v>
          </cell>
          <cell r="X1479">
            <v>14347.812595419971</v>
          </cell>
          <cell r="Y1479">
            <v>10415.441066783933</v>
          </cell>
          <cell r="Z1479">
            <v>1640.7092911478758</v>
          </cell>
          <cell r="AA1479">
            <v>1644.6392475145051</v>
          </cell>
          <cell r="AB1479">
            <v>5394.78032207054</v>
          </cell>
          <cell r="AC1479">
            <v>2303.4174770631685</v>
          </cell>
          <cell r="AD1479">
            <v>35746.799999999988</v>
          </cell>
          <cell r="AE1479">
            <v>12477.557619393816</v>
          </cell>
          <cell r="AF1479">
            <v>10211.023316400866</v>
          </cell>
          <cell r="AG1479">
            <v>1665.1137418752567</v>
          </cell>
          <cell r="AH1479">
            <v>1668.9567804311364</v>
          </cell>
          <cell r="AI1479">
            <v>5714.2389835334625</v>
          </cell>
          <cell r="AJ1479">
            <v>2340.9195583654609</v>
          </cell>
          <cell r="AK1479">
            <v>34077.81</v>
          </cell>
        </row>
        <row r="1480">
          <cell r="B1480">
            <v>39945</v>
          </cell>
          <cell r="D1480">
            <v>3912.6600000000035</v>
          </cell>
          <cell r="E1480">
            <v>29867</v>
          </cell>
          <cell r="F1480">
            <v>33779.660000000003</v>
          </cell>
          <cell r="G1480">
            <v>33779.660000000003</v>
          </cell>
          <cell r="H1480">
            <v>35407</v>
          </cell>
          <cell r="I1480">
            <v>29867</v>
          </cell>
          <cell r="J1480">
            <v>14629</v>
          </cell>
          <cell r="K1480">
            <v>4000</v>
          </cell>
          <cell r="L1480">
            <v>1600</v>
          </cell>
          <cell r="M1480">
            <v>1879</v>
          </cell>
          <cell r="N1480">
            <v>5500</v>
          </cell>
          <cell r="O1480">
            <v>2259</v>
          </cell>
          <cell r="P1480">
            <v>29867</v>
          </cell>
          <cell r="Q1480">
            <v>14629</v>
          </cell>
          <cell r="R1480">
            <v>4000</v>
          </cell>
          <cell r="S1480">
            <v>1600</v>
          </cell>
          <cell r="T1480">
            <v>1879</v>
          </cell>
          <cell r="U1480">
            <v>5500</v>
          </cell>
          <cell r="V1480">
            <v>2259</v>
          </cell>
          <cell r="W1480">
            <v>29867</v>
          </cell>
          <cell r="X1480">
            <v>13820.083858698523</v>
          </cell>
          <cell r="Y1480">
            <v>10785.058748304715</v>
          </cell>
          <cell r="Z1480">
            <v>1638.1537323040097</v>
          </cell>
          <cell r="AA1480">
            <v>1642.0770144899136</v>
          </cell>
          <cell r="AB1480">
            <v>5267.2427310684398</v>
          </cell>
          <cell r="AC1480">
            <v>2254.3839151343991</v>
          </cell>
          <cell r="AD1480">
            <v>35407</v>
          </cell>
          <cell r="AE1480">
            <v>12478.951479711453</v>
          </cell>
          <cell r="AF1480">
            <v>10212.163983560044</v>
          </cell>
          <cell r="AG1480">
            <v>1665.2997507112764</v>
          </cell>
          <cell r="AH1480">
            <v>1669.1432185706387</v>
          </cell>
          <cell r="AI1480">
            <v>5460.2800168454314</v>
          </cell>
          <cell r="AJ1480">
            <v>2293.8215506011602</v>
          </cell>
          <cell r="AK1480">
            <v>33779.660000000003</v>
          </cell>
        </row>
        <row r="1481">
          <cell r="B1481">
            <v>39946</v>
          </cell>
          <cell r="D1481">
            <v>4452.93</v>
          </cell>
          <cell r="E1481">
            <v>29630</v>
          </cell>
          <cell r="F1481">
            <v>34082.93</v>
          </cell>
          <cell r="G1481">
            <v>34082.93</v>
          </cell>
          <cell r="H1481">
            <v>36006.800000000003</v>
          </cell>
          <cell r="I1481">
            <v>29630</v>
          </cell>
          <cell r="J1481">
            <v>14092</v>
          </cell>
          <cell r="K1481">
            <v>4000</v>
          </cell>
          <cell r="L1481">
            <v>1600</v>
          </cell>
          <cell r="M1481">
            <v>1879</v>
          </cell>
          <cell r="N1481">
            <v>5800</v>
          </cell>
          <cell r="O1481">
            <v>2259</v>
          </cell>
          <cell r="P1481">
            <v>29630</v>
          </cell>
          <cell r="Q1481">
            <v>14092</v>
          </cell>
          <cell r="R1481">
            <v>4000</v>
          </cell>
          <cell r="S1481">
            <v>1600</v>
          </cell>
          <cell r="T1481">
            <v>1879</v>
          </cell>
          <cell r="U1481">
            <v>5800</v>
          </cell>
          <cell r="V1481">
            <v>2259</v>
          </cell>
          <cell r="W1481">
            <v>29630</v>
          </cell>
          <cell r="X1481">
            <v>13938.099833224713</v>
          </cell>
          <cell r="Y1481">
            <v>10877.832411559011</v>
          </cell>
          <cell r="Z1481">
            <v>1656.5163197446304</v>
          </cell>
          <cell r="AA1481">
            <v>1660.4939010326443</v>
          </cell>
          <cell r="AB1481">
            <v>5639.8822602095361</v>
          </cell>
          <cell r="AC1481">
            <v>2233.9752742294609</v>
          </cell>
          <cell r="AD1481">
            <v>36006.799999999996</v>
          </cell>
          <cell r="AE1481">
            <v>12478.361356656385</v>
          </cell>
          <cell r="AF1481">
            <v>10211.681055693978</v>
          </cell>
          <cell r="AG1481">
            <v>1665.2209995615431</v>
          </cell>
          <cell r="AH1481">
            <v>1669.064285665331</v>
          </cell>
          <cell r="AI1481">
            <v>5812.2464962845388</v>
          </cell>
          <cell r="AJ1481">
            <v>2246.3558061382205</v>
          </cell>
          <cell r="AK1481">
            <v>34082.929999999993</v>
          </cell>
        </row>
        <row r="1482">
          <cell r="B1482">
            <v>39947</v>
          </cell>
          <cell r="D1482">
            <v>4547.32</v>
          </cell>
          <cell r="E1482">
            <v>29630</v>
          </cell>
          <cell r="F1482">
            <v>34177.32</v>
          </cell>
          <cell r="G1482">
            <v>34177.32</v>
          </cell>
          <cell r="H1482">
            <v>35894</v>
          </cell>
          <cell r="I1482">
            <v>29630</v>
          </cell>
          <cell r="J1482">
            <v>14092</v>
          </cell>
          <cell r="K1482">
            <v>4000</v>
          </cell>
          <cell r="L1482">
            <v>1600</v>
          </cell>
          <cell r="M1482">
            <v>1879</v>
          </cell>
          <cell r="N1482">
            <v>5800</v>
          </cell>
          <cell r="O1482">
            <v>2259</v>
          </cell>
          <cell r="P1482">
            <v>29630</v>
          </cell>
          <cell r="Q1482">
            <v>14092</v>
          </cell>
          <cell r="R1482">
            <v>4000</v>
          </cell>
          <cell r="S1482">
            <v>1600</v>
          </cell>
          <cell r="T1482">
            <v>1879</v>
          </cell>
          <cell r="U1482">
            <v>5800</v>
          </cell>
          <cell r="V1482">
            <v>2259</v>
          </cell>
          <cell r="W1482">
            <v>29630</v>
          </cell>
          <cell r="X1482">
            <v>13888.987298427688</v>
          </cell>
          <cell r="Y1482">
            <v>10585.205508873078</v>
          </cell>
          <cell r="Z1482">
            <v>1668.9584653989141</v>
          </cell>
          <cell r="AA1482">
            <v>1672.9494650836834</v>
          </cell>
          <cell r="AB1482">
            <v>5769.1603673005102</v>
          </cell>
          <cell r="AC1482">
            <v>2308.7388949161223</v>
          </cell>
          <cell r="AD1482">
            <v>35894</v>
          </cell>
          <cell r="AE1482">
            <v>12476.209494082428</v>
          </cell>
          <cell r="AF1482">
            <v>10209.920076535507</v>
          </cell>
          <cell r="AG1482">
            <v>1664.9338363159929</v>
          </cell>
          <cell r="AH1482">
            <v>1668.7764596545915</v>
          </cell>
          <cell r="AI1482">
            <v>5852.3253255255904</v>
          </cell>
          <cell r="AJ1482">
            <v>2305.1548078858905</v>
          </cell>
          <cell r="AK1482">
            <v>34177.320000000007</v>
          </cell>
        </row>
        <row r="1483">
          <cell r="B1483">
            <v>39948</v>
          </cell>
          <cell r="D1483">
            <v>4550.1399999999994</v>
          </cell>
          <cell r="E1483">
            <v>29738</v>
          </cell>
          <cell r="F1483">
            <v>34288.14</v>
          </cell>
          <cell r="G1483">
            <v>34288.14</v>
          </cell>
          <cell r="H1483">
            <v>36815.300000000003</v>
          </cell>
          <cell r="I1483">
            <v>29738</v>
          </cell>
          <cell r="J1483">
            <v>14000</v>
          </cell>
          <cell r="K1483">
            <v>4000</v>
          </cell>
          <cell r="L1483">
            <v>1600</v>
          </cell>
          <cell r="M1483">
            <v>1879</v>
          </cell>
          <cell r="N1483">
            <v>5900</v>
          </cell>
          <cell r="O1483">
            <v>2359</v>
          </cell>
          <cell r="P1483">
            <v>29738</v>
          </cell>
          <cell r="Q1483">
            <v>14000</v>
          </cell>
          <cell r="R1483">
            <v>4000</v>
          </cell>
          <cell r="S1483">
            <v>1600</v>
          </cell>
          <cell r="T1483">
            <v>1879</v>
          </cell>
          <cell r="U1483">
            <v>5900</v>
          </cell>
          <cell r="V1483">
            <v>2359</v>
          </cell>
          <cell r="W1483">
            <v>29738</v>
          </cell>
          <cell r="X1483">
            <v>14282.212291738644</v>
          </cell>
          <cell r="Y1483">
            <v>11088.196381775268</v>
          </cell>
          <cell r="Z1483">
            <v>1669.2289796100167</v>
          </cell>
          <cell r="AA1483">
            <v>1673.2899079607409</v>
          </cell>
          <cell r="AB1483">
            <v>5768.382290714042</v>
          </cell>
          <cell r="AC1483">
            <v>2333.9901482012883</v>
          </cell>
          <cell r="AD1483">
            <v>36815.299999999996</v>
          </cell>
          <cell r="AE1483">
            <v>12474.732576413722</v>
          </cell>
          <cell r="AF1483">
            <v>10208.711439299634</v>
          </cell>
          <cell r="AG1483">
            <v>1664.736743585124</v>
          </cell>
          <cell r="AH1483">
            <v>1668.5789120389034</v>
          </cell>
          <cell r="AI1483">
            <v>5942.826652505978</v>
          </cell>
          <cell r="AJ1483">
            <v>2328.5536761566364</v>
          </cell>
          <cell r="AK1483">
            <v>34288.14</v>
          </cell>
        </row>
        <row r="1484">
          <cell r="B1484">
            <v>39949</v>
          </cell>
          <cell r="D1484">
            <v>4169.6299999999974</v>
          </cell>
          <cell r="E1484">
            <v>30019</v>
          </cell>
          <cell r="F1484">
            <v>34188.629999999997</v>
          </cell>
          <cell r="G1484">
            <v>34188.629999999997</v>
          </cell>
          <cell r="H1484">
            <v>36389.9</v>
          </cell>
          <cell r="I1484">
            <v>30019</v>
          </cell>
          <cell r="J1484">
            <v>14500</v>
          </cell>
          <cell r="K1484">
            <v>4000</v>
          </cell>
          <cell r="L1484">
            <v>1600</v>
          </cell>
          <cell r="M1484">
            <v>1879</v>
          </cell>
          <cell r="N1484">
            <v>5800</v>
          </cell>
          <cell r="O1484">
            <v>2240</v>
          </cell>
          <cell r="P1484">
            <v>30019</v>
          </cell>
          <cell r="Q1484">
            <v>14500</v>
          </cell>
          <cell r="R1484">
            <v>4000</v>
          </cell>
          <cell r="S1484">
            <v>1600</v>
          </cell>
          <cell r="T1484">
            <v>1879</v>
          </cell>
          <cell r="U1484">
            <v>5800</v>
          </cell>
          <cell r="V1484">
            <v>2240</v>
          </cell>
          <cell r="W1484">
            <v>30019</v>
          </cell>
          <cell r="X1484">
            <v>14649.567886597488</v>
          </cell>
          <cell r="Y1484">
            <v>10410.483300256843</v>
          </cell>
          <cell r="Z1484">
            <v>1673.2863434517144</v>
          </cell>
          <cell r="AA1484">
            <v>1677.4311403105489</v>
          </cell>
          <cell r="AB1484">
            <v>5654.0313847318248</v>
          </cell>
          <cell r="AC1484">
            <v>2325.0999446515816</v>
          </cell>
          <cell r="AD1484">
            <v>36389.899999999994</v>
          </cell>
          <cell r="AE1484">
            <v>12475.827694474225</v>
          </cell>
          <cell r="AF1484">
            <v>10209.607630396569</v>
          </cell>
          <cell r="AG1484">
            <v>1664.882885657727</v>
          </cell>
          <cell r="AH1484">
            <v>1668.7253914035514</v>
          </cell>
          <cell r="AI1484">
            <v>5852.6652192141873</v>
          </cell>
          <cell r="AJ1484">
            <v>2316.9211788537305</v>
          </cell>
          <cell r="AK1484">
            <v>34188.62999999999</v>
          </cell>
        </row>
        <row r="1485">
          <cell r="B1485">
            <v>39950</v>
          </cell>
          <cell r="D1485">
            <v>3930.0899999999965</v>
          </cell>
          <cell r="E1485">
            <v>30154</v>
          </cell>
          <cell r="F1485">
            <v>34084.089999999997</v>
          </cell>
          <cell r="G1485">
            <v>34084.089999999997</v>
          </cell>
          <cell r="H1485">
            <v>35679.5</v>
          </cell>
          <cell r="I1485">
            <v>30154</v>
          </cell>
          <cell r="J1485">
            <v>14500</v>
          </cell>
          <cell r="K1485">
            <v>4000</v>
          </cell>
          <cell r="L1485">
            <v>1600</v>
          </cell>
          <cell r="M1485">
            <v>1879</v>
          </cell>
          <cell r="N1485">
            <v>5900</v>
          </cell>
          <cell r="O1485">
            <v>2275</v>
          </cell>
          <cell r="P1485">
            <v>30154</v>
          </cell>
          <cell r="Q1485">
            <v>14500</v>
          </cell>
          <cell r="R1485">
            <v>4000</v>
          </cell>
          <cell r="S1485">
            <v>1600</v>
          </cell>
          <cell r="T1485">
            <v>1879</v>
          </cell>
          <cell r="U1485">
            <v>5900</v>
          </cell>
          <cell r="V1485">
            <v>2275</v>
          </cell>
          <cell r="W1485">
            <v>30154</v>
          </cell>
          <cell r="X1485">
            <v>13884.071295945298</v>
          </cell>
          <cell r="Y1485">
            <v>10396.883391184534</v>
          </cell>
          <cell r="Z1485">
            <v>1551.354659217516</v>
          </cell>
          <cell r="AA1485">
            <v>1547.8343150714272</v>
          </cell>
          <cell r="AB1485">
            <v>5966.6422942816598</v>
          </cell>
          <cell r="AC1485">
            <v>2332.7140442995715</v>
          </cell>
          <cell r="AD1485">
            <v>35679.500000000007</v>
          </cell>
          <cell r="AE1485">
            <v>12456.368320866068</v>
          </cell>
          <cell r="AF1485">
            <v>10194.314076241642</v>
          </cell>
          <cell r="AG1485">
            <v>1564.6409482035713</v>
          </cell>
          <cell r="AH1485">
            <v>1560.0270789859057</v>
          </cell>
          <cell r="AI1485">
            <v>5959.6210197372466</v>
          </cell>
          <cell r="AJ1485">
            <v>2349.1185559655637</v>
          </cell>
          <cell r="AK1485">
            <v>34084.089999999997</v>
          </cell>
        </row>
        <row r="1486">
          <cell r="B1486">
            <v>39951</v>
          </cell>
          <cell r="D1486">
            <v>4174.9400000000023</v>
          </cell>
          <cell r="E1486">
            <v>30147</v>
          </cell>
          <cell r="F1486">
            <v>34321.94</v>
          </cell>
          <cell r="G1486">
            <v>34321.94</v>
          </cell>
          <cell r="H1486">
            <v>35881</v>
          </cell>
          <cell r="I1486">
            <v>30147</v>
          </cell>
          <cell r="J1486">
            <v>14500</v>
          </cell>
          <cell r="K1486">
            <v>4000</v>
          </cell>
          <cell r="L1486">
            <v>1600</v>
          </cell>
          <cell r="M1486">
            <v>1879</v>
          </cell>
          <cell r="N1486">
            <v>5900</v>
          </cell>
          <cell r="O1486">
            <v>2268</v>
          </cell>
          <cell r="P1486">
            <v>30147</v>
          </cell>
          <cell r="Q1486">
            <v>14500</v>
          </cell>
          <cell r="R1486">
            <v>4000</v>
          </cell>
          <cell r="S1486">
            <v>1600</v>
          </cell>
          <cell r="T1486">
            <v>1879</v>
          </cell>
          <cell r="U1486">
            <v>5900</v>
          </cell>
          <cell r="V1486">
            <v>2268</v>
          </cell>
          <cell r="W1486">
            <v>30147</v>
          </cell>
          <cell r="X1486">
            <v>14368.332326253176</v>
          </cell>
          <cell r="Y1486">
            <v>10005.137740054039</v>
          </cell>
          <cell r="Z1486">
            <v>1637.0061507565129</v>
          </cell>
          <cell r="AA1486">
            <v>1640.9498549406608</v>
          </cell>
          <cell r="AB1486">
            <v>5931.8511527898299</v>
          </cell>
          <cell r="AC1486">
            <v>2297.7227752057743</v>
          </cell>
          <cell r="AD1486">
            <v>35880.999999999993</v>
          </cell>
          <cell r="AE1486">
            <v>12473.067499340774</v>
          </cell>
          <cell r="AF1486">
            <v>10207.348821603598</v>
          </cell>
          <cell r="AG1486">
            <v>1664.5145412278985</v>
          </cell>
          <cell r="AH1486">
            <v>1668.3561968445035</v>
          </cell>
          <cell r="AI1486">
            <v>5968.5757758306145</v>
          </cell>
          <cell r="AJ1486">
            <v>2340.077165152607</v>
          </cell>
          <cell r="AK1486">
            <v>34321.939999999995</v>
          </cell>
        </row>
        <row r="1487">
          <cell r="B1487">
            <v>39952</v>
          </cell>
          <cell r="D1487">
            <v>3753.739999999998</v>
          </cell>
          <cell r="E1487">
            <v>30330</v>
          </cell>
          <cell r="F1487">
            <v>34083.74</v>
          </cell>
          <cell r="G1487">
            <v>34083.74</v>
          </cell>
          <cell r="H1487">
            <v>36604.9</v>
          </cell>
          <cell r="I1487">
            <v>30330</v>
          </cell>
          <cell r="J1487">
            <v>14792</v>
          </cell>
          <cell r="K1487">
            <v>4000</v>
          </cell>
          <cell r="L1487">
            <v>1600</v>
          </cell>
          <cell r="M1487">
            <v>1879</v>
          </cell>
          <cell r="N1487">
            <v>5700</v>
          </cell>
          <cell r="O1487">
            <v>2359</v>
          </cell>
          <cell r="P1487">
            <v>30330</v>
          </cell>
          <cell r="Q1487">
            <v>14792</v>
          </cell>
          <cell r="R1487">
            <v>4000</v>
          </cell>
          <cell r="S1487">
            <v>1600</v>
          </cell>
          <cell r="T1487">
            <v>1879</v>
          </cell>
          <cell r="U1487">
            <v>5700</v>
          </cell>
          <cell r="V1487">
            <v>2359</v>
          </cell>
          <cell r="W1487">
            <v>30330</v>
          </cell>
          <cell r="X1487">
            <v>14358.583703480148</v>
          </cell>
          <cell r="Y1487">
            <v>10701.57982698227</v>
          </cell>
          <cell r="Z1487">
            <v>1677.7021841952585</v>
          </cell>
          <cell r="AA1487">
            <v>1681.7660339136489</v>
          </cell>
          <cell r="AB1487">
            <v>5805.4233712571813</v>
          </cell>
          <cell r="AC1487">
            <v>2379.8448801715008</v>
          </cell>
          <cell r="AD1487">
            <v>36604.900000000009</v>
          </cell>
          <cell r="AE1487">
            <v>12476.129248528303</v>
          </cell>
          <cell r="AF1487">
            <v>10209.854407496005</v>
          </cell>
          <cell r="AG1487">
            <v>1664.9231276517678</v>
          </cell>
          <cell r="AH1487">
            <v>1668.765726275052</v>
          </cell>
          <cell r="AI1487">
            <v>5699.7415090811282</v>
          </cell>
          <cell r="AJ1487">
            <v>2364.325980967742</v>
          </cell>
          <cell r="AK1487">
            <v>34083.739999999991</v>
          </cell>
        </row>
        <row r="1488">
          <cell r="B1488">
            <v>39953</v>
          </cell>
          <cell r="D1488">
            <v>4114.6900000000023</v>
          </cell>
          <cell r="E1488">
            <v>30057</v>
          </cell>
          <cell r="F1488">
            <v>34171.69</v>
          </cell>
          <cell r="G1488">
            <v>34171.69</v>
          </cell>
          <cell r="H1488">
            <v>35212.9</v>
          </cell>
          <cell r="I1488">
            <v>30057</v>
          </cell>
          <cell r="J1488">
            <v>14419</v>
          </cell>
          <cell r="K1488">
            <v>4000</v>
          </cell>
          <cell r="L1488">
            <v>1600</v>
          </cell>
          <cell r="M1488">
            <v>1879</v>
          </cell>
          <cell r="N1488">
            <v>5800</v>
          </cell>
          <cell r="O1488">
            <v>2359</v>
          </cell>
          <cell r="P1488">
            <v>30057</v>
          </cell>
          <cell r="Q1488">
            <v>14419</v>
          </cell>
          <cell r="R1488">
            <v>4000</v>
          </cell>
          <cell r="S1488">
            <v>1600</v>
          </cell>
          <cell r="T1488">
            <v>1879</v>
          </cell>
          <cell r="U1488">
            <v>5800</v>
          </cell>
          <cell r="V1488">
            <v>2359</v>
          </cell>
          <cell r="W1488">
            <v>30057</v>
          </cell>
          <cell r="X1488">
            <v>13828.056571564979</v>
          </cell>
          <cell r="Y1488">
            <v>10093.28527683776</v>
          </cell>
          <cell r="Z1488">
            <v>1643.0548042980927</v>
          </cell>
          <cell r="AA1488">
            <v>1647.0411034290867</v>
          </cell>
          <cell r="AB1488">
            <v>5692.2994680904521</v>
          </cell>
          <cell r="AC1488">
            <v>2309.1627757796323</v>
          </cell>
          <cell r="AD1488">
            <v>35212.9</v>
          </cell>
          <cell r="AE1488">
            <v>12476.18733548011</v>
          </cell>
          <cell r="AF1488">
            <v>10209.901943018369</v>
          </cell>
          <cell r="AG1488">
            <v>1664.9308792795002</v>
          </cell>
          <cell r="AH1488">
            <v>1668.7734957933367</v>
          </cell>
          <cell r="AI1488">
            <v>5811.2338675744459</v>
          </cell>
          <cell r="AJ1488">
            <v>2340.6624788542335</v>
          </cell>
          <cell r="AK1488">
            <v>34171.689999999995</v>
          </cell>
        </row>
        <row r="1489">
          <cell r="B1489">
            <v>39954</v>
          </cell>
          <cell r="D1489">
            <v>4281.8799999999974</v>
          </cell>
          <cell r="E1489">
            <v>29840</v>
          </cell>
          <cell r="F1489">
            <v>34121.879999999997</v>
          </cell>
          <cell r="G1489">
            <v>34121.879999999997</v>
          </cell>
          <cell r="H1489">
            <v>35498.9</v>
          </cell>
          <cell r="I1489">
            <v>29840</v>
          </cell>
          <cell r="J1489">
            <v>14302</v>
          </cell>
          <cell r="K1489">
            <v>4000</v>
          </cell>
          <cell r="L1489">
            <v>1600</v>
          </cell>
          <cell r="M1489">
            <v>1879</v>
          </cell>
          <cell r="N1489">
            <v>5800</v>
          </cell>
          <cell r="O1489">
            <v>2259</v>
          </cell>
          <cell r="P1489">
            <v>29840</v>
          </cell>
          <cell r="Q1489">
            <v>14302</v>
          </cell>
          <cell r="R1489">
            <v>4000</v>
          </cell>
          <cell r="S1489">
            <v>1600</v>
          </cell>
          <cell r="T1489">
            <v>1879</v>
          </cell>
          <cell r="U1489">
            <v>5800</v>
          </cell>
          <cell r="V1489">
            <v>2259</v>
          </cell>
          <cell r="W1489">
            <v>29840</v>
          </cell>
          <cell r="X1489">
            <v>14328.426492045026</v>
          </cell>
          <cell r="Y1489">
            <v>10069.735391533699</v>
          </cell>
          <cell r="Z1489">
            <v>1648.1228283391301</v>
          </cell>
          <cell r="AA1489">
            <v>1652.0996554107574</v>
          </cell>
          <cell r="AB1489">
            <v>5509.6641466809124</v>
          </cell>
          <cell r="AC1489">
            <v>2290.851485990479</v>
          </cell>
          <cell r="AD1489">
            <v>35498.900000000009</v>
          </cell>
          <cell r="AE1489">
            <v>12476.820270832461</v>
          </cell>
          <cell r="AF1489">
            <v>10210.419906376084</v>
          </cell>
          <cell r="AG1489">
            <v>1665.0153436743014</v>
          </cell>
          <cell r="AH1489">
            <v>1668.8581551297311</v>
          </cell>
          <cell r="AI1489">
            <v>5783.660810976281</v>
          </cell>
          <cell r="AJ1489">
            <v>2317.1055130111381</v>
          </cell>
          <cell r="AK1489">
            <v>34121.879999999997</v>
          </cell>
        </row>
        <row r="1490">
          <cell r="B1490">
            <v>39955</v>
          </cell>
          <cell r="D1490">
            <v>4601.57</v>
          </cell>
          <cell r="E1490">
            <v>29684</v>
          </cell>
          <cell r="F1490">
            <v>34285.57</v>
          </cell>
          <cell r="G1490">
            <v>34285.57</v>
          </cell>
          <cell r="H1490">
            <v>34875.300000000003</v>
          </cell>
          <cell r="I1490">
            <v>29684</v>
          </cell>
          <cell r="J1490">
            <v>14046</v>
          </cell>
          <cell r="K1490">
            <v>4000</v>
          </cell>
          <cell r="L1490">
            <v>1600</v>
          </cell>
          <cell r="M1490">
            <v>1879</v>
          </cell>
          <cell r="N1490">
            <v>5800</v>
          </cell>
          <cell r="O1490">
            <v>2359</v>
          </cell>
          <cell r="P1490">
            <v>29684</v>
          </cell>
          <cell r="Q1490">
            <v>14046</v>
          </cell>
          <cell r="R1490">
            <v>4000</v>
          </cell>
          <cell r="S1490">
            <v>1600</v>
          </cell>
          <cell r="T1490">
            <v>1879</v>
          </cell>
          <cell r="U1490">
            <v>5800</v>
          </cell>
          <cell r="V1490">
            <v>2359</v>
          </cell>
          <cell r="W1490">
            <v>29684</v>
          </cell>
          <cell r="X1490">
            <v>14062.099750883603</v>
          </cell>
          <cell r="Y1490">
            <v>9911.5237916863789</v>
          </cell>
          <cell r="Z1490">
            <v>1602.2396992038357</v>
          </cell>
          <cell r="AA1490">
            <v>1606.1690488299862</v>
          </cell>
          <cell r="AB1490">
            <v>5476.2111647431693</v>
          </cell>
          <cell r="AC1490">
            <v>2217.05654465304</v>
          </cell>
          <cell r="AD1490">
            <v>34875.300000000017</v>
          </cell>
          <cell r="AE1490">
            <v>12599.1843422325</v>
          </cell>
          <cell r="AF1490">
            <v>10209.20911836776</v>
          </cell>
          <cell r="AG1490">
            <v>1664.817900216512</v>
          </cell>
          <cell r="AH1490">
            <v>1668.6602559776538</v>
          </cell>
          <cell r="AI1490">
            <v>5838.7040926034924</v>
          </cell>
          <cell r="AJ1490">
            <v>2304.9942906020824</v>
          </cell>
          <cell r="AK1490">
            <v>34285.57</v>
          </cell>
        </row>
        <row r="1491">
          <cell r="B1491">
            <v>39956</v>
          </cell>
          <cell r="D1491">
            <v>4137.8000000000029</v>
          </cell>
          <cell r="E1491">
            <v>29984</v>
          </cell>
          <cell r="F1491">
            <v>34121.800000000003</v>
          </cell>
          <cell r="G1491">
            <v>34121.800000000003</v>
          </cell>
          <cell r="H1491">
            <v>33207.699999999997</v>
          </cell>
          <cell r="I1491">
            <v>29984</v>
          </cell>
          <cell r="J1491">
            <v>14500</v>
          </cell>
          <cell r="K1491">
            <v>4000</v>
          </cell>
          <cell r="L1491">
            <v>1600</v>
          </cell>
          <cell r="M1491">
            <v>1879</v>
          </cell>
          <cell r="N1491">
            <v>5800</v>
          </cell>
          <cell r="O1491">
            <v>2205</v>
          </cell>
          <cell r="P1491">
            <v>29984</v>
          </cell>
          <cell r="Q1491">
            <v>14500</v>
          </cell>
          <cell r="R1491">
            <v>4000</v>
          </cell>
          <cell r="S1491">
            <v>1600</v>
          </cell>
          <cell r="T1491">
            <v>1879</v>
          </cell>
          <cell r="U1491">
            <v>5800</v>
          </cell>
          <cell r="V1491">
            <v>2205</v>
          </cell>
          <cell r="W1491">
            <v>29984</v>
          </cell>
          <cell r="X1491">
            <v>12548.432916255178</v>
          </cell>
          <cell r="Y1491">
            <v>9908.619844123421</v>
          </cell>
          <cell r="Z1491">
            <v>1618.3930730636116</v>
          </cell>
          <cell r="AA1491">
            <v>1622.3254434195567</v>
          </cell>
          <cell r="AB1491">
            <v>5287.4032111493716</v>
          </cell>
          <cell r="AC1491">
            <v>2222.525511988857</v>
          </cell>
          <cell r="AD1491">
            <v>33207.699999999997</v>
          </cell>
          <cell r="AE1491">
            <v>12477.484501815332</v>
          </cell>
          <cell r="AF1491">
            <v>10210.963480548247</v>
          </cell>
          <cell r="AG1491">
            <v>1665.1039844300562</v>
          </cell>
          <cell r="AH1491">
            <v>1668.94700046601</v>
          </cell>
          <cell r="AI1491">
            <v>5811.8380695422766</v>
          </cell>
          <cell r="AJ1491">
            <v>2287.4629631980752</v>
          </cell>
          <cell r="AK1491">
            <v>34121.800000000003</v>
          </cell>
        </row>
        <row r="1492">
          <cell r="B1492">
            <v>39957</v>
          </cell>
          <cell r="D1492">
            <v>4012.5999999999985</v>
          </cell>
          <cell r="E1492">
            <v>29770</v>
          </cell>
          <cell r="F1492">
            <v>33782.6</v>
          </cell>
          <cell r="G1492">
            <v>33782.6</v>
          </cell>
          <cell r="H1492">
            <v>33031.1</v>
          </cell>
          <cell r="I1492">
            <v>29770</v>
          </cell>
          <cell r="J1492">
            <v>14500</v>
          </cell>
          <cell r="K1492">
            <v>4000</v>
          </cell>
          <cell r="L1492">
            <v>1600</v>
          </cell>
          <cell r="M1492">
            <v>1879</v>
          </cell>
          <cell r="N1492">
            <v>5600</v>
          </cell>
          <cell r="O1492">
            <v>2191</v>
          </cell>
          <cell r="P1492">
            <v>29770</v>
          </cell>
          <cell r="Q1492">
            <v>14500</v>
          </cell>
          <cell r="R1492">
            <v>4000</v>
          </cell>
          <cell r="S1492">
            <v>1600</v>
          </cell>
          <cell r="T1492">
            <v>1879</v>
          </cell>
          <cell r="U1492">
            <v>5600</v>
          </cell>
          <cell r="V1492">
            <v>2191</v>
          </cell>
          <cell r="W1492">
            <v>29770</v>
          </cell>
          <cell r="X1492">
            <v>12312.235033480754</v>
          </cell>
          <cell r="Y1492">
            <v>10024.664340233043</v>
          </cell>
          <cell r="Z1492">
            <v>1536.4770122369048</v>
          </cell>
          <cell r="AA1492">
            <v>1532.1854151363398</v>
          </cell>
          <cell r="AB1492">
            <v>5391.3752731815339</v>
          </cell>
          <cell r="AC1492">
            <v>2234.162925731423</v>
          </cell>
          <cell r="AD1492">
            <v>33031.1</v>
          </cell>
          <cell r="AE1492">
            <v>12489.542118320136</v>
          </cell>
          <cell r="AF1492">
            <v>10220.830844581045</v>
          </cell>
          <cell r="AG1492">
            <v>1567.0677702024057</v>
          </cell>
          <cell r="AH1492">
            <v>1562.5116435560633</v>
          </cell>
          <cell r="AI1492">
            <v>5664.8240963085736</v>
          </cell>
          <cell r="AJ1492">
            <v>2277.8235270317755</v>
          </cell>
          <cell r="AK1492">
            <v>33782.6</v>
          </cell>
        </row>
        <row r="1493">
          <cell r="B1493">
            <v>39958</v>
          </cell>
          <cell r="D1493">
            <v>4173.1999999999971</v>
          </cell>
          <cell r="E1493">
            <v>29549</v>
          </cell>
          <cell r="F1493">
            <v>33722.199999999997</v>
          </cell>
          <cell r="G1493">
            <v>33722.199999999997</v>
          </cell>
          <cell r="H1493">
            <v>33126.9</v>
          </cell>
          <cell r="I1493">
            <v>29549</v>
          </cell>
          <cell r="J1493">
            <v>14500</v>
          </cell>
          <cell r="K1493">
            <v>4000</v>
          </cell>
          <cell r="L1493">
            <v>1600</v>
          </cell>
          <cell r="M1493">
            <v>1879</v>
          </cell>
          <cell r="N1493">
            <v>5400</v>
          </cell>
          <cell r="O1493">
            <v>2170</v>
          </cell>
          <cell r="P1493">
            <v>29549</v>
          </cell>
          <cell r="Q1493">
            <v>14500</v>
          </cell>
          <cell r="R1493">
            <v>4000</v>
          </cell>
          <cell r="S1493">
            <v>1600</v>
          </cell>
          <cell r="T1493">
            <v>1879</v>
          </cell>
          <cell r="U1493">
            <v>5400</v>
          </cell>
          <cell r="V1493">
            <v>2170</v>
          </cell>
          <cell r="W1493">
            <v>29549</v>
          </cell>
          <cell r="X1493">
            <v>12495.329714465148</v>
          </cell>
          <cell r="Y1493">
            <v>10037.435622675745</v>
          </cell>
          <cell r="Z1493">
            <v>1538.9405685140327</v>
          </cell>
          <cell r="AA1493">
            <v>1534.6884276431042</v>
          </cell>
          <cell r="AB1493">
            <v>5302.0962864156563</v>
          </cell>
          <cell r="AC1493">
            <v>2218.4093802863072</v>
          </cell>
          <cell r="AD1493">
            <v>33126.899999999994</v>
          </cell>
          <cell r="AE1493">
            <v>12490.1004212228</v>
          </cell>
          <cell r="AF1493">
            <v>10221.28773238959</v>
          </cell>
          <cell r="AG1493">
            <v>1567.1378206875625</v>
          </cell>
          <cell r="AH1493">
            <v>1562.5814903749283</v>
          </cell>
          <cell r="AI1493">
            <v>5620.7730060658923</v>
          </cell>
          <cell r="AJ1493">
            <v>2260.3195292592209</v>
          </cell>
          <cell r="AK1493">
            <v>33722.19999999999</v>
          </cell>
        </row>
        <row r="1494">
          <cell r="B1494">
            <v>39959</v>
          </cell>
          <cell r="D1494">
            <v>4195.4100000000035</v>
          </cell>
          <cell r="E1494">
            <v>29805</v>
          </cell>
          <cell r="F1494">
            <v>34000.410000000003</v>
          </cell>
          <cell r="G1494">
            <v>34000.410000000003</v>
          </cell>
          <cell r="H1494">
            <v>34268</v>
          </cell>
          <cell r="I1494">
            <v>29805</v>
          </cell>
          <cell r="J1494">
            <v>14500</v>
          </cell>
          <cell r="K1494">
            <v>4000</v>
          </cell>
          <cell r="L1494">
            <v>1600</v>
          </cell>
          <cell r="M1494">
            <v>1879</v>
          </cell>
          <cell r="N1494">
            <v>5600</v>
          </cell>
          <cell r="O1494">
            <v>2226</v>
          </cell>
          <cell r="P1494">
            <v>29805</v>
          </cell>
          <cell r="Q1494">
            <v>14500</v>
          </cell>
          <cell r="R1494">
            <v>4000</v>
          </cell>
          <cell r="S1494">
            <v>1600</v>
          </cell>
          <cell r="T1494">
            <v>1879</v>
          </cell>
          <cell r="U1494">
            <v>5600</v>
          </cell>
          <cell r="V1494">
            <v>2226</v>
          </cell>
          <cell r="W1494">
            <v>29805</v>
          </cell>
          <cell r="X1494">
            <v>13552.186397628057</v>
          </cell>
          <cell r="Y1494">
            <v>9922.8176794386854</v>
          </cell>
          <cell r="Z1494">
            <v>1625.3919994742337</v>
          </cell>
          <cell r="AA1494">
            <v>1629.2964012142543</v>
          </cell>
          <cell r="AB1494">
            <v>5289.6864616361208</v>
          </cell>
          <cell r="AC1494">
            <v>2248.6210606086374</v>
          </cell>
          <cell r="AD1494">
            <v>34267.999999999985</v>
          </cell>
          <cell r="AE1494">
            <v>12478.960703572742</v>
          </cell>
          <cell r="AF1494">
            <v>10212.171531917307</v>
          </cell>
          <cell r="AG1494">
            <v>1665.3009816234992</v>
          </cell>
          <cell r="AH1494">
            <v>1669.1444523237747</v>
          </cell>
          <cell r="AI1494">
            <v>5669.1691981101758</v>
          </cell>
          <cell r="AJ1494">
            <v>2305.6631324525074</v>
          </cell>
          <cell r="AK1494">
            <v>34000.410000000003</v>
          </cell>
        </row>
        <row r="1495">
          <cell r="B1495">
            <v>39960</v>
          </cell>
          <cell r="D1495">
            <v>4546.8799999999974</v>
          </cell>
          <cell r="E1495">
            <v>29538</v>
          </cell>
          <cell r="F1495">
            <v>34084.879999999997</v>
          </cell>
          <cell r="G1495">
            <v>34084.879999999997</v>
          </cell>
          <cell r="H1495">
            <v>35201.699999999997</v>
          </cell>
          <cell r="I1495">
            <v>29538</v>
          </cell>
          <cell r="J1495">
            <v>14200</v>
          </cell>
          <cell r="K1495">
            <v>4000</v>
          </cell>
          <cell r="L1495">
            <v>1600</v>
          </cell>
          <cell r="M1495">
            <v>1879</v>
          </cell>
          <cell r="N1495">
            <v>5600</v>
          </cell>
          <cell r="O1495">
            <v>2259</v>
          </cell>
          <cell r="P1495">
            <v>29538</v>
          </cell>
          <cell r="Q1495">
            <v>14200</v>
          </cell>
          <cell r="R1495">
            <v>4000</v>
          </cell>
          <cell r="S1495">
            <v>1600</v>
          </cell>
          <cell r="T1495">
            <v>1879</v>
          </cell>
          <cell r="U1495">
            <v>5600</v>
          </cell>
          <cell r="V1495">
            <v>2259</v>
          </cell>
          <cell r="W1495">
            <v>29538</v>
          </cell>
          <cell r="X1495">
            <v>14515.757994808908</v>
          </cell>
          <cell r="Y1495">
            <v>9930.8518806130378</v>
          </cell>
          <cell r="Z1495">
            <v>1635.3223390729784</v>
          </cell>
          <cell r="AA1495">
            <v>1639.3272609599483</v>
          </cell>
          <cell r="AB1495">
            <v>5242.9692375171353</v>
          </cell>
          <cell r="AC1495">
            <v>2237.4712870279945</v>
          </cell>
          <cell r="AD1495">
            <v>35201.699999999997</v>
          </cell>
          <cell r="AE1495">
            <v>12600.405815273953</v>
          </cell>
          <cell r="AF1495">
            <v>10210.198886703069</v>
          </cell>
          <cell r="AG1495">
            <v>1664.9793019492595</v>
          </cell>
          <cell r="AH1495">
            <v>1668.8220302213394</v>
          </cell>
          <cell r="AI1495">
            <v>5658.9314079260012</v>
          </cell>
          <cell r="AJ1495">
            <v>2281.5425579263815</v>
          </cell>
          <cell r="AK1495">
            <v>34084.880000000005</v>
          </cell>
        </row>
        <row r="1496">
          <cell r="B1496">
            <v>39961</v>
          </cell>
          <cell r="D1496">
            <v>4114.8300000000017</v>
          </cell>
          <cell r="E1496">
            <v>29981</v>
          </cell>
          <cell r="F1496">
            <v>34095.83</v>
          </cell>
          <cell r="G1496">
            <v>34095.83</v>
          </cell>
          <cell r="H1496">
            <v>35053.9</v>
          </cell>
          <cell r="I1496">
            <v>29981</v>
          </cell>
          <cell r="J1496">
            <v>14643</v>
          </cell>
          <cell r="K1496">
            <v>4000</v>
          </cell>
          <cell r="L1496">
            <v>1600</v>
          </cell>
          <cell r="M1496">
            <v>1879</v>
          </cell>
          <cell r="N1496">
            <v>5600</v>
          </cell>
          <cell r="O1496">
            <v>2259</v>
          </cell>
          <cell r="P1496">
            <v>29981</v>
          </cell>
          <cell r="Q1496">
            <v>14643</v>
          </cell>
          <cell r="R1496">
            <v>4000</v>
          </cell>
          <cell r="S1496">
            <v>1600</v>
          </cell>
          <cell r="T1496">
            <v>1879</v>
          </cell>
          <cell r="U1496">
            <v>5600</v>
          </cell>
          <cell r="V1496">
            <v>2259</v>
          </cell>
          <cell r="W1496">
            <v>29981</v>
          </cell>
          <cell r="X1496">
            <v>14044.883146724396</v>
          </cell>
          <cell r="Y1496">
            <v>9855.8728413849931</v>
          </cell>
          <cell r="Z1496">
            <v>1611.1360914481197</v>
          </cell>
          <cell r="AA1496">
            <v>1615.1978835702371</v>
          </cell>
          <cell r="AB1496">
            <v>5711.7410070962396</v>
          </cell>
          <cell r="AC1496">
            <v>2215.0690297760134</v>
          </cell>
          <cell r="AD1496">
            <v>35053.9</v>
          </cell>
          <cell r="AE1496">
            <v>12600.077803894123</v>
          </cell>
          <cell r="AF1496">
            <v>10209.933096737708</v>
          </cell>
          <cell r="AG1496">
            <v>1664.9359595231324</v>
          </cell>
          <cell r="AH1496">
            <v>1668.778587762037</v>
          </cell>
          <cell r="AI1496">
            <v>5658.7840956944192</v>
          </cell>
          <cell r="AJ1496">
            <v>2293.3204563885856</v>
          </cell>
          <cell r="AK1496">
            <v>34095.830000000009</v>
          </cell>
        </row>
        <row r="1497">
          <cell r="B1497">
            <v>39962</v>
          </cell>
          <cell r="D1497">
            <v>4224.3700000000026</v>
          </cell>
          <cell r="E1497">
            <v>29938</v>
          </cell>
          <cell r="F1497">
            <v>34162.370000000003</v>
          </cell>
          <cell r="G1497">
            <v>34162.370000000003</v>
          </cell>
          <cell r="H1497">
            <v>34921.5</v>
          </cell>
          <cell r="I1497">
            <v>29938</v>
          </cell>
          <cell r="J1497">
            <v>14500</v>
          </cell>
          <cell r="K1497">
            <v>4000</v>
          </cell>
          <cell r="L1497">
            <v>1600</v>
          </cell>
          <cell r="M1497">
            <v>1879</v>
          </cell>
          <cell r="N1497">
            <v>5700</v>
          </cell>
          <cell r="O1497">
            <v>2259</v>
          </cell>
          <cell r="P1497">
            <v>29938</v>
          </cell>
          <cell r="Q1497">
            <v>14500</v>
          </cell>
          <cell r="R1497">
            <v>4000</v>
          </cell>
          <cell r="S1497">
            <v>1600</v>
          </cell>
          <cell r="T1497">
            <v>1879</v>
          </cell>
          <cell r="U1497">
            <v>5700</v>
          </cell>
          <cell r="V1497">
            <v>2259</v>
          </cell>
          <cell r="W1497">
            <v>29938</v>
          </cell>
          <cell r="X1497">
            <v>14214.459019783108</v>
          </cell>
          <cell r="Y1497">
            <v>9916.5092994505776</v>
          </cell>
          <cell r="Z1497">
            <v>1628.3753055532538</v>
          </cell>
          <cell r="AA1497">
            <v>1632.3540905529901</v>
          </cell>
          <cell r="AB1497">
            <v>5264.3899206203541</v>
          </cell>
          <cell r="AC1497">
            <v>2265.4123640397156</v>
          </cell>
          <cell r="AD1497">
            <v>34921.5</v>
          </cell>
          <cell r="AE1497">
            <v>12599.565269301445</v>
          </cell>
          <cell r="AF1497">
            <v>10209.517786294198</v>
          </cell>
          <cell r="AG1497">
            <v>1664.8682347608628</v>
          </cell>
          <cell r="AH1497">
            <v>1668.710706692804</v>
          </cell>
          <cell r="AI1497">
            <v>5702.8072129023958</v>
          </cell>
          <cell r="AJ1497">
            <v>2316.900790048292</v>
          </cell>
          <cell r="AK1497">
            <v>34162.369999999995</v>
          </cell>
        </row>
        <row r="1498">
          <cell r="B1498">
            <v>39963</v>
          </cell>
          <cell r="D1498">
            <v>4097.6600000000035</v>
          </cell>
          <cell r="E1498">
            <v>29638</v>
          </cell>
          <cell r="F1498">
            <v>33735.660000000003</v>
          </cell>
          <cell r="G1498">
            <v>33735.660000000003</v>
          </cell>
          <cell r="H1498">
            <v>34303.1</v>
          </cell>
          <cell r="I1498">
            <v>29638</v>
          </cell>
          <cell r="J1498">
            <v>14500</v>
          </cell>
          <cell r="K1498">
            <v>4000</v>
          </cell>
          <cell r="L1498">
            <v>1600</v>
          </cell>
          <cell r="M1498">
            <v>1879</v>
          </cell>
          <cell r="N1498">
            <v>5400</v>
          </cell>
          <cell r="O1498">
            <v>2259</v>
          </cell>
          <cell r="P1498">
            <v>29638</v>
          </cell>
          <cell r="Q1498">
            <v>14500</v>
          </cell>
          <cell r="R1498">
            <v>4000</v>
          </cell>
          <cell r="S1498">
            <v>1600</v>
          </cell>
          <cell r="T1498">
            <v>1879</v>
          </cell>
          <cell r="U1498">
            <v>5400</v>
          </cell>
          <cell r="V1498">
            <v>2259</v>
          </cell>
          <cell r="W1498">
            <v>29638</v>
          </cell>
          <cell r="X1498">
            <v>13584.432119304478</v>
          </cell>
          <cell r="Y1498">
            <v>9942.1988137468325</v>
          </cell>
          <cell r="Z1498">
            <v>1628.521248734884</v>
          </cell>
          <cell r="AA1498">
            <v>1632.4494099400144</v>
          </cell>
          <cell r="AB1498">
            <v>5250.2928200796314</v>
          </cell>
          <cell r="AC1498">
            <v>2265.2055881941583</v>
          </cell>
          <cell r="AD1498">
            <v>34303.1</v>
          </cell>
          <cell r="AE1498">
            <v>12478.273975800441</v>
          </cell>
          <cell r="AF1498">
            <v>10211.609547472202</v>
          </cell>
          <cell r="AG1498">
            <v>1665.2093387006239</v>
          </cell>
          <cell r="AH1498">
            <v>1669.0525978914527</v>
          </cell>
          <cell r="AI1498">
            <v>5394.1390554709114</v>
          </cell>
          <cell r="AJ1498">
            <v>2317.3754846643706</v>
          </cell>
          <cell r="AK1498">
            <v>33735.659999999996</v>
          </cell>
        </row>
        <row r="1499">
          <cell r="B1499">
            <v>39964</v>
          </cell>
          <cell r="D1499">
            <v>3969.0500000000029</v>
          </cell>
          <cell r="E1499">
            <v>29838</v>
          </cell>
          <cell r="F1499">
            <v>33807.050000000003</v>
          </cell>
          <cell r="G1499">
            <v>33807.050000000003</v>
          </cell>
          <cell r="H1499">
            <v>33188.9</v>
          </cell>
          <cell r="I1499">
            <v>29838</v>
          </cell>
          <cell r="J1499">
            <v>14500</v>
          </cell>
          <cell r="K1499">
            <v>4000</v>
          </cell>
          <cell r="L1499">
            <v>1600</v>
          </cell>
          <cell r="M1499">
            <v>1879</v>
          </cell>
          <cell r="N1499">
            <v>5600</v>
          </cell>
          <cell r="O1499">
            <v>2259</v>
          </cell>
          <cell r="P1499">
            <v>29838</v>
          </cell>
          <cell r="Q1499">
            <v>14500</v>
          </cell>
          <cell r="R1499">
            <v>4000</v>
          </cell>
          <cell r="S1499">
            <v>1600</v>
          </cell>
          <cell r="T1499">
            <v>1879</v>
          </cell>
          <cell r="U1499">
            <v>5600</v>
          </cell>
          <cell r="V1499">
            <v>2259</v>
          </cell>
          <cell r="W1499">
            <v>29838</v>
          </cell>
          <cell r="X1499">
            <v>12329.646303782465</v>
          </cell>
          <cell r="Y1499">
            <v>10108.588696908897</v>
          </cell>
          <cell r="Z1499">
            <v>1544.3946434429527</v>
          </cell>
          <cell r="AA1499">
            <v>1540.0843653496031</v>
          </cell>
          <cell r="AB1499">
            <v>5379.5342856855686</v>
          </cell>
          <cell r="AC1499">
            <v>2286.6517048305136</v>
          </cell>
          <cell r="AD1499">
            <v>33188.9</v>
          </cell>
          <cell r="AE1499">
            <v>12488.638124441459</v>
          </cell>
          <cell r="AF1499">
            <v>10220.091060173341</v>
          </cell>
          <cell r="AG1499">
            <v>1566.9543457342934</v>
          </cell>
          <cell r="AH1499">
            <v>1562.398548860697</v>
          </cell>
          <cell r="AI1499">
            <v>5649.6676808250068</v>
          </cell>
          <cell r="AJ1499">
            <v>2319.3002399651991</v>
          </cell>
          <cell r="AK1499">
            <v>33807.049999999996</v>
          </cell>
        </row>
        <row r="1500">
          <cell r="B1500">
            <v>39965</v>
          </cell>
          <cell r="D1500">
            <v>4870.7300000000032</v>
          </cell>
          <cell r="E1500">
            <v>29353</v>
          </cell>
          <cell r="F1500">
            <v>34223.730000000003</v>
          </cell>
          <cell r="G1500">
            <v>34223.730000000003</v>
          </cell>
          <cell r="H1500">
            <v>36338.199999999997</v>
          </cell>
          <cell r="I1500">
            <v>29353</v>
          </cell>
          <cell r="J1500">
            <v>14416</v>
          </cell>
          <cell r="K1500">
            <v>4000</v>
          </cell>
          <cell r="L1500">
            <v>1600</v>
          </cell>
          <cell r="M1500">
            <v>1383</v>
          </cell>
          <cell r="N1500">
            <v>5700</v>
          </cell>
          <cell r="O1500">
            <v>2254</v>
          </cell>
          <cell r="P1500">
            <v>29353</v>
          </cell>
          <cell r="Q1500">
            <v>14416</v>
          </cell>
          <cell r="R1500">
            <v>4000</v>
          </cell>
          <cell r="S1500">
            <v>1600</v>
          </cell>
          <cell r="T1500">
            <v>1383</v>
          </cell>
          <cell r="U1500">
            <v>5700</v>
          </cell>
          <cell r="V1500">
            <v>2254</v>
          </cell>
          <cell r="W1500">
            <v>29353</v>
          </cell>
          <cell r="X1500">
            <v>14639.41698949381</v>
          </cell>
          <cell r="Y1500">
            <v>10306.5417591889</v>
          </cell>
          <cell r="Z1500">
            <v>1735.3947056162069</v>
          </cell>
          <cell r="AA1500">
            <v>1739.198247294906</v>
          </cell>
          <cell r="AB1500">
            <v>5522.5863941351454</v>
          </cell>
          <cell r="AC1500">
            <v>2395.0619042710255</v>
          </cell>
          <cell r="AD1500">
            <v>36338.19999999999</v>
          </cell>
          <cell r="AE1500">
            <v>12598.477840343456</v>
          </cell>
          <cell r="AF1500">
            <v>10208.636634837729</v>
          </cell>
          <cell r="AG1500">
            <v>1664.7245452056266</v>
          </cell>
          <cell r="AH1500">
            <v>1668.5666855058678</v>
          </cell>
          <cell r="AI1500">
            <v>5754.7876804571333</v>
          </cell>
          <cell r="AJ1500">
            <v>2328.536613650188</v>
          </cell>
          <cell r="AK1500">
            <v>34223.730000000003</v>
          </cell>
        </row>
        <row r="1501">
          <cell r="B1501">
            <v>39966</v>
          </cell>
          <cell r="D1501">
            <v>4672.6900000000023</v>
          </cell>
          <cell r="E1501">
            <v>29566</v>
          </cell>
          <cell r="F1501">
            <v>34238.69</v>
          </cell>
          <cell r="G1501">
            <v>34238.69</v>
          </cell>
          <cell r="H1501">
            <v>36535.599999999999</v>
          </cell>
          <cell r="I1501">
            <v>29566</v>
          </cell>
          <cell r="J1501">
            <v>14416</v>
          </cell>
          <cell r="K1501">
            <v>4000</v>
          </cell>
          <cell r="L1501">
            <v>1600</v>
          </cell>
          <cell r="M1501">
            <v>1383</v>
          </cell>
          <cell r="N1501">
            <v>5900</v>
          </cell>
          <cell r="O1501">
            <v>2267</v>
          </cell>
          <cell r="P1501">
            <v>29566</v>
          </cell>
          <cell r="Q1501">
            <v>14416</v>
          </cell>
          <cell r="R1501">
            <v>4000</v>
          </cell>
          <cell r="S1501">
            <v>1600</v>
          </cell>
          <cell r="T1501">
            <v>1383</v>
          </cell>
          <cell r="U1501">
            <v>5900</v>
          </cell>
          <cell r="V1501">
            <v>2267</v>
          </cell>
          <cell r="W1501">
            <v>29566</v>
          </cell>
          <cell r="X1501">
            <v>14427.235582931156</v>
          </cell>
          <cell r="Y1501">
            <v>10661.461162021029</v>
          </cell>
          <cell r="Z1501">
            <v>1673.1202715085035</v>
          </cell>
          <cell r="AA1501">
            <v>1677.1434413855225</v>
          </cell>
          <cell r="AB1501">
            <v>5752.1591503262625</v>
          </cell>
          <cell r="AC1501">
            <v>2344.4803918275366</v>
          </cell>
          <cell r="AD1501">
            <v>36535.600000000006</v>
          </cell>
          <cell r="AE1501">
            <v>12473.477976622125</v>
          </cell>
          <cell r="AF1501">
            <v>10207.684736148623</v>
          </cell>
          <cell r="AG1501">
            <v>1664.5693188841317</v>
          </cell>
          <cell r="AH1501">
            <v>1668.4111009261212</v>
          </cell>
          <cell r="AI1501">
            <v>5890.479671799284</v>
          </cell>
          <cell r="AJ1501">
            <v>2334.0671956197161</v>
          </cell>
          <cell r="AK1501">
            <v>34238.69</v>
          </cell>
        </row>
        <row r="1502">
          <cell r="B1502">
            <v>39967</v>
          </cell>
          <cell r="D1502">
            <v>4779.8899999999994</v>
          </cell>
          <cell r="E1502">
            <v>29353</v>
          </cell>
          <cell r="F1502">
            <v>34132.89</v>
          </cell>
          <cell r="G1502">
            <v>34132.89</v>
          </cell>
          <cell r="H1502">
            <v>34493.699999999997</v>
          </cell>
          <cell r="I1502">
            <v>29353</v>
          </cell>
          <cell r="J1502">
            <v>14416</v>
          </cell>
          <cell r="K1502">
            <v>4000</v>
          </cell>
          <cell r="L1502">
            <v>1600</v>
          </cell>
          <cell r="M1502">
            <v>1383</v>
          </cell>
          <cell r="N1502">
            <v>5700</v>
          </cell>
          <cell r="O1502">
            <v>2254</v>
          </cell>
          <cell r="P1502">
            <v>29353</v>
          </cell>
          <cell r="Q1502">
            <v>14416</v>
          </cell>
          <cell r="R1502">
            <v>4000</v>
          </cell>
          <cell r="S1502">
            <v>1600</v>
          </cell>
          <cell r="T1502">
            <v>1383</v>
          </cell>
          <cell r="U1502">
            <v>5700</v>
          </cell>
          <cell r="V1502">
            <v>2254</v>
          </cell>
          <cell r="W1502">
            <v>29353</v>
          </cell>
          <cell r="X1502">
            <v>13350.780610306276</v>
          </cell>
          <cell r="Y1502">
            <v>10101.934016938341</v>
          </cell>
          <cell r="Z1502">
            <v>1631.5599586037813</v>
          </cell>
          <cell r="AA1502">
            <v>1635.4532252985514</v>
          </cell>
          <cell r="AB1502">
            <v>5492.8865636924529</v>
          </cell>
          <cell r="AC1502">
            <v>2281.0856251605846</v>
          </cell>
          <cell r="AD1502">
            <v>34493.69999999999</v>
          </cell>
          <cell r="AE1502">
            <v>12476.517666676316</v>
          </cell>
          <cell r="AF1502">
            <v>10210.172269924442</v>
          </cell>
          <cell r="AG1502">
            <v>1664.9749615455135</v>
          </cell>
          <cell r="AH1502">
            <v>1668.8176798000559</v>
          </cell>
          <cell r="AI1502">
            <v>5783.5205380733187</v>
          </cell>
          <cell r="AJ1502">
            <v>2328.8868839803531</v>
          </cell>
          <cell r="AK1502">
            <v>34132.89</v>
          </cell>
        </row>
        <row r="1503">
          <cell r="B1503">
            <v>39968</v>
          </cell>
          <cell r="D1503">
            <v>4756.2799999999916</v>
          </cell>
          <cell r="E1503">
            <v>29167</v>
          </cell>
          <cell r="F1503">
            <v>33923.279999999992</v>
          </cell>
          <cell r="G1503">
            <v>33923.279999999992</v>
          </cell>
          <cell r="H1503">
            <v>34150.800000000003</v>
          </cell>
          <cell r="I1503">
            <v>29167</v>
          </cell>
          <cell r="J1503">
            <v>14416</v>
          </cell>
          <cell r="K1503">
            <v>4000</v>
          </cell>
          <cell r="L1503">
            <v>1600</v>
          </cell>
          <cell r="M1503">
            <v>1383</v>
          </cell>
          <cell r="N1503">
            <v>5500</v>
          </cell>
          <cell r="O1503">
            <v>2268</v>
          </cell>
          <cell r="P1503">
            <v>29167</v>
          </cell>
          <cell r="Q1503">
            <v>14416</v>
          </cell>
          <cell r="R1503">
            <v>4000</v>
          </cell>
          <cell r="S1503">
            <v>1600</v>
          </cell>
          <cell r="T1503">
            <v>1383</v>
          </cell>
          <cell r="U1503">
            <v>5500</v>
          </cell>
          <cell r="V1503">
            <v>2268</v>
          </cell>
          <cell r="W1503">
            <v>29167</v>
          </cell>
          <cell r="X1503">
            <v>12749.999144970145</v>
          </cell>
          <cell r="Y1503">
            <v>10337.510828920305</v>
          </cell>
          <cell r="Z1503">
            <v>1659.6822853325787</v>
          </cell>
          <cell r="AA1503">
            <v>1663.6702673475218</v>
          </cell>
          <cell r="AB1503">
            <v>5407.1590114061692</v>
          </cell>
          <cell r="AC1503">
            <v>2332.7784620232774</v>
          </cell>
          <cell r="AD1503">
            <v>34150.799999999996</v>
          </cell>
          <cell r="AE1503">
            <v>12477.065683816927</v>
          </cell>
          <cell r="AF1503">
            <v>10210.620740368038</v>
          </cell>
          <cell r="AG1503">
            <v>1665.048093716043</v>
          </cell>
          <cell r="AH1503">
            <v>1668.8909807577045</v>
          </cell>
          <cell r="AI1503">
            <v>5560.8272352054819</v>
          </cell>
          <cell r="AJ1503">
            <v>2340.8272661358019</v>
          </cell>
          <cell r="AK1503">
            <v>33923.279999999992</v>
          </cell>
        </row>
        <row r="1504">
          <cell r="B1504">
            <v>39969</v>
          </cell>
          <cell r="D1504">
            <v>5183.6999999999971</v>
          </cell>
          <cell r="E1504">
            <v>28939</v>
          </cell>
          <cell r="F1504">
            <v>34122.699999999997</v>
          </cell>
          <cell r="G1504">
            <v>34122.699999999997</v>
          </cell>
          <cell r="H1504">
            <v>34000</v>
          </cell>
          <cell r="I1504">
            <v>28939</v>
          </cell>
          <cell r="J1504">
            <v>13916</v>
          </cell>
          <cell r="K1504">
            <v>4000</v>
          </cell>
          <cell r="L1504">
            <v>1600</v>
          </cell>
          <cell r="M1504">
            <v>1383</v>
          </cell>
          <cell r="N1504">
            <v>5800</v>
          </cell>
          <cell r="O1504">
            <v>2240</v>
          </cell>
          <cell r="P1504">
            <v>28939</v>
          </cell>
          <cell r="Q1504">
            <v>13916</v>
          </cell>
          <cell r="R1504">
            <v>4000</v>
          </cell>
          <cell r="S1504">
            <v>1600</v>
          </cell>
          <cell r="T1504">
            <v>1383</v>
          </cell>
          <cell r="U1504">
            <v>5800</v>
          </cell>
          <cell r="V1504">
            <v>2240</v>
          </cell>
          <cell r="W1504">
            <v>28939</v>
          </cell>
          <cell r="X1504">
            <v>12521.182216226125</v>
          </cell>
          <cell r="Y1504">
            <v>10263.714024143714</v>
          </cell>
          <cell r="Z1504">
            <v>1672.6698402533752</v>
          </cell>
          <cell r="AA1504">
            <v>1675.088574048397</v>
          </cell>
          <cell r="AB1504">
            <v>5540.3273209669233</v>
          </cell>
          <cell r="AC1504">
            <v>2327.0180243614604</v>
          </cell>
          <cell r="AD1504">
            <v>34000</v>
          </cell>
          <cell r="AE1504">
            <v>12476.317201958234</v>
          </cell>
          <cell r="AF1504">
            <v>10210.008219396856</v>
          </cell>
          <cell r="AG1504">
            <v>1665.147828311236</v>
          </cell>
          <cell r="AH1504">
            <v>1667.4334603665443</v>
          </cell>
          <cell r="AI1504">
            <v>5786.7812032967204</v>
          </cell>
          <cell r="AJ1504">
            <v>2317.0120866704046</v>
          </cell>
          <cell r="AK1504">
            <v>34122.699999999997</v>
          </cell>
        </row>
        <row r="1505">
          <cell r="B1505">
            <v>39970</v>
          </cell>
          <cell r="D1505">
            <v>4745.8000000000029</v>
          </cell>
          <cell r="E1505">
            <v>29382</v>
          </cell>
          <cell r="F1505">
            <v>34127.800000000003</v>
          </cell>
          <cell r="G1505">
            <v>34127.800000000003</v>
          </cell>
          <cell r="H1505">
            <v>32948.400000000001</v>
          </cell>
          <cell r="I1505">
            <v>29382</v>
          </cell>
          <cell r="J1505">
            <v>14417</v>
          </cell>
          <cell r="K1505">
            <v>4000</v>
          </cell>
          <cell r="L1505">
            <v>1600</v>
          </cell>
          <cell r="M1505">
            <v>1383</v>
          </cell>
          <cell r="N1505">
            <v>5700</v>
          </cell>
          <cell r="O1505">
            <v>2282</v>
          </cell>
          <cell r="P1505">
            <v>29382</v>
          </cell>
          <cell r="Q1505">
            <v>14417</v>
          </cell>
          <cell r="R1505">
            <v>4000</v>
          </cell>
          <cell r="S1505">
            <v>1600</v>
          </cell>
          <cell r="T1505">
            <v>1383</v>
          </cell>
          <cell r="U1505">
            <v>5700</v>
          </cell>
          <cell r="V1505">
            <v>2282</v>
          </cell>
          <cell r="W1505">
            <v>29382</v>
          </cell>
          <cell r="X1505">
            <v>12181.962575241118</v>
          </cell>
          <cell r="Y1505">
            <v>9969.2492059067918</v>
          </cell>
          <cell r="Z1505">
            <v>1626.7146056856186</v>
          </cell>
          <cell r="AA1505">
            <v>1629.4922659715508</v>
          </cell>
          <cell r="AB1505">
            <v>5266.0534194489956</v>
          </cell>
          <cell r="AC1505">
            <v>2274.9279277459259</v>
          </cell>
          <cell r="AD1505">
            <v>32948.400000000001</v>
          </cell>
          <cell r="AE1505">
            <v>12476.506849396799</v>
          </cell>
          <cell r="AF1505">
            <v>10210.163417591579</v>
          </cell>
          <cell r="AG1505">
            <v>1665.123234159538</v>
          </cell>
          <cell r="AH1505">
            <v>1667.7981629889598</v>
          </cell>
          <cell r="AI1505">
            <v>5755.6483546976688</v>
          </cell>
          <cell r="AJ1505">
            <v>2352.5599811654606</v>
          </cell>
          <cell r="AK1505">
            <v>34127.800000000003</v>
          </cell>
        </row>
        <row r="1506">
          <cell r="B1506">
            <v>39971</v>
          </cell>
          <cell r="D1506">
            <v>4519.3800000000047</v>
          </cell>
          <cell r="E1506">
            <v>29382</v>
          </cell>
          <cell r="F1506">
            <v>33901.380000000005</v>
          </cell>
          <cell r="G1506">
            <v>33901.380000000005</v>
          </cell>
          <cell r="H1506">
            <v>33014.9</v>
          </cell>
          <cell r="I1506">
            <v>29382</v>
          </cell>
          <cell r="J1506">
            <v>14417</v>
          </cell>
          <cell r="K1506">
            <v>4000</v>
          </cell>
          <cell r="L1506">
            <v>1600</v>
          </cell>
          <cell r="M1506">
            <v>1383</v>
          </cell>
          <cell r="N1506">
            <v>5700</v>
          </cell>
          <cell r="O1506">
            <v>2282</v>
          </cell>
          <cell r="P1506">
            <v>29382</v>
          </cell>
          <cell r="Q1506">
            <v>14417</v>
          </cell>
          <cell r="R1506">
            <v>4000</v>
          </cell>
          <cell r="S1506">
            <v>1600</v>
          </cell>
          <cell r="T1506">
            <v>1383</v>
          </cell>
          <cell r="U1506">
            <v>5700</v>
          </cell>
          <cell r="V1506">
            <v>2282</v>
          </cell>
          <cell r="W1506">
            <v>29382</v>
          </cell>
          <cell r="X1506">
            <v>12327.991177745174</v>
          </cell>
          <cell r="Y1506">
            <v>9993.1464101353649</v>
          </cell>
          <cell r="Z1506">
            <v>1527.7017826150209</v>
          </cell>
          <cell r="AA1506">
            <v>1523.4619126488369</v>
          </cell>
          <cell r="AB1506">
            <v>5392.3912779714174</v>
          </cell>
          <cell r="AC1506">
            <v>2250.2074388841884</v>
          </cell>
          <cell r="AD1506">
            <v>33014.9</v>
          </cell>
          <cell r="AE1506">
            <v>12485.502101600474</v>
          </cell>
          <cell r="AF1506">
            <v>10217.524692353065</v>
          </cell>
          <cell r="AG1506">
            <v>1566.560867712908</v>
          </cell>
          <cell r="AH1506">
            <v>1562.0062148458007</v>
          </cell>
          <cell r="AI1506">
            <v>5715.5300048849203</v>
          </cell>
          <cell r="AJ1506">
            <v>2354.2561186028297</v>
          </cell>
          <cell r="AK1506">
            <v>33901.380000000005</v>
          </cell>
        </row>
        <row r="1507">
          <cell r="B1507">
            <v>39972</v>
          </cell>
          <cell r="D1507">
            <v>633.28000000000065</v>
          </cell>
          <cell r="E1507">
            <v>11907</v>
          </cell>
          <cell r="F1507">
            <v>12540.28</v>
          </cell>
          <cell r="G1507">
            <v>12540.28</v>
          </cell>
          <cell r="H1507">
            <v>11476.2</v>
          </cell>
          <cell r="I1507">
            <v>11907</v>
          </cell>
          <cell r="J1507">
            <v>4167</v>
          </cell>
          <cell r="K1507">
            <v>4000</v>
          </cell>
          <cell r="L1507">
            <v>500</v>
          </cell>
          <cell r="M1507">
            <v>456</v>
          </cell>
          <cell r="N1507">
            <v>2000</v>
          </cell>
          <cell r="O1507">
            <v>784</v>
          </cell>
          <cell r="P1507">
            <v>11907</v>
          </cell>
          <cell r="Q1507">
            <v>4167</v>
          </cell>
          <cell r="R1507">
            <v>4000</v>
          </cell>
          <cell r="S1507">
            <v>500</v>
          </cell>
          <cell r="T1507">
            <v>456</v>
          </cell>
          <cell r="U1507">
            <v>2000</v>
          </cell>
          <cell r="V1507">
            <v>784</v>
          </cell>
          <cell r="W1507">
            <v>11907</v>
          </cell>
          <cell r="X1507">
            <v>4287.7227852150381</v>
          </cell>
          <cell r="Y1507">
            <v>3508.7928635214134</v>
          </cell>
          <cell r="Z1507">
            <v>537.50661766121482</v>
          </cell>
          <cell r="AA1507">
            <v>535.98269761339088</v>
          </cell>
          <cell r="AB1507">
            <v>1853.5994724451702</v>
          </cell>
          <cell r="AC1507">
            <v>752.59556354377457</v>
          </cell>
          <cell r="AD1507">
            <v>11476.2</v>
          </cell>
          <cell r="AE1507">
            <v>4684.7992429510814</v>
          </cell>
          <cell r="AF1507">
            <v>3833.8107313628743</v>
          </cell>
          <cell r="AG1507">
            <v>587.803606725392</v>
          </cell>
          <cell r="AH1507">
            <v>586.09461383667247</v>
          </cell>
          <cell r="AI1507">
            <v>2025.1565731327009</v>
          </cell>
          <cell r="AJ1507">
            <v>822.61523199127805</v>
          </cell>
          <cell r="AK1507">
            <v>12540.28</v>
          </cell>
        </row>
        <row r="1508">
          <cell r="B1508">
            <v>39973</v>
          </cell>
          <cell r="D1508">
            <v>0</v>
          </cell>
          <cell r="E1508">
            <v>0</v>
          </cell>
          <cell r="F1508">
            <v>0</v>
          </cell>
          <cell r="G1508">
            <v>0</v>
          </cell>
          <cell r="H1508">
            <v>103.5</v>
          </cell>
          <cell r="I1508">
            <v>0</v>
          </cell>
          <cell r="J1508">
            <v>0</v>
          </cell>
          <cell r="K1508">
            <v>0</v>
          </cell>
          <cell r="L1508">
            <v>0</v>
          </cell>
          <cell r="M1508">
            <v>0</v>
          </cell>
          <cell r="N1508">
            <v>0</v>
          </cell>
          <cell r="O1508">
            <v>0</v>
          </cell>
          <cell r="P1508">
            <v>0</v>
          </cell>
          <cell r="Q1508">
            <v>0</v>
          </cell>
          <cell r="R1508">
            <v>0</v>
          </cell>
          <cell r="S1508">
            <v>0</v>
          </cell>
          <cell r="T1508">
            <v>0</v>
          </cell>
          <cell r="U1508">
            <v>0</v>
          </cell>
          <cell r="V1508">
            <v>0</v>
          </cell>
          <cell r="W1508">
            <v>0</v>
          </cell>
          <cell r="X1508">
            <v>39.347077499999997</v>
          </cell>
          <cell r="Y1508">
            <v>32.076409499999997</v>
          </cell>
          <cell r="Z1508">
            <v>4.3470000000000004</v>
          </cell>
          <cell r="AA1508">
            <v>4.2768269999999999</v>
          </cell>
          <cell r="AB1508">
            <v>17.107411499999998</v>
          </cell>
          <cell r="AC1508">
            <v>6.3452745000000004</v>
          </cell>
          <cell r="AD1508">
            <v>103.49999999999999</v>
          </cell>
          <cell r="AE1508">
            <v>0</v>
          </cell>
          <cell r="AF1508">
            <v>0</v>
          </cell>
          <cell r="AG1508">
            <v>0</v>
          </cell>
          <cell r="AH1508">
            <v>0</v>
          </cell>
          <cell r="AI1508">
            <v>0</v>
          </cell>
          <cell r="AJ1508">
            <v>0</v>
          </cell>
          <cell r="AK1508">
            <v>0</v>
          </cell>
        </row>
        <row r="1509">
          <cell r="B1509">
            <v>39974</v>
          </cell>
          <cell r="D1509">
            <v>0</v>
          </cell>
          <cell r="E1509">
            <v>0</v>
          </cell>
          <cell r="F1509">
            <v>0</v>
          </cell>
          <cell r="G1509">
            <v>0</v>
          </cell>
          <cell r="H1509">
            <v>123.4</v>
          </cell>
          <cell r="I1509">
            <v>0</v>
          </cell>
          <cell r="J1509">
            <v>0</v>
          </cell>
          <cell r="K1509">
            <v>0</v>
          </cell>
          <cell r="L1509">
            <v>0</v>
          </cell>
          <cell r="M1509">
            <v>0</v>
          </cell>
          <cell r="N1509">
            <v>0</v>
          </cell>
          <cell r="O1509">
            <v>0</v>
          </cell>
          <cell r="P1509">
            <v>0</v>
          </cell>
          <cell r="Q1509">
            <v>0</v>
          </cell>
          <cell r="R1509">
            <v>0</v>
          </cell>
          <cell r="S1509">
            <v>0</v>
          </cell>
          <cell r="T1509">
            <v>0</v>
          </cell>
          <cell r="U1509">
            <v>0</v>
          </cell>
          <cell r="V1509">
            <v>0</v>
          </cell>
          <cell r="W1509">
            <v>0</v>
          </cell>
          <cell r="X1509">
            <v>46.912360999999997</v>
          </cell>
          <cell r="Y1509">
            <v>38.243757800000004</v>
          </cell>
          <cell r="Z1509">
            <v>5.1828000000000003</v>
          </cell>
          <cell r="AA1509">
            <v>5.0991347999999999</v>
          </cell>
          <cell r="AB1509">
            <v>20.396662599999999</v>
          </cell>
          <cell r="AC1509">
            <v>7.5652838000000004</v>
          </cell>
          <cell r="AD1509">
            <v>123.4</v>
          </cell>
          <cell r="AE1509">
            <v>0</v>
          </cell>
          <cell r="AF1509">
            <v>0</v>
          </cell>
          <cell r="AG1509">
            <v>0</v>
          </cell>
          <cell r="AH1509">
            <v>0</v>
          </cell>
          <cell r="AI1509">
            <v>0</v>
          </cell>
          <cell r="AJ1509">
            <v>0</v>
          </cell>
          <cell r="AK1509">
            <v>0</v>
          </cell>
        </row>
        <row r="1510">
          <cell r="B1510">
            <v>39975</v>
          </cell>
          <cell r="D1510">
            <v>0</v>
          </cell>
          <cell r="E1510">
            <v>0</v>
          </cell>
          <cell r="F1510">
            <v>0</v>
          </cell>
          <cell r="G1510">
            <v>0</v>
          </cell>
          <cell r="H1510">
            <v>130.30000000000001</v>
          </cell>
          <cell r="I1510">
            <v>0</v>
          </cell>
          <cell r="J1510">
            <v>0</v>
          </cell>
          <cell r="K1510">
            <v>0</v>
          </cell>
          <cell r="L1510">
            <v>0</v>
          </cell>
          <cell r="M1510">
            <v>0</v>
          </cell>
          <cell r="N1510">
            <v>0</v>
          </cell>
          <cell r="O1510">
            <v>0</v>
          </cell>
          <cell r="P1510">
            <v>0</v>
          </cell>
          <cell r="Q1510">
            <v>0</v>
          </cell>
          <cell r="R1510">
            <v>0</v>
          </cell>
          <cell r="S1510">
            <v>0</v>
          </cell>
          <cell r="T1510">
            <v>0</v>
          </cell>
          <cell r="U1510">
            <v>0</v>
          </cell>
          <cell r="V1510">
            <v>0</v>
          </cell>
          <cell r="W1510">
            <v>0</v>
          </cell>
          <cell r="X1510">
            <v>49.5354995</v>
          </cell>
          <cell r="Y1510">
            <v>40.382185100000001</v>
          </cell>
          <cell r="Z1510">
            <v>5.4726000000000008</v>
          </cell>
          <cell r="AA1510">
            <v>5.3842566000000005</v>
          </cell>
          <cell r="AB1510">
            <v>21.537156700000001</v>
          </cell>
          <cell r="AC1510">
            <v>7.9883021000000012</v>
          </cell>
          <cell r="AD1510">
            <v>130.30000000000001</v>
          </cell>
          <cell r="AE1510">
            <v>0</v>
          </cell>
          <cell r="AF1510">
            <v>0</v>
          </cell>
          <cell r="AG1510">
            <v>0</v>
          </cell>
          <cell r="AH1510">
            <v>0</v>
          </cell>
          <cell r="AI1510">
            <v>0</v>
          </cell>
          <cell r="AJ1510">
            <v>0</v>
          </cell>
          <cell r="AK1510">
            <v>0</v>
          </cell>
        </row>
        <row r="1511">
          <cell r="B1511">
            <v>39976</v>
          </cell>
          <cell r="D1511">
            <v>0</v>
          </cell>
          <cell r="E1511">
            <v>0</v>
          </cell>
          <cell r="F1511">
            <v>0</v>
          </cell>
          <cell r="G1511">
            <v>0</v>
          </cell>
          <cell r="H1511">
            <v>140.5</v>
          </cell>
          <cell r="I1511">
            <v>0</v>
          </cell>
          <cell r="J1511">
            <v>0</v>
          </cell>
          <cell r="K1511">
            <v>0</v>
          </cell>
          <cell r="L1511">
            <v>0</v>
          </cell>
          <cell r="M1511">
            <v>0</v>
          </cell>
          <cell r="N1511">
            <v>0</v>
          </cell>
          <cell r="O1511">
            <v>0</v>
          </cell>
          <cell r="P1511">
            <v>0</v>
          </cell>
          <cell r="Q1511">
            <v>0</v>
          </cell>
          <cell r="R1511">
            <v>0</v>
          </cell>
          <cell r="S1511">
            <v>0</v>
          </cell>
          <cell r="T1511">
            <v>0</v>
          </cell>
          <cell r="U1511">
            <v>0</v>
          </cell>
          <cell r="V1511">
            <v>0</v>
          </cell>
          <cell r="W1511">
            <v>0</v>
          </cell>
          <cell r="X1511">
            <v>53.413182499999998</v>
          </cell>
          <cell r="Y1511">
            <v>43.543338499999997</v>
          </cell>
          <cell r="Z1511">
            <v>5.9010000000000007</v>
          </cell>
          <cell r="AA1511">
            <v>5.8057409999999994</v>
          </cell>
          <cell r="AB1511">
            <v>23.223104499999998</v>
          </cell>
          <cell r="AC1511">
            <v>8.6136335000000006</v>
          </cell>
          <cell r="AD1511">
            <v>140.49999999999997</v>
          </cell>
          <cell r="AE1511">
            <v>0</v>
          </cell>
          <cell r="AF1511">
            <v>0</v>
          </cell>
          <cell r="AG1511">
            <v>0</v>
          </cell>
          <cell r="AH1511">
            <v>0</v>
          </cell>
          <cell r="AI1511">
            <v>0</v>
          </cell>
          <cell r="AJ1511">
            <v>0</v>
          </cell>
          <cell r="AK1511">
            <v>0</v>
          </cell>
        </row>
        <row r="1512">
          <cell r="B1512">
            <v>39977</v>
          </cell>
          <cell r="D1512">
            <v>0</v>
          </cell>
          <cell r="E1512">
            <v>0</v>
          </cell>
          <cell r="F1512">
            <v>0</v>
          </cell>
          <cell r="G1512">
            <v>0</v>
          </cell>
          <cell r="H1512">
            <v>175.5</v>
          </cell>
          <cell r="I1512">
            <v>0</v>
          </cell>
          <cell r="J1512">
            <v>0</v>
          </cell>
          <cell r="K1512">
            <v>0</v>
          </cell>
          <cell r="L1512">
            <v>0</v>
          </cell>
          <cell r="M1512">
            <v>0</v>
          </cell>
          <cell r="N1512">
            <v>0</v>
          </cell>
          <cell r="O1512">
            <v>0</v>
          </cell>
          <cell r="P1512">
            <v>0</v>
          </cell>
          <cell r="Q1512">
            <v>0</v>
          </cell>
          <cell r="R1512">
            <v>0</v>
          </cell>
          <cell r="S1512">
            <v>0</v>
          </cell>
          <cell r="T1512">
            <v>0</v>
          </cell>
          <cell r="U1512">
            <v>0</v>
          </cell>
          <cell r="V1512">
            <v>0</v>
          </cell>
          <cell r="W1512">
            <v>0</v>
          </cell>
          <cell r="X1512">
            <v>66.718957500000002</v>
          </cell>
          <cell r="Y1512">
            <v>54.3904335</v>
          </cell>
          <cell r="Z1512">
            <v>7.3710000000000004</v>
          </cell>
          <cell r="AA1512">
            <v>7.2520109999999995</v>
          </cell>
          <cell r="AB1512">
            <v>29.008219499999999</v>
          </cell>
          <cell r="AC1512">
            <v>10.7593785</v>
          </cell>
          <cell r="AD1512">
            <v>175.5</v>
          </cell>
          <cell r="AE1512">
            <v>0</v>
          </cell>
          <cell r="AF1512">
            <v>0</v>
          </cell>
          <cell r="AG1512">
            <v>0</v>
          </cell>
          <cell r="AH1512">
            <v>0</v>
          </cell>
          <cell r="AI1512">
            <v>0</v>
          </cell>
          <cell r="AJ1512">
            <v>0</v>
          </cell>
          <cell r="AK1512">
            <v>0</v>
          </cell>
        </row>
        <row r="1513">
          <cell r="B1513">
            <v>39978</v>
          </cell>
          <cell r="D1513">
            <v>0</v>
          </cell>
          <cell r="E1513">
            <v>0</v>
          </cell>
          <cell r="F1513">
            <v>0</v>
          </cell>
          <cell r="G1513">
            <v>0</v>
          </cell>
          <cell r="H1513">
            <v>121.5</v>
          </cell>
          <cell r="I1513">
            <v>0</v>
          </cell>
          <cell r="J1513">
            <v>0</v>
          </cell>
          <cell r="K1513">
            <v>0</v>
          </cell>
          <cell r="L1513">
            <v>0</v>
          </cell>
          <cell r="M1513">
            <v>0</v>
          </cell>
          <cell r="N1513">
            <v>0</v>
          </cell>
          <cell r="O1513">
            <v>0</v>
          </cell>
          <cell r="P1513">
            <v>0</v>
          </cell>
          <cell r="Q1513">
            <v>0</v>
          </cell>
          <cell r="R1513">
            <v>0</v>
          </cell>
          <cell r="S1513">
            <v>0</v>
          </cell>
          <cell r="T1513">
            <v>0</v>
          </cell>
          <cell r="U1513">
            <v>0</v>
          </cell>
          <cell r="V1513">
            <v>0</v>
          </cell>
          <cell r="W1513">
            <v>0</v>
          </cell>
          <cell r="X1513">
            <v>46.190047499999999</v>
          </cell>
          <cell r="Y1513">
            <v>37.654915500000001</v>
          </cell>
          <cell r="Z1513">
            <v>5.1030000000000006</v>
          </cell>
          <cell r="AA1513">
            <v>5.0206229999999996</v>
          </cell>
          <cell r="AB1513">
            <v>20.082613499999997</v>
          </cell>
          <cell r="AC1513">
            <v>7.4488004999999999</v>
          </cell>
          <cell r="AD1513">
            <v>121.5</v>
          </cell>
          <cell r="AE1513">
            <v>0</v>
          </cell>
          <cell r="AF1513">
            <v>0</v>
          </cell>
          <cell r="AG1513">
            <v>0</v>
          </cell>
          <cell r="AH1513">
            <v>0</v>
          </cell>
          <cell r="AI1513">
            <v>0</v>
          </cell>
          <cell r="AJ1513">
            <v>0</v>
          </cell>
          <cell r="AK1513">
            <v>0</v>
          </cell>
        </row>
        <row r="1514">
          <cell r="B1514">
            <v>39979</v>
          </cell>
          <cell r="D1514">
            <v>0</v>
          </cell>
          <cell r="E1514">
            <v>0</v>
          </cell>
          <cell r="F1514">
            <v>0</v>
          </cell>
          <cell r="G1514">
            <v>0</v>
          </cell>
          <cell r="H1514">
            <v>113.6</v>
          </cell>
          <cell r="I1514">
            <v>0</v>
          </cell>
          <cell r="J1514">
            <v>0</v>
          </cell>
          <cell r="K1514">
            <v>0</v>
          </cell>
          <cell r="L1514">
            <v>0</v>
          </cell>
          <cell r="M1514">
            <v>0</v>
          </cell>
          <cell r="N1514">
            <v>0</v>
          </cell>
          <cell r="O1514">
            <v>0</v>
          </cell>
          <cell r="P1514">
            <v>0</v>
          </cell>
          <cell r="Q1514">
            <v>0</v>
          </cell>
          <cell r="R1514">
            <v>0</v>
          </cell>
          <cell r="S1514">
            <v>0</v>
          </cell>
          <cell r="T1514">
            <v>0</v>
          </cell>
          <cell r="U1514">
            <v>0</v>
          </cell>
          <cell r="V1514">
            <v>0</v>
          </cell>
          <cell r="W1514">
            <v>0</v>
          </cell>
          <cell r="X1514">
            <v>43.186743999999997</v>
          </cell>
          <cell r="Y1514">
            <v>35.206571199999999</v>
          </cell>
          <cell r="Z1514">
            <v>4.7712000000000003</v>
          </cell>
          <cell r="AA1514">
            <v>4.6941791999999998</v>
          </cell>
          <cell r="AB1514">
            <v>18.776830399999998</v>
          </cell>
          <cell r="AC1514">
            <v>6.9644751999999999</v>
          </cell>
          <cell r="AD1514">
            <v>113.59999999999997</v>
          </cell>
          <cell r="AE1514">
            <v>0</v>
          </cell>
          <cell r="AF1514">
            <v>0</v>
          </cell>
          <cell r="AG1514">
            <v>0</v>
          </cell>
          <cell r="AH1514">
            <v>0</v>
          </cell>
          <cell r="AI1514">
            <v>0</v>
          </cell>
          <cell r="AJ1514">
            <v>0</v>
          </cell>
          <cell r="AK1514">
            <v>0</v>
          </cell>
        </row>
        <row r="1515">
          <cell r="B1515">
            <v>39980</v>
          </cell>
          <cell r="D1515">
            <v>0</v>
          </cell>
          <cell r="E1515">
            <v>0</v>
          </cell>
          <cell r="F1515">
            <v>0</v>
          </cell>
          <cell r="G1515">
            <v>0</v>
          </cell>
          <cell r="H1515">
            <v>123.1</v>
          </cell>
          <cell r="I1515">
            <v>0</v>
          </cell>
          <cell r="J1515">
            <v>0</v>
          </cell>
          <cell r="K1515">
            <v>0</v>
          </cell>
          <cell r="L1515">
            <v>0</v>
          </cell>
          <cell r="M1515">
            <v>0</v>
          </cell>
          <cell r="N1515">
            <v>0</v>
          </cell>
          <cell r="O1515">
            <v>0</v>
          </cell>
          <cell r="P1515">
            <v>0</v>
          </cell>
          <cell r="Q1515">
            <v>0</v>
          </cell>
          <cell r="R1515">
            <v>0</v>
          </cell>
          <cell r="S1515">
            <v>0</v>
          </cell>
          <cell r="T1515">
            <v>0</v>
          </cell>
          <cell r="U1515">
            <v>0</v>
          </cell>
          <cell r="V1515">
            <v>0</v>
          </cell>
          <cell r="W1515">
            <v>0</v>
          </cell>
          <cell r="X1515">
            <v>46.798311499999997</v>
          </cell>
          <cell r="Y1515">
            <v>38.150782700000001</v>
          </cell>
          <cell r="Z1515">
            <v>5.1702000000000004</v>
          </cell>
          <cell r="AA1515">
            <v>5.0867381999999992</v>
          </cell>
          <cell r="AB1515">
            <v>20.347075899999997</v>
          </cell>
          <cell r="AC1515">
            <v>7.5468916999999998</v>
          </cell>
          <cell r="AD1515">
            <v>123.09999999999998</v>
          </cell>
          <cell r="AE1515">
            <v>0</v>
          </cell>
          <cell r="AF1515">
            <v>0</v>
          </cell>
          <cell r="AG1515">
            <v>0</v>
          </cell>
          <cell r="AH1515">
            <v>0</v>
          </cell>
          <cell r="AI1515">
            <v>0</v>
          </cell>
          <cell r="AJ1515">
            <v>0</v>
          </cell>
          <cell r="AK1515">
            <v>0</v>
          </cell>
        </row>
        <row r="1516">
          <cell r="B1516">
            <v>39981</v>
          </cell>
          <cell r="D1516">
            <v>0</v>
          </cell>
          <cell r="E1516">
            <v>0</v>
          </cell>
          <cell r="F1516">
            <v>0</v>
          </cell>
          <cell r="G1516">
            <v>0</v>
          </cell>
          <cell r="H1516">
            <v>119.6</v>
          </cell>
          <cell r="I1516">
            <v>0</v>
          </cell>
          <cell r="J1516">
            <v>0</v>
          </cell>
          <cell r="K1516">
            <v>0</v>
          </cell>
          <cell r="L1516">
            <v>0</v>
          </cell>
          <cell r="M1516">
            <v>0</v>
          </cell>
          <cell r="N1516">
            <v>0</v>
          </cell>
          <cell r="O1516">
            <v>0</v>
          </cell>
          <cell r="P1516">
            <v>0</v>
          </cell>
          <cell r="Q1516">
            <v>0</v>
          </cell>
          <cell r="R1516">
            <v>0</v>
          </cell>
          <cell r="S1516">
            <v>0</v>
          </cell>
          <cell r="T1516">
            <v>0</v>
          </cell>
          <cell r="U1516">
            <v>0</v>
          </cell>
          <cell r="V1516">
            <v>0</v>
          </cell>
          <cell r="W1516">
            <v>0</v>
          </cell>
          <cell r="X1516">
            <v>45.467733999999993</v>
          </cell>
          <cell r="Y1516">
            <v>37.066073199999998</v>
          </cell>
          <cell r="Z1516">
            <v>5.0232000000000001</v>
          </cell>
          <cell r="AA1516">
            <v>4.9421111999999994</v>
          </cell>
          <cell r="AB1516">
            <v>19.768564399999999</v>
          </cell>
          <cell r="AC1516">
            <v>7.3323171999999994</v>
          </cell>
          <cell r="AD1516">
            <v>119.6</v>
          </cell>
          <cell r="AE1516">
            <v>0</v>
          </cell>
          <cell r="AF1516">
            <v>0</v>
          </cell>
          <cell r="AG1516">
            <v>0</v>
          </cell>
          <cell r="AH1516">
            <v>0</v>
          </cell>
          <cell r="AI1516">
            <v>0</v>
          </cell>
          <cell r="AJ1516">
            <v>0</v>
          </cell>
          <cell r="AK1516">
            <v>0</v>
          </cell>
        </row>
        <row r="1517">
          <cell r="B1517">
            <v>39982</v>
          </cell>
          <cell r="D1517">
            <v>14117.120000000003</v>
          </cell>
          <cell r="E1517">
            <v>2900</v>
          </cell>
          <cell r="F1517">
            <v>17017.120000000003</v>
          </cell>
          <cell r="G1517">
            <v>17017.120000000003</v>
          </cell>
          <cell r="H1517">
            <v>19152.8</v>
          </cell>
          <cell r="I1517">
            <v>2900</v>
          </cell>
          <cell r="J1517">
            <v>0</v>
          </cell>
          <cell r="K1517">
            <v>0</v>
          </cell>
          <cell r="L1517">
            <v>0</v>
          </cell>
          <cell r="M1517">
            <v>0</v>
          </cell>
          <cell r="N1517">
            <v>2900</v>
          </cell>
          <cell r="O1517">
            <v>0</v>
          </cell>
          <cell r="P1517">
            <v>2900</v>
          </cell>
          <cell r="Q1517">
            <v>0</v>
          </cell>
          <cell r="R1517">
            <v>0</v>
          </cell>
          <cell r="S1517">
            <v>0</v>
          </cell>
          <cell r="T1517">
            <v>0</v>
          </cell>
          <cell r="U1517">
            <v>2900</v>
          </cell>
          <cell r="V1517">
            <v>0</v>
          </cell>
          <cell r="W1517">
            <v>2900</v>
          </cell>
          <cell r="X1517">
            <v>7013.0731050740505</v>
          </cell>
          <cell r="Y1517">
            <v>5738.7514679071501</v>
          </cell>
          <cell r="Z1517">
            <v>877.99418507762243</v>
          </cell>
          <cell r="AA1517">
            <v>875.43697106434729</v>
          </cell>
          <cell r="AB1517">
            <v>3295.39211497723</v>
          </cell>
          <cell r="AC1517">
            <v>1352.1521558995992</v>
          </cell>
          <cell r="AD1517">
            <v>19152.8</v>
          </cell>
          <cell r="AE1517">
            <v>6241.6622331715771</v>
          </cell>
          <cell r="AF1517">
            <v>5107.8713110450835</v>
          </cell>
          <cell r="AG1517">
            <v>783.14381947961476</v>
          </cell>
          <cell r="AH1517">
            <v>780.86689024164798</v>
          </cell>
          <cell r="AI1517">
            <v>2897.042926701592</v>
          </cell>
          <cell r="AJ1517">
            <v>1206.5328193604839</v>
          </cell>
          <cell r="AK1517">
            <v>17017.120000000003</v>
          </cell>
        </row>
        <row r="1518">
          <cell r="B1518">
            <v>39983</v>
          </cell>
          <cell r="D1518">
            <v>6951.5800000000017</v>
          </cell>
          <cell r="E1518">
            <v>27200</v>
          </cell>
          <cell r="F1518">
            <v>34151.58</v>
          </cell>
          <cell r="G1518">
            <v>34151.58</v>
          </cell>
          <cell r="H1518">
            <v>35040.1</v>
          </cell>
          <cell r="I1518">
            <v>27200</v>
          </cell>
          <cell r="J1518">
            <v>14417</v>
          </cell>
          <cell r="K1518">
            <v>4000</v>
          </cell>
          <cell r="L1518">
            <v>1600</v>
          </cell>
          <cell r="M1518">
            <v>1383</v>
          </cell>
          <cell r="N1518">
            <v>5800</v>
          </cell>
          <cell r="O1518">
            <v>0</v>
          </cell>
          <cell r="P1518">
            <v>27200</v>
          </cell>
          <cell r="Q1518">
            <v>14417</v>
          </cell>
          <cell r="R1518">
            <v>4000</v>
          </cell>
          <cell r="S1518">
            <v>1600</v>
          </cell>
          <cell r="T1518">
            <v>1383</v>
          </cell>
          <cell r="U1518">
            <v>5800</v>
          </cell>
          <cell r="V1518">
            <v>0</v>
          </cell>
          <cell r="W1518">
            <v>27200</v>
          </cell>
          <cell r="X1518">
            <v>13361.997468093154</v>
          </cell>
          <cell r="Y1518">
            <v>10584.013679718992</v>
          </cell>
          <cell r="Z1518">
            <v>1547.2648414914077</v>
          </cell>
          <cell r="AA1518">
            <v>1543.0756209773062</v>
          </cell>
          <cell r="AB1518">
            <v>5708.0091468010642</v>
          </cell>
          <cell r="AC1518">
            <v>2295.7392429180768</v>
          </cell>
          <cell r="AD1518">
            <v>35040.100000000006</v>
          </cell>
          <cell r="AE1518">
            <v>12612.399161931706</v>
          </cell>
          <cell r="AF1518">
            <v>10214.657837021841</v>
          </cell>
          <cell r="AG1518">
            <v>1566.1213186527868</v>
          </cell>
          <cell r="AH1518">
            <v>1561.5679437401006</v>
          </cell>
          <cell r="AI1518">
            <v>5873.0148577757491</v>
          </cell>
          <cell r="AJ1518">
            <v>2323.818880877815</v>
          </cell>
          <cell r="AK1518">
            <v>34151.58</v>
          </cell>
        </row>
        <row r="1519">
          <cell r="B1519">
            <v>39984</v>
          </cell>
          <cell r="D1519">
            <v>4525.6399999999921</v>
          </cell>
          <cell r="E1519">
            <v>29012</v>
          </cell>
          <cell r="F1519">
            <v>33537.639999999992</v>
          </cell>
          <cell r="G1519">
            <v>33537.639999999992</v>
          </cell>
          <cell r="H1519">
            <v>33644.400000000001</v>
          </cell>
          <cell r="I1519">
            <v>29012</v>
          </cell>
          <cell r="J1519">
            <v>14417</v>
          </cell>
          <cell r="K1519">
            <v>4000</v>
          </cell>
          <cell r="L1519">
            <v>1600</v>
          </cell>
          <cell r="M1519">
            <v>1383</v>
          </cell>
          <cell r="N1519">
            <v>5400</v>
          </cell>
          <cell r="O1519">
            <v>2212</v>
          </cell>
          <cell r="P1519">
            <v>29012</v>
          </cell>
          <cell r="Q1519">
            <v>14417</v>
          </cell>
          <cell r="R1519">
            <v>4000</v>
          </cell>
          <cell r="S1519">
            <v>1600</v>
          </cell>
          <cell r="T1519">
            <v>1383</v>
          </cell>
          <cell r="U1519">
            <v>5400</v>
          </cell>
          <cell r="V1519">
            <v>2212</v>
          </cell>
          <cell r="W1519">
            <v>29012</v>
          </cell>
          <cell r="X1519">
            <v>12815.306304899341</v>
          </cell>
          <cell r="Y1519">
            <v>10115.410181919771</v>
          </cell>
          <cell r="Z1519">
            <v>1550.9489264640542</v>
          </cell>
          <cell r="AA1519">
            <v>1546.6829751809855</v>
          </cell>
          <cell r="AB1519">
            <v>5343.2896138246078</v>
          </cell>
          <cell r="AC1519">
            <v>2272.7619977112404</v>
          </cell>
          <cell r="AD1519">
            <v>33644.399999999994</v>
          </cell>
          <cell r="AE1519">
            <v>12490.625637524861</v>
          </cell>
          <cell r="AF1519">
            <v>10221.717543741306</v>
          </cell>
          <cell r="AG1519">
            <v>1567.2037197839063</v>
          </cell>
          <cell r="AH1519">
            <v>1562.6471978748175</v>
          </cell>
          <cell r="AI1519">
            <v>5399.4784622700308</v>
          </cell>
          <cell r="AJ1519">
            <v>2295.967438805073</v>
          </cell>
          <cell r="AK1519">
            <v>33537.639999999992</v>
          </cell>
        </row>
        <row r="1520">
          <cell r="B1520">
            <v>39985</v>
          </cell>
          <cell r="D1520">
            <v>4528.4599999999991</v>
          </cell>
          <cell r="E1520">
            <v>28998</v>
          </cell>
          <cell r="F1520">
            <v>33526.46</v>
          </cell>
          <cell r="G1520">
            <v>33526.46</v>
          </cell>
          <cell r="H1520">
            <v>32867.9</v>
          </cell>
          <cell r="I1520">
            <v>28998</v>
          </cell>
          <cell r="J1520">
            <v>14417</v>
          </cell>
          <cell r="K1520">
            <v>4000</v>
          </cell>
          <cell r="L1520">
            <v>1600</v>
          </cell>
          <cell r="M1520">
            <v>1383</v>
          </cell>
          <cell r="N1520">
            <v>5400</v>
          </cell>
          <cell r="O1520">
            <v>2198</v>
          </cell>
          <cell r="P1520">
            <v>28998</v>
          </cell>
          <cell r="Q1520">
            <v>14417</v>
          </cell>
          <cell r="R1520">
            <v>4000</v>
          </cell>
          <cell r="S1520">
            <v>1600</v>
          </cell>
          <cell r="T1520">
            <v>1383</v>
          </cell>
          <cell r="U1520">
            <v>5400</v>
          </cell>
          <cell r="V1520">
            <v>2198</v>
          </cell>
          <cell r="W1520">
            <v>28998</v>
          </cell>
          <cell r="X1520">
            <v>12246.976531447712</v>
          </cell>
          <cell r="Y1520">
            <v>10022.140367036278</v>
          </cell>
          <cell r="Z1520">
            <v>1535.3445262593586</v>
          </cell>
          <cell r="AA1520">
            <v>1530.9982582153566</v>
          </cell>
          <cell r="AB1520">
            <v>5294.4072286716309</v>
          </cell>
          <cell r="AC1520">
            <v>2238.033088369667</v>
          </cell>
          <cell r="AD1520">
            <v>32867.9</v>
          </cell>
          <cell r="AE1520">
            <v>12490.875613271344</v>
          </cell>
          <cell r="AF1520">
            <v>10221.92211167469</v>
          </cell>
          <cell r="AG1520">
            <v>1567.2350843393026</v>
          </cell>
          <cell r="AH1520">
            <v>1562.6784712402289</v>
          </cell>
          <cell r="AI1520">
            <v>5399.5865224023564</v>
          </cell>
          <cell r="AJ1520">
            <v>2284.1621970720726</v>
          </cell>
          <cell r="AK1520">
            <v>33526.46</v>
          </cell>
        </row>
        <row r="1521">
          <cell r="B1521">
            <v>39986</v>
          </cell>
          <cell r="D1521">
            <v>4560.68</v>
          </cell>
          <cell r="E1521">
            <v>29368</v>
          </cell>
          <cell r="F1521">
            <v>33928.68</v>
          </cell>
          <cell r="G1521">
            <v>33928.68</v>
          </cell>
          <cell r="H1521">
            <v>35082.199999999997</v>
          </cell>
          <cell r="I1521">
            <v>29368</v>
          </cell>
          <cell r="J1521">
            <v>14417</v>
          </cell>
          <cell r="K1521">
            <v>4000</v>
          </cell>
          <cell r="L1521">
            <v>1600</v>
          </cell>
          <cell r="M1521">
            <v>1383</v>
          </cell>
          <cell r="N1521">
            <v>5700</v>
          </cell>
          <cell r="O1521">
            <v>2268</v>
          </cell>
          <cell r="P1521">
            <v>29368</v>
          </cell>
          <cell r="Q1521">
            <v>14417</v>
          </cell>
          <cell r="R1521">
            <v>4000</v>
          </cell>
          <cell r="S1521">
            <v>1600</v>
          </cell>
          <cell r="T1521">
            <v>1383</v>
          </cell>
          <cell r="U1521">
            <v>5700</v>
          </cell>
          <cell r="V1521">
            <v>2268</v>
          </cell>
          <cell r="W1521">
            <v>29368</v>
          </cell>
          <cell r="X1521">
            <v>13769.0371301697</v>
          </cell>
          <cell r="Y1521">
            <v>10280.256182727273</v>
          </cell>
          <cell r="Z1521">
            <v>1553.6672434152104</v>
          </cell>
          <cell r="AA1521">
            <v>1549.6702522554956</v>
          </cell>
          <cell r="AB1521">
            <v>5617.3768623283195</v>
          </cell>
          <cell r="AC1521">
            <v>2312.1923291039893</v>
          </cell>
          <cell r="AD1521">
            <v>35082.199999999983</v>
          </cell>
          <cell r="AE1521">
            <v>12485.267620437955</v>
          </cell>
          <cell r="AF1521">
            <v>10217.332804429901</v>
          </cell>
          <cell r="AG1521">
            <v>1566.5314472690663</v>
          </cell>
          <cell r="AH1521">
            <v>1561.9768799395922</v>
          </cell>
          <cell r="AI1521">
            <v>5755.2052131890259</v>
          </cell>
          <cell r="AJ1521">
            <v>2342.3660347344576</v>
          </cell>
          <cell r="AK1521">
            <v>33928.68</v>
          </cell>
        </row>
        <row r="1522">
          <cell r="B1522">
            <v>39987</v>
          </cell>
          <cell r="D1522">
            <v>5211.0499999999956</v>
          </cell>
          <cell r="E1522">
            <v>29151</v>
          </cell>
          <cell r="F1522">
            <v>34362.049999999996</v>
          </cell>
          <cell r="G1522">
            <v>34362.049999999996</v>
          </cell>
          <cell r="H1522">
            <v>36426</v>
          </cell>
          <cell r="I1522">
            <v>29151</v>
          </cell>
          <cell r="J1522">
            <v>13900</v>
          </cell>
          <cell r="K1522">
            <v>4000</v>
          </cell>
          <cell r="L1522">
            <v>1600</v>
          </cell>
          <cell r="M1522">
            <v>1383</v>
          </cell>
          <cell r="N1522">
            <v>6000</v>
          </cell>
          <cell r="O1522">
            <v>2268</v>
          </cell>
          <cell r="P1522">
            <v>29151</v>
          </cell>
          <cell r="Q1522">
            <v>13900</v>
          </cell>
          <cell r="R1522">
            <v>4000</v>
          </cell>
          <cell r="S1522">
            <v>1600</v>
          </cell>
          <cell r="T1522">
            <v>1383</v>
          </cell>
          <cell r="U1522">
            <v>6000</v>
          </cell>
          <cell r="V1522">
            <v>2268</v>
          </cell>
          <cell r="W1522">
            <v>29151</v>
          </cell>
          <cell r="X1522">
            <v>14260.192648150496</v>
          </cell>
          <cell r="Y1522">
            <v>10910.164604513602</v>
          </cell>
          <cell r="Z1522">
            <v>1530.8860909434936</v>
          </cell>
          <cell r="AA1522">
            <v>1527.4437269007165</v>
          </cell>
          <cell r="AB1522">
            <v>5903.5781038563628</v>
          </cell>
          <cell r="AC1522">
            <v>2293.7348256353325</v>
          </cell>
          <cell r="AD1522">
            <v>36426.000000000015</v>
          </cell>
          <cell r="AE1522">
            <v>12601.139510028592</v>
          </cell>
          <cell r="AF1522">
            <v>10210.793404806438</v>
          </cell>
          <cell r="AG1522">
            <v>1565.5288201302133</v>
          </cell>
          <cell r="AH1522">
            <v>1560.9771678605155</v>
          </cell>
          <cell r="AI1522">
            <v>6082.7442469978987</v>
          </cell>
          <cell r="AJ1522">
            <v>2340.8668501763391</v>
          </cell>
          <cell r="AK1522">
            <v>34362.049999999996</v>
          </cell>
        </row>
        <row r="1523">
          <cell r="B1523">
            <v>39988</v>
          </cell>
          <cell r="D1523">
            <v>5063.3499999999985</v>
          </cell>
          <cell r="E1523">
            <v>29268</v>
          </cell>
          <cell r="F1523">
            <v>34331.35</v>
          </cell>
          <cell r="G1523">
            <v>34331.35</v>
          </cell>
          <cell r="H1523">
            <v>37494</v>
          </cell>
          <cell r="I1523">
            <v>29268</v>
          </cell>
          <cell r="J1523">
            <v>13917</v>
          </cell>
          <cell r="K1523">
            <v>4000</v>
          </cell>
          <cell r="L1523">
            <v>1600</v>
          </cell>
          <cell r="M1523">
            <v>1383</v>
          </cell>
          <cell r="N1523">
            <v>6100</v>
          </cell>
          <cell r="O1523">
            <v>2268</v>
          </cell>
          <cell r="P1523">
            <v>29268</v>
          </cell>
          <cell r="Q1523">
            <v>13917</v>
          </cell>
          <cell r="R1523">
            <v>4000</v>
          </cell>
          <cell r="S1523">
            <v>1600</v>
          </cell>
          <cell r="T1523">
            <v>1383</v>
          </cell>
          <cell r="U1523">
            <v>6100</v>
          </cell>
          <cell r="V1523">
            <v>2268</v>
          </cell>
          <cell r="W1523">
            <v>29268</v>
          </cell>
          <cell r="X1523">
            <v>14194.136467392826</v>
          </cell>
          <cell r="Y1523">
            <v>11656.927727595179</v>
          </cell>
          <cell r="Z1523">
            <v>1561.8918225747202</v>
          </cell>
          <cell r="AA1523">
            <v>1557.7802592171856</v>
          </cell>
          <cell r="AB1523">
            <v>6187.0722034203754</v>
          </cell>
          <cell r="AC1523">
            <v>2336.191519799715</v>
          </cell>
          <cell r="AD1523">
            <v>37494</v>
          </cell>
          <cell r="AE1523">
            <v>12477.746008230737</v>
          </cell>
          <cell r="AF1523">
            <v>10211.177484617518</v>
          </cell>
          <cell r="AG1523">
            <v>1565.5877076220697</v>
          </cell>
          <cell r="AH1523">
            <v>1561.0358841416073</v>
          </cell>
          <cell r="AI1523">
            <v>6174.8480133178173</v>
          </cell>
          <cell r="AJ1523">
            <v>2340.9549020702452</v>
          </cell>
          <cell r="AK1523">
            <v>34331.35</v>
          </cell>
        </row>
        <row r="1524">
          <cell r="B1524">
            <v>39989</v>
          </cell>
          <cell r="D1524">
            <v>4630.2900000000009</v>
          </cell>
          <cell r="E1524">
            <v>29352</v>
          </cell>
          <cell r="F1524">
            <v>33982.29</v>
          </cell>
          <cell r="G1524">
            <v>33982.29</v>
          </cell>
          <cell r="H1524">
            <v>35893</v>
          </cell>
          <cell r="I1524">
            <v>29352</v>
          </cell>
          <cell r="J1524">
            <v>14417</v>
          </cell>
          <cell r="K1524">
            <v>4000</v>
          </cell>
          <cell r="L1524">
            <v>1600</v>
          </cell>
          <cell r="M1524">
            <v>1383</v>
          </cell>
          <cell r="N1524">
            <v>5600</v>
          </cell>
          <cell r="O1524">
            <v>2352</v>
          </cell>
          <cell r="P1524">
            <v>29352</v>
          </cell>
          <cell r="Q1524">
            <v>14417</v>
          </cell>
          <cell r="R1524">
            <v>4000</v>
          </cell>
          <cell r="S1524">
            <v>1600</v>
          </cell>
          <cell r="T1524">
            <v>1383</v>
          </cell>
          <cell r="U1524">
            <v>5600</v>
          </cell>
          <cell r="V1524">
            <v>2352</v>
          </cell>
          <cell r="W1524">
            <v>29352</v>
          </cell>
          <cell r="X1524">
            <v>14225.781189675252</v>
          </cell>
          <cell r="Y1524">
            <v>10554.627381427512</v>
          </cell>
          <cell r="Z1524">
            <v>1560.8109926449627</v>
          </cell>
          <cell r="AA1524">
            <v>1556.8345890383068</v>
          </cell>
          <cell r="AB1524">
            <v>5587.9694558249776</v>
          </cell>
          <cell r="AC1524">
            <v>2406.9763913889869</v>
          </cell>
          <cell r="AD1524">
            <v>35892.999999999993</v>
          </cell>
          <cell r="AE1524">
            <v>12607.569654688521</v>
          </cell>
          <cell r="AF1524">
            <v>10216.003796980362</v>
          </cell>
          <cell r="AG1524">
            <v>1566.3276825485457</v>
          </cell>
          <cell r="AH1524">
            <v>1561.7737076490164</v>
          </cell>
          <cell r="AI1524">
            <v>5617.4878271620537</v>
          </cell>
          <cell r="AJ1524">
            <v>2413.1273309715007</v>
          </cell>
          <cell r="AK1524">
            <v>33982.29</v>
          </cell>
        </row>
        <row r="1525">
          <cell r="B1525">
            <v>39990</v>
          </cell>
          <cell r="D1525">
            <v>4621.4199999999983</v>
          </cell>
          <cell r="E1525">
            <v>29452</v>
          </cell>
          <cell r="F1525">
            <v>34073.42</v>
          </cell>
          <cell r="G1525">
            <v>34073.42</v>
          </cell>
          <cell r="H1525">
            <v>36897.4</v>
          </cell>
          <cell r="I1525">
            <v>29452</v>
          </cell>
          <cell r="J1525">
            <v>14417</v>
          </cell>
          <cell r="K1525">
            <v>4000</v>
          </cell>
          <cell r="L1525">
            <v>1600</v>
          </cell>
          <cell r="M1525">
            <v>1383</v>
          </cell>
          <cell r="N1525">
            <v>5700</v>
          </cell>
          <cell r="O1525">
            <v>2352</v>
          </cell>
          <cell r="P1525">
            <v>29452</v>
          </cell>
          <cell r="Q1525">
            <v>14417</v>
          </cell>
          <cell r="R1525">
            <v>4000</v>
          </cell>
          <cell r="S1525">
            <v>1600</v>
          </cell>
          <cell r="T1525">
            <v>1383</v>
          </cell>
          <cell r="U1525">
            <v>5700</v>
          </cell>
          <cell r="V1525">
            <v>2352</v>
          </cell>
          <cell r="W1525">
            <v>29452</v>
          </cell>
          <cell r="X1525">
            <v>14603.139414356749</v>
          </cell>
          <cell r="Y1525">
            <v>11199.084703760416</v>
          </cell>
          <cell r="Z1525">
            <v>1545.9163627142004</v>
          </cell>
          <cell r="AA1525">
            <v>1542.3340001728243</v>
          </cell>
          <cell r="AB1525">
            <v>5620.7796286809116</v>
          </cell>
          <cell r="AC1525">
            <v>2386.1458903149037</v>
          </cell>
          <cell r="AD1525">
            <v>36897.4</v>
          </cell>
          <cell r="AE1525">
            <v>12608.379172161347</v>
          </cell>
          <cell r="AF1525">
            <v>10216.65975477418</v>
          </cell>
          <cell r="AG1525">
            <v>1566.4282546383238</v>
          </cell>
          <cell r="AH1525">
            <v>1561.8739873333307</v>
          </cell>
          <cell r="AI1525">
            <v>5706.7965560050297</v>
          </cell>
          <cell r="AJ1525">
            <v>2413.2822750877804</v>
          </cell>
          <cell r="AK1525">
            <v>34073.42</v>
          </cell>
        </row>
        <row r="1526">
          <cell r="B1526">
            <v>39991</v>
          </cell>
          <cell r="D1526">
            <v>5469.5</v>
          </cell>
          <cell r="E1526">
            <v>28340</v>
          </cell>
          <cell r="F1526">
            <v>33809.5</v>
          </cell>
          <cell r="G1526">
            <v>33809.5</v>
          </cell>
          <cell r="H1526">
            <v>38979.699999999997</v>
          </cell>
          <cell r="I1526">
            <v>28340</v>
          </cell>
          <cell r="J1526">
            <v>13617</v>
          </cell>
          <cell r="K1526">
            <v>4000</v>
          </cell>
          <cell r="L1526">
            <v>1600</v>
          </cell>
          <cell r="M1526">
            <v>1383</v>
          </cell>
          <cell r="N1526">
            <v>5500</v>
          </cell>
          <cell r="O1526">
            <v>2240</v>
          </cell>
          <cell r="P1526">
            <v>28340</v>
          </cell>
          <cell r="Q1526">
            <v>13617</v>
          </cell>
          <cell r="R1526">
            <v>4000</v>
          </cell>
          <cell r="S1526">
            <v>1600</v>
          </cell>
          <cell r="T1526">
            <v>1383</v>
          </cell>
          <cell r="U1526">
            <v>5500</v>
          </cell>
          <cell r="V1526">
            <v>2240</v>
          </cell>
          <cell r="W1526">
            <v>28340</v>
          </cell>
          <cell r="X1526">
            <v>15756.417892339257</v>
          </cell>
          <cell r="Y1526">
            <v>11693.143391536041</v>
          </cell>
          <cell r="Z1526">
            <v>1557.6027743567572</v>
          </cell>
          <cell r="AA1526">
            <v>1556.9537055894452</v>
          </cell>
          <cell r="AB1526">
            <v>6086.9471365392728</v>
          </cell>
          <cell r="AC1526">
            <v>2328.6350996392175</v>
          </cell>
          <cell r="AD1526">
            <v>38979.699999999997</v>
          </cell>
          <cell r="AE1526">
            <v>12611.354969275268</v>
          </cell>
          <cell r="AF1526">
            <v>10219.071064443491</v>
          </cell>
          <cell r="AG1526">
            <v>1566.7979589925208</v>
          </cell>
          <cell r="AH1526">
            <v>1562.2426168011116</v>
          </cell>
          <cell r="AI1526">
            <v>5530.9646236401231</v>
          </cell>
          <cell r="AJ1526">
            <v>2319.0687668474861</v>
          </cell>
          <cell r="AK1526">
            <v>33809.5</v>
          </cell>
        </row>
        <row r="1527">
          <cell r="B1527">
            <v>39992</v>
          </cell>
          <cell r="D1527">
            <v>5368.6700000000055</v>
          </cell>
          <cell r="E1527">
            <v>28898</v>
          </cell>
          <cell r="F1527">
            <v>34266.670000000006</v>
          </cell>
          <cell r="G1527">
            <v>34266.670000000006</v>
          </cell>
          <cell r="H1527">
            <v>38135.5</v>
          </cell>
          <cell r="I1527">
            <v>28898</v>
          </cell>
          <cell r="J1527">
            <v>13617</v>
          </cell>
          <cell r="K1527">
            <v>4000</v>
          </cell>
          <cell r="L1527">
            <v>1600</v>
          </cell>
          <cell r="M1527">
            <v>1383</v>
          </cell>
          <cell r="N1527">
            <v>6100</v>
          </cell>
          <cell r="O1527">
            <v>2198</v>
          </cell>
          <cell r="P1527">
            <v>28898</v>
          </cell>
          <cell r="Q1527">
            <v>13617</v>
          </cell>
          <cell r="R1527">
            <v>4000</v>
          </cell>
          <cell r="S1527">
            <v>1600</v>
          </cell>
          <cell r="T1527">
            <v>1383</v>
          </cell>
          <cell r="U1527">
            <v>6100</v>
          </cell>
          <cell r="V1527">
            <v>2198</v>
          </cell>
          <cell r="W1527">
            <v>28898</v>
          </cell>
          <cell r="X1527">
            <v>15366.986197356664</v>
          </cell>
          <cell r="Y1527">
            <v>11182.43372871972</v>
          </cell>
          <cell r="Z1527">
            <v>1518.1940771767888</v>
          </cell>
          <cell r="AA1527">
            <v>1517.711379587608</v>
          </cell>
          <cell r="AB1527">
            <v>6306.3889230563764</v>
          </cell>
          <cell r="AC1527">
            <v>2243.7856941028467</v>
          </cell>
          <cell r="AD1527">
            <v>38135.5</v>
          </cell>
          <cell r="AE1527">
            <v>12586.937663414908</v>
          </cell>
          <cell r="AF1527">
            <v>10199.491542592345</v>
          </cell>
          <cell r="AG1527">
            <v>1564.6149322962194</v>
          </cell>
          <cell r="AH1527">
            <v>1560.0335558007491</v>
          </cell>
          <cell r="AI1527">
            <v>6073.3681262829086</v>
          </cell>
          <cell r="AJ1527">
            <v>2282.2241796128706</v>
          </cell>
          <cell r="AK1527">
            <v>34266.670000000006</v>
          </cell>
        </row>
        <row r="1528">
          <cell r="B1528">
            <v>39993</v>
          </cell>
          <cell r="D1528">
            <v>5427.9600000000064</v>
          </cell>
          <cell r="E1528">
            <v>28968</v>
          </cell>
          <cell r="F1528">
            <v>34395.960000000006</v>
          </cell>
          <cell r="G1528">
            <v>34395.960000000006</v>
          </cell>
          <cell r="H1528">
            <v>35806.400000000001</v>
          </cell>
          <cell r="I1528">
            <v>28968</v>
          </cell>
          <cell r="J1528">
            <v>13617</v>
          </cell>
          <cell r="K1528">
            <v>4000</v>
          </cell>
          <cell r="L1528">
            <v>1600</v>
          </cell>
          <cell r="M1528">
            <v>1383</v>
          </cell>
          <cell r="N1528">
            <v>6100</v>
          </cell>
          <cell r="O1528">
            <v>2268</v>
          </cell>
          <cell r="P1528">
            <v>28968</v>
          </cell>
          <cell r="Q1528">
            <v>13617</v>
          </cell>
          <cell r="R1528">
            <v>4000</v>
          </cell>
          <cell r="S1528">
            <v>1600</v>
          </cell>
          <cell r="T1528">
            <v>1383</v>
          </cell>
          <cell r="U1528">
            <v>6100</v>
          </cell>
          <cell r="V1528">
            <v>2268</v>
          </cell>
          <cell r="W1528">
            <v>28968</v>
          </cell>
          <cell r="X1528">
            <v>14096.304114446304</v>
          </cell>
          <cell r="Y1528">
            <v>10539.087248451382</v>
          </cell>
          <cell r="Z1528">
            <v>1495.8520904565046</v>
          </cell>
          <cell r="AA1528">
            <v>1493.3994574268961</v>
          </cell>
          <cell r="AB1528">
            <v>5937.0272146613179</v>
          </cell>
          <cell r="AC1528">
            <v>2244.7298745576004</v>
          </cell>
          <cell r="AD1528">
            <v>35806.400000000001</v>
          </cell>
          <cell r="AE1528">
            <v>12597.882903682988</v>
          </cell>
          <cell r="AF1528">
            <v>10208.154553409764</v>
          </cell>
          <cell r="AG1528">
            <v>1565.1242288560825</v>
          </cell>
          <cell r="AH1528">
            <v>1560.5737529037847</v>
          </cell>
          <cell r="AI1528">
            <v>6123.9626786275367</v>
          </cell>
          <cell r="AJ1528">
            <v>2340.2618825198483</v>
          </cell>
          <cell r="AK1528">
            <v>34395.960000000006</v>
          </cell>
        </row>
        <row r="1529">
          <cell r="B1529">
            <v>39994</v>
          </cell>
          <cell r="D1529">
            <v>4696.2199999999939</v>
          </cell>
          <cell r="E1529">
            <v>29567</v>
          </cell>
          <cell r="F1529">
            <v>34263.219999999994</v>
          </cell>
          <cell r="G1529">
            <v>34263.219999999994</v>
          </cell>
          <cell r="H1529">
            <v>35238.5</v>
          </cell>
          <cell r="I1529">
            <v>29567</v>
          </cell>
          <cell r="J1529">
            <v>14417</v>
          </cell>
          <cell r="K1529">
            <v>4000</v>
          </cell>
          <cell r="L1529">
            <v>1600</v>
          </cell>
          <cell r="M1529">
            <v>1383</v>
          </cell>
          <cell r="N1529">
            <v>5900</v>
          </cell>
          <cell r="O1529">
            <v>2267</v>
          </cell>
          <cell r="P1529">
            <v>29567</v>
          </cell>
          <cell r="Q1529">
            <v>14417</v>
          </cell>
          <cell r="R1529">
            <v>4000</v>
          </cell>
          <cell r="S1529">
            <v>1600</v>
          </cell>
          <cell r="T1529">
            <v>1383</v>
          </cell>
          <cell r="U1529">
            <v>5900</v>
          </cell>
          <cell r="V1529">
            <v>2267</v>
          </cell>
          <cell r="W1529">
            <v>29567</v>
          </cell>
          <cell r="X1529">
            <v>13849.780949320248</v>
          </cell>
          <cell r="Y1529">
            <v>10493.701208311639</v>
          </cell>
          <cell r="Z1529">
            <v>1532.9998614038218</v>
          </cell>
          <cell r="AA1529">
            <v>1529.1701264663932</v>
          </cell>
          <cell r="AB1529">
            <v>5526.8471636548538</v>
          </cell>
          <cell r="AC1529">
            <v>2306.0006908430528</v>
          </cell>
          <cell r="AD1529">
            <v>35238.500000000007</v>
          </cell>
          <cell r="AE1529">
            <v>12601.561230167827</v>
          </cell>
          <cell r="AF1529">
            <v>10211.135127649279</v>
          </cell>
          <cell r="AG1529">
            <v>1565.5812134103192</v>
          </cell>
          <cell r="AH1529">
            <v>1561.0294088112682</v>
          </cell>
          <cell r="AI1529">
            <v>5971.1291436335878</v>
          </cell>
          <cell r="AJ1529">
            <v>2352.7838763277164</v>
          </cell>
          <cell r="AK1529">
            <v>34263.219999999994</v>
          </cell>
        </row>
        <row r="1530">
          <cell r="B1530">
            <v>39995</v>
          </cell>
          <cell r="H1530">
            <v>35955</v>
          </cell>
          <cell r="J1530">
            <v>13248</v>
          </cell>
          <cell r="K1530">
            <v>4000</v>
          </cell>
          <cell r="L1530">
            <v>1600</v>
          </cell>
          <cell r="M1530">
            <v>1349</v>
          </cell>
          <cell r="O1530">
            <v>2300</v>
          </cell>
          <cell r="P1530">
            <v>22497</v>
          </cell>
          <cell r="Q1530">
            <v>13248</v>
          </cell>
          <cell r="R1530">
            <v>4000</v>
          </cell>
          <cell r="S1530">
            <v>1600</v>
          </cell>
          <cell r="T1530">
            <v>1349</v>
          </cell>
          <cell r="V1530">
            <v>2300</v>
          </cell>
          <cell r="W1530">
            <v>22497</v>
          </cell>
        </row>
        <row r="1531">
          <cell r="B1531">
            <v>39996</v>
          </cell>
          <cell r="H1531">
            <v>36169.5</v>
          </cell>
          <cell r="J1531">
            <v>15748</v>
          </cell>
          <cell r="K1531">
            <v>4000</v>
          </cell>
          <cell r="L1531">
            <v>1600</v>
          </cell>
          <cell r="M1531">
            <v>1349</v>
          </cell>
          <cell r="O1531">
            <v>2310</v>
          </cell>
          <cell r="P1531">
            <v>25007</v>
          </cell>
          <cell r="Q1531">
            <v>15748</v>
          </cell>
          <cell r="R1531">
            <v>4000</v>
          </cell>
          <cell r="S1531">
            <v>1600</v>
          </cell>
          <cell r="T1531">
            <v>1349</v>
          </cell>
          <cell r="V1531">
            <v>2310</v>
          </cell>
          <cell r="W1531">
            <v>25007</v>
          </cell>
        </row>
        <row r="1532">
          <cell r="B1532">
            <v>39997</v>
          </cell>
          <cell r="H1532">
            <v>36345.199999999997</v>
          </cell>
          <cell r="J1532">
            <v>14500</v>
          </cell>
          <cell r="K1532">
            <v>4000</v>
          </cell>
          <cell r="L1532">
            <v>1600</v>
          </cell>
          <cell r="M1532">
            <v>1349</v>
          </cell>
          <cell r="O1532">
            <v>2282</v>
          </cell>
          <cell r="P1532">
            <v>23731</v>
          </cell>
          <cell r="Q1532">
            <v>14500</v>
          </cell>
          <cell r="R1532">
            <v>4000</v>
          </cell>
          <cell r="S1532">
            <v>1600</v>
          </cell>
          <cell r="T1532">
            <v>1349</v>
          </cell>
          <cell r="V1532">
            <v>2282</v>
          </cell>
          <cell r="W1532">
            <v>23731</v>
          </cell>
        </row>
        <row r="1533">
          <cell r="B1533">
            <v>39998</v>
          </cell>
          <cell r="H1533">
            <v>34094.400000000001</v>
          </cell>
          <cell r="J1533">
            <v>14500</v>
          </cell>
          <cell r="K1533">
            <v>4000</v>
          </cell>
          <cell r="L1533">
            <v>1600</v>
          </cell>
          <cell r="M1533">
            <v>1349</v>
          </cell>
          <cell r="O1533">
            <v>2254</v>
          </cell>
          <cell r="P1533">
            <v>23703</v>
          </cell>
          <cell r="Q1533">
            <v>14500</v>
          </cell>
          <cell r="R1533">
            <v>4000</v>
          </cell>
          <cell r="S1533">
            <v>1600</v>
          </cell>
          <cell r="T1533">
            <v>1349</v>
          </cell>
          <cell r="V1533">
            <v>2254</v>
          </cell>
          <cell r="W1533">
            <v>23703</v>
          </cell>
        </row>
        <row r="1534">
          <cell r="B1534">
            <v>39999</v>
          </cell>
          <cell r="H1534">
            <v>35539.699999999997</v>
          </cell>
          <cell r="J1534">
            <v>14500</v>
          </cell>
          <cell r="K1534">
            <v>4000</v>
          </cell>
          <cell r="L1534">
            <v>1600</v>
          </cell>
          <cell r="M1534">
            <v>1349</v>
          </cell>
          <cell r="O1534">
            <v>2233</v>
          </cell>
          <cell r="P1534">
            <v>23682</v>
          </cell>
          <cell r="Q1534">
            <v>14500</v>
          </cell>
          <cell r="R1534">
            <v>4000</v>
          </cell>
          <cell r="S1534">
            <v>1600</v>
          </cell>
          <cell r="T1534">
            <v>1349</v>
          </cell>
          <cell r="V1534">
            <v>2233</v>
          </cell>
          <cell r="W1534">
            <v>23682</v>
          </cell>
        </row>
        <row r="1535">
          <cell r="B1535">
            <v>40000</v>
          </cell>
          <cell r="H1535">
            <v>34891.699999999997</v>
          </cell>
          <cell r="J1535">
            <v>14500</v>
          </cell>
          <cell r="K1535">
            <v>4000</v>
          </cell>
          <cell r="L1535">
            <v>1600</v>
          </cell>
          <cell r="M1535">
            <v>1349</v>
          </cell>
          <cell r="O1535">
            <v>2268</v>
          </cell>
          <cell r="P1535">
            <v>23717</v>
          </cell>
          <cell r="Q1535">
            <v>14500</v>
          </cell>
          <cell r="R1535">
            <v>4000</v>
          </cell>
          <cell r="S1535">
            <v>1600</v>
          </cell>
          <cell r="T1535">
            <v>1349</v>
          </cell>
          <cell r="V1535">
            <v>2268</v>
          </cell>
          <cell r="W1535">
            <v>23717</v>
          </cell>
        </row>
        <row r="1536">
          <cell r="B1536">
            <v>40001</v>
          </cell>
          <cell r="H1536">
            <v>35754.1</v>
          </cell>
          <cell r="J1536">
            <v>15000</v>
          </cell>
          <cell r="K1536">
            <v>4000</v>
          </cell>
          <cell r="L1536">
            <v>1600</v>
          </cell>
          <cell r="M1536">
            <v>1349</v>
          </cell>
          <cell r="O1536">
            <v>2212</v>
          </cell>
          <cell r="P1536">
            <v>24161</v>
          </cell>
          <cell r="Q1536">
            <v>15000</v>
          </cell>
          <cell r="R1536">
            <v>4000</v>
          </cell>
          <cell r="S1536">
            <v>1600</v>
          </cell>
          <cell r="T1536">
            <v>1349</v>
          </cell>
          <cell r="V1536">
            <v>2212</v>
          </cell>
          <cell r="W1536">
            <v>24161</v>
          </cell>
        </row>
        <row r="1537">
          <cell r="B1537">
            <v>40002</v>
          </cell>
          <cell r="H1537">
            <v>35873.699999999997</v>
          </cell>
          <cell r="J1537">
            <v>14500</v>
          </cell>
          <cell r="K1537">
            <v>4000</v>
          </cell>
          <cell r="L1537">
            <v>1600</v>
          </cell>
          <cell r="M1537">
            <v>1349</v>
          </cell>
          <cell r="O1537">
            <v>2282</v>
          </cell>
          <cell r="P1537">
            <v>23731</v>
          </cell>
          <cell r="Q1537">
            <v>14500</v>
          </cell>
          <cell r="R1537">
            <v>4000</v>
          </cell>
          <cell r="S1537">
            <v>1600</v>
          </cell>
          <cell r="T1537">
            <v>1349</v>
          </cell>
          <cell r="V1537">
            <v>2282</v>
          </cell>
          <cell r="W1537">
            <v>23731</v>
          </cell>
        </row>
        <row r="1538">
          <cell r="B1538">
            <v>40003</v>
          </cell>
          <cell r="H1538">
            <v>36730.1</v>
          </cell>
          <cell r="J1538">
            <v>14500</v>
          </cell>
          <cell r="K1538">
            <v>4000</v>
          </cell>
          <cell r="L1538">
            <v>1600</v>
          </cell>
          <cell r="M1538">
            <v>1349</v>
          </cell>
          <cell r="O1538">
            <v>2268</v>
          </cell>
          <cell r="P1538">
            <v>23717</v>
          </cell>
          <cell r="Q1538">
            <v>14500</v>
          </cell>
          <cell r="R1538">
            <v>4000</v>
          </cell>
          <cell r="S1538">
            <v>1600</v>
          </cell>
          <cell r="T1538">
            <v>1349</v>
          </cell>
          <cell r="V1538">
            <v>2268</v>
          </cell>
          <cell r="W1538">
            <v>23717</v>
          </cell>
        </row>
        <row r="1539">
          <cell r="B1539">
            <v>40004</v>
          </cell>
          <cell r="H1539">
            <v>35634.9</v>
          </cell>
          <cell r="J1539">
            <v>13500</v>
          </cell>
          <cell r="K1539">
            <v>4000</v>
          </cell>
          <cell r="L1539">
            <v>1600</v>
          </cell>
          <cell r="M1539">
            <v>1349</v>
          </cell>
          <cell r="O1539">
            <v>2282</v>
          </cell>
          <cell r="P1539">
            <v>22731</v>
          </cell>
          <cell r="Q1539">
            <v>13500</v>
          </cell>
          <cell r="R1539">
            <v>4000</v>
          </cell>
          <cell r="S1539">
            <v>1600</v>
          </cell>
          <cell r="T1539">
            <v>1349</v>
          </cell>
          <cell r="V1539">
            <v>2282</v>
          </cell>
          <cell r="W1539">
            <v>22731</v>
          </cell>
        </row>
        <row r="1540">
          <cell r="B1540">
            <v>40005</v>
          </cell>
          <cell r="H1540">
            <v>37716.300000000003</v>
          </cell>
          <cell r="J1540">
            <v>13500</v>
          </cell>
          <cell r="K1540">
            <v>4000</v>
          </cell>
          <cell r="L1540">
            <v>1600</v>
          </cell>
          <cell r="M1540">
            <v>1349</v>
          </cell>
          <cell r="O1540">
            <v>2296</v>
          </cell>
          <cell r="P1540">
            <v>22745</v>
          </cell>
          <cell r="Q1540">
            <v>13500</v>
          </cell>
          <cell r="R1540">
            <v>4000</v>
          </cell>
          <cell r="S1540">
            <v>1600</v>
          </cell>
          <cell r="T1540">
            <v>1349</v>
          </cell>
          <cell r="V1540">
            <v>2296</v>
          </cell>
          <cell r="W1540">
            <v>22745</v>
          </cell>
        </row>
        <row r="1541">
          <cell r="B1541">
            <v>40006</v>
          </cell>
          <cell r="H1541">
            <v>35801.5</v>
          </cell>
          <cell r="J1541">
            <v>13500</v>
          </cell>
          <cell r="K1541">
            <v>4000</v>
          </cell>
          <cell r="L1541">
            <v>1600</v>
          </cell>
          <cell r="M1541">
            <v>1349</v>
          </cell>
          <cell r="O1541">
            <v>2226</v>
          </cell>
          <cell r="P1541">
            <v>22675</v>
          </cell>
          <cell r="Q1541">
            <v>13500</v>
          </cell>
          <cell r="R1541">
            <v>4000</v>
          </cell>
          <cell r="S1541">
            <v>1600</v>
          </cell>
          <cell r="T1541">
            <v>1349</v>
          </cell>
          <cell r="V1541">
            <v>2226</v>
          </cell>
          <cell r="W1541">
            <v>22675</v>
          </cell>
        </row>
        <row r="1542">
          <cell r="B1542">
            <v>40007</v>
          </cell>
          <cell r="H1542">
            <v>36255.800000000003</v>
          </cell>
          <cell r="J1542">
            <v>13500</v>
          </cell>
          <cell r="K1542">
            <v>4000</v>
          </cell>
          <cell r="L1542">
            <v>1600</v>
          </cell>
          <cell r="M1542">
            <v>1349</v>
          </cell>
          <cell r="O1542">
            <v>2240</v>
          </cell>
          <cell r="P1542">
            <v>22689</v>
          </cell>
          <cell r="Q1542">
            <v>13500</v>
          </cell>
          <cell r="R1542">
            <v>4000</v>
          </cell>
          <cell r="S1542">
            <v>1600</v>
          </cell>
          <cell r="T1542">
            <v>1349</v>
          </cell>
          <cell r="V1542">
            <v>2240</v>
          </cell>
          <cell r="W1542">
            <v>22689</v>
          </cell>
        </row>
        <row r="1543">
          <cell r="B1543">
            <v>40008</v>
          </cell>
          <cell r="H1543">
            <v>37383.599999999999</v>
          </cell>
          <cell r="J1543">
            <v>15000</v>
          </cell>
          <cell r="K1543">
            <v>4000</v>
          </cell>
          <cell r="L1543">
            <v>1600</v>
          </cell>
          <cell r="M1543">
            <v>1349</v>
          </cell>
          <cell r="O1543">
            <v>2300</v>
          </cell>
          <cell r="P1543">
            <v>24249</v>
          </cell>
          <cell r="Q1543">
            <v>15000</v>
          </cell>
          <cell r="R1543">
            <v>4000</v>
          </cell>
          <cell r="S1543">
            <v>1600</v>
          </cell>
          <cell r="T1543">
            <v>1349</v>
          </cell>
          <cell r="V1543">
            <v>2300</v>
          </cell>
          <cell r="W1543">
            <v>24249</v>
          </cell>
        </row>
        <row r="1544">
          <cell r="B1544">
            <v>40009</v>
          </cell>
          <cell r="H1544">
            <v>37226.699999999997</v>
          </cell>
          <cell r="J1544">
            <v>14500</v>
          </cell>
          <cell r="K1544">
            <v>4000</v>
          </cell>
          <cell r="L1544">
            <v>1600</v>
          </cell>
          <cell r="M1544">
            <v>1349</v>
          </cell>
          <cell r="O1544">
            <v>2296</v>
          </cell>
          <cell r="P1544">
            <v>23745</v>
          </cell>
          <cell r="Q1544">
            <v>14500</v>
          </cell>
          <cell r="R1544">
            <v>4000</v>
          </cell>
          <cell r="S1544">
            <v>1600</v>
          </cell>
          <cell r="T1544">
            <v>1349</v>
          </cell>
          <cell r="V1544">
            <v>2296</v>
          </cell>
          <cell r="W1544">
            <v>23745</v>
          </cell>
        </row>
        <row r="1545">
          <cell r="B1545">
            <v>40010</v>
          </cell>
          <cell r="H1545">
            <v>37084.6</v>
          </cell>
          <cell r="J1545">
            <v>14500</v>
          </cell>
          <cell r="K1545">
            <v>4000</v>
          </cell>
          <cell r="L1545">
            <v>1600</v>
          </cell>
          <cell r="M1545">
            <v>1349</v>
          </cell>
          <cell r="O1545">
            <v>2282</v>
          </cell>
          <cell r="P1545">
            <v>23731</v>
          </cell>
          <cell r="Q1545">
            <v>14500</v>
          </cell>
          <cell r="R1545">
            <v>4000</v>
          </cell>
          <cell r="S1545">
            <v>1600</v>
          </cell>
          <cell r="T1545">
            <v>1349</v>
          </cell>
          <cell r="V1545">
            <v>2282</v>
          </cell>
          <cell r="W1545">
            <v>23731</v>
          </cell>
        </row>
        <row r="1546">
          <cell r="B1546">
            <v>40011</v>
          </cell>
          <cell r="H1546">
            <v>35955.1</v>
          </cell>
          <cell r="J1546">
            <v>14500</v>
          </cell>
          <cell r="K1546">
            <v>4000</v>
          </cell>
          <cell r="L1546">
            <v>1600</v>
          </cell>
          <cell r="M1546">
            <v>1349</v>
          </cell>
          <cell r="O1546">
            <v>2310</v>
          </cell>
          <cell r="P1546">
            <v>23759</v>
          </cell>
          <cell r="Q1546">
            <v>14500</v>
          </cell>
          <cell r="R1546">
            <v>4000</v>
          </cell>
          <cell r="S1546">
            <v>1600</v>
          </cell>
          <cell r="T1546">
            <v>1349</v>
          </cell>
          <cell r="V1546">
            <v>2310</v>
          </cell>
          <cell r="W1546">
            <v>23759</v>
          </cell>
        </row>
        <row r="1547">
          <cell r="B1547">
            <v>40012</v>
          </cell>
          <cell r="H1547">
            <v>36969.9</v>
          </cell>
          <cell r="J1547">
            <v>14500</v>
          </cell>
          <cell r="K1547">
            <v>4000</v>
          </cell>
          <cell r="L1547">
            <v>1600</v>
          </cell>
          <cell r="M1547">
            <v>1349</v>
          </cell>
          <cell r="O1547">
            <v>2310</v>
          </cell>
          <cell r="P1547">
            <v>23759</v>
          </cell>
          <cell r="Q1547">
            <v>14500</v>
          </cell>
          <cell r="R1547">
            <v>4000</v>
          </cell>
          <cell r="S1547">
            <v>1600</v>
          </cell>
          <cell r="T1547">
            <v>1349</v>
          </cell>
          <cell r="V1547">
            <v>2310</v>
          </cell>
          <cell r="W1547">
            <v>23759</v>
          </cell>
        </row>
        <row r="1548">
          <cell r="B1548">
            <v>40013</v>
          </cell>
          <cell r="H1548">
            <v>38112.1</v>
          </cell>
          <cell r="J1548">
            <v>14500</v>
          </cell>
          <cell r="K1548">
            <v>4000</v>
          </cell>
          <cell r="L1548">
            <v>1600</v>
          </cell>
          <cell r="M1548">
            <v>1349</v>
          </cell>
          <cell r="O1548">
            <v>2254</v>
          </cell>
          <cell r="P1548">
            <v>23703</v>
          </cell>
          <cell r="Q1548">
            <v>14500</v>
          </cell>
          <cell r="R1548">
            <v>4000</v>
          </cell>
          <cell r="S1548">
            <v>1600</v>
          </cell>
          <cell r="T1548">
            <v>1349</v>
          </cell>
          <cell r="V1548">
            <v>2254</v>
          </cell>
          <cell r="W1548">
            <v>23703</v>
          </cell>
        </row>
        <row r="1549">
          <cell r="B1549">
            <v>40014</v>
          </cell>
          <cell r="H1549">
            <v>37720.800000000003</v>
          </cell>
          <cell r="J1549">
            <v>14500</v>
          </cell>
          <cell r="K1549">
            <v>4000</v>
          </cell>
          <cell r="L1549">
            <v>1600</v>
          </cell>
          <cell r="M1549">
            <v>1349</v>
          </cell>
          <cell r="O1549">
            <v>2268</v>
          </cell>
          <cell r="P1549">
            <v>23717</v>
          </cell>
          <cell r="Q1549">
            <v>14500</v>
          </cell>
          <cell r="R1549">
            <v>4000</v>
          </cell>
          <cell r="S1549">
            <v>1600</v>
          </cell>
          <cell r="T1549">
            <v>1349</v>
          </cell>
          <cell r="V1549">
            <v>2268</v>
          </cell>
          <cell r="W1549">
            <v>23717</v>
          </cell>
        </row>
        <row r="1550">
          <cell r="B1550">
            <v>40015</v>
          </cell>
          <cell r="H1550">
            <v>36510.400000000001</v>
          </cell>
          <cell r="J1550">
            <v>14500</v>
          </cell>
          <cell r="K1550">
            <v>4000</v>
          </cell>
          <cell r="L1550">
            <v>1600</v>
          </cell>
          <cell r="M1550">
            <v>1349</v>
          </cell>
          <cell r="O1550">
            <v>2296</v>
          </cell>
          <cell r="P1550">
            <v>23745</v>
          </cell>
          <cell r="Q1550">
            <v>14500</v>
          </cell>
          <cell r="R1550">
            <v>4000</v>
          </cell>
          <cell r="S1550">
            <v>1600</v>
          </cell>
          <cell r="T1550">
            <v>1349</v>
          </cell>
          <cell r="V1550">
            <v>2296</v>
          </cell>
          <cell r="W1550">
            <v>23745</v>
          </cell>
        </row>
        <row r="1551">
          <cell r="B1551">
            <v>40016</v>
          </cell>
          <cell r="H1551">
            <v>36029.5</v>
          </cell>
          <cell r="J1551">
            <v>14812</v>
          </cell>
          <cell r="K1551">
            <v>4000</v>
          </cell>
          <cell r="L1551">
            <v>1600</v>
          </cell>
          <cell r="M1551">
            <v>1349</v>
          </cell>
          <cell r="O1551">
            <v>2310</v>
          </cell>
          <cell r="P1551">
            <v>24071</v>
          </cell>
          <cell r="Q1551">
            <v>14812</v>
          </cell>
          <cell r="R1551">
            <v>4000</v>
          </cell>
          <cell r="S1551">
            <v>1600</v>
          </cell>
          <cell r="T1551">
            <v>1349</v>
          </cell>
          <cell r="V1551">
            <v>2284</v>
          </cell>
          <cell r="W1551">
            <v>24045</v>
          </cell>
        </row>
        <row r="1552">
          <cell r="B1552">
            <v>40017</v>
          </cell>
          <cell r="H1552">
            <v>36097.800000000003</v>
          </cell>
          <cell r="J1552">
            <v>14812</v>
          </cell>
          <cell r="K1552">
            <v>4000</v>
          </cell>
          <cell r="L1552">
            <v>1600</v>
          </cell>
          <cell r="M1552">
            <v>1349</v>
          </cell>
          <cell r="O1552">
            <v>2296</v>
          </cell>
          <cell r="P1552">
            <v>24057</v>
          </cell>
          <cell r="Q1552">
            <v>14812</v>
          </cell>
          <cell r="R1552">
            <v>4000</v>
          </cell>
          <cell r="S1552">
            <v>1600</v>
          </cell>
          <cell r="T1552">
            <v>1349</v>
          </cell>
          <cell r="V1552">
            <v>2296</v>
          </cell>
          <cell r="W1552">
            <v>24057</v>
          </cell>
        </row>
        <row r="1553">
          <cell r="B1553">
            <v>40018</v>
          </cell>
          <cell r="H1553">
            <v>35361.5</v>
          </cell>
          <cell r="J1553">
            <v>14500</v>
          </cell>
          <cell r="K1553">
            <v>4000</v>
          </cell>
          <cell r="L1553">
            <v>1600</v>
          </cell>
          <cell r="M1553">
            <v>1349</v>
          </cell>
          <cell r="O1553">
            <v>2296</v>
          </cell>
          <cell r="P1553">
            <v>23745</v>
          </cell>
          <cell r="Q1553">
            <v>14500</v>
          </cell>
          <cell r="R1553">
            <v>4000</v>
          </cell>
          <cell r="S1553">
            <v>1600</v>
          </cell>
          <cell r="T1553">
            <v>1349</v>
          </cell>
          <cell r="V1553">
            <v>2296</v>
          </cell>
          <cell r="W1553">
            <v>23745</v>
          </cell>
        </row>
        <row r="1554">
          <cell r="B1554">
            <v>40019</v>
          </cell>
          <cell r="H1554">
            <v>35542.300000000003</v>
          </cell>
          <cell r="J1554">
            <v>14500</v>
          </cell>
          <cell r="K1554">
            <v>4000</v>
          </cell>
          <cell r="L1554">
            <v>1600</v>
          </cell>
          <cell r="M1554">
            <v>1349</v>
          </cell>
          <cell r="O1554">
            <v>2296</v>
          </cell>
          <cell r="P1554">
            <v>23745</v>
          </cell>
          <cell r="Q1554">
            <v>14500</v>
          </cell>
          <cell r="R1554">
            <v>4000</v>
          </cell>
          <cell r="S1554">
            <v>1600</v>
          </cell>
          <cell r="T1554">
            <v>1349</v>
          </cell>
          <cell r="V1554">
            <v>2296</v>
          </cell>
          <cell r="W1554">
            <v>23745</v>
          </cell>
        </row>
        <row r="1555">
          <cell r="B1555">
            <v>40020</v>
          </cell>
          <cell r="H1555">
            <v>36401.199999999997</v>
          </cell>
          <cell r="J1555">
            <v>14500</v>
          </cell>
          <cell r="K1555">
            <v>4000</v>
          </cell>
          <cell r="L1555">
            <v>1600</v>
          </cell>
          <cell r="M1555">
            <v>1349</v>
          </cell>
          <cell r="O1555">
            <v>2282</v>
          </cell>
          <cell r="P1555">
            <v>23731</v>
          </cell>
          <cell r="Q1555">
            <v>14500</v>
          </cell>
          <cell r="R1555">
            <v>4000</v>
          </cell>
          <cell r="S1555">
            <v>1600</v>
          </cell>
          <cell r="T1555">
            <v>1349</v>
          </cell>
          <cell r="V1555">
            <v>2282</v>
          </cell>
          <cell r="W1555">
            <v>23731</v>
          </cell>
        </row>
        <row r="1556">
          <cell r="B1556">
            <v>40021</v>
          </cell>
          <cell r="H1556">
            <v>37002.1</v>
          </cell>
          <cell r="J1556">
            <v>14500</v>
          </cell>
          <cell r="K1556">
            <v>4000</v>
          </cell>
          <cell r="L1556">
            <v>1600</v>
          </cell>
          <cell r="M1556">
            <v>1349</v>
          </cell>
          <cell r="O1556">
            <v>2296</v>
          </cell>
          <cell r="P1556">
            <v>23745</v>
          </cell>
          <cell r="Q1556">
            <v>14500</v>
          </cell>
          <cell r="R1556">
            <v>4000</v>
          </cell>
          <cell r="S1556">
            <v>1600</v>
          </cell>
          <cell r="T1556">
            <v>1349</v>
          </cell>
          <cell r="V1556">
            <v>2296</v>
          </cell>
          <cell r="W1556">
            <v>23745</v>
          </cell>
        </row>
        <row r="1557">
          <cell r="B1557">
            <v>40022</v>
          </cell>
          <cell r="H1557">
            <v>37432.699999999997</v>
          </cell>
          <cell r="J1557">
            <v>14500</v>
          </cell>
          <cell r="K1557">
            <v>4000</v>
          </cell>
          <cell r="L1557">
            <v>1600</v>
          </cell>
          <cell r="M1557">
            <v>1349</v>
          </cell>
          <cell r="O1557">
            <v>2310</v>
          </cell>
          <cell r="P1557">
            <v>23759</v>
          </cell>
          <cell r="Q1557">
            <v>14500</v>
          </cell>
          <cell r="R1557">
            <v>4000</v>
          </cell>
          <cell r="S1557">
            <v>1600</v>
          </cell>
          <cell r="T1557">
            <v>1349</v>
          </cell>
          <cell r="V1557">
            <v>2310</v>
          </cell>
          <cell r="W1557">
            <v>23759</v>
          </cell>
        </row>
        <row r="1558">
          <cell r="B1558">
            <v>40023</v>
          </cell>
          <cell r="H1558">
            <v>35354.699999999997</v>
          </cell>
          <cell r="J1558">
            <v>14400</v>
          </cell>
          <cell r="K1558">
            <v>4000</v>
          </cell>
          <cell r="L1558">
            <v>1600</v>
          </cell>
          <cell r="M1558">
            <v>1349</v>
          </cell>
          <cell r="O1558">
            <v>2310</v>
          </cell>
          <cell r="P1558">
            <v>23659</v>
          </cell>
          <cell r="Q1558">
            <v>14400</v>
          </cell>
          <cell r="R1558">
            <v>4000</v>
          </cell>
          <cell r="S1558">
            <v>1600</v>
          </cell>
          <cell r="T1558">
            <v>1349</v>
          </cell>
          <cell r="V1558">
            <v>2310</v>
          </cell>
          <cell r="W1558">
            <v>23659</v>
          </cell>
        </row>
        <row r="1559">
          <cell r="B1559">
            <v>40024</v>
          </cell>
          <cell r="H1559">
            <v>35071.699999999997</v>
          </cell>
          <cell r="J1559">
            <v>14350</v>
          </cell>
          <cell r="K1559">
            <v>4000</v>
          </cell>
          <cell r="L1559">
            <v>1600</v>
          </cell>
          <cell r="M1559">
            <v>1349</v>
          </cell>
          <cell r="O1559">
            <v>2310</v>
          </cell>
          <cell r="P1559">
            <v>23609</v>
          </cell>
          <cell r="Q1559">
            <v>14350</v>
          </cell>
          <cell r="R1559">
            <v>4000</v>
          </cell>
          <cell r="S1559">
            <v>1600</v>
          </cell>
          <cell r="T1559">
            <v>1349</v>
          </cell>
          <cell r="V1559">
            <v>2310</v>
          </cell>
          <cell r="W1559">
            <v>23609</v>
          </cell>
        </row>
        <row r="1560">
          <cell r="B1560">
            <v>40025</v>
          </cell>
          <cell r="H1560">
            <v>35462.300000000003</v>
          </cell>
          <cell r="J1560">
            <v>14250</v>
          </cell>
          <cell r="K1560">
            <v>4000</v>
          </cell>
          <cell r="L1560">
            <v>1600</v>
          </cell>
          <cell r="M1560">
            <v>1349</v>
          </cell>
          <cell r="O1560">
            <v>2310</v>
          </cell>
          <cell r="P1560">
            <v>23509</v>
          </cell>
          <cell r="Q1560">
            <v>14250</v>
          </cell>
          <cell r="R1560">
            <v>4000</v>
          </cell>
          <cell r="S1560">
            <v>1600</v>
          </cell>
          <cell r="T1560">
            <v>1349</v>
          </cell>
          <cell r="V1560">
            <v>2310</v>
          </cell>
          <cell r="W1560">
            <v>23509</v>
          </cell>
        </row>
        <row r="1561">
          <cell r="B1561">
            <v>40026</v>
          </cell>
          <cell r="D1561">
            <v>4726.8899999999994</v>
          </cell>
          <cell r="E1561">
            <v>29594</v>
          </cell>
          <cell r="F1561">
            <v>34320.89</v>
          </cell>
          <cell r="G1561">
            <v>34320.89</v>
          </cell>
          <cell r="H1561">
            <v>34647.9</v>
          </cell>
          <cell r="I1561">
            <v>29594</v>
          </cell>
          <cell r="J1561">
            <v>14229</v>
          </cell>
          <cell r="K1561">
            <v>4000</v>
          </cell>
          <cell r="L1561">
            <v>1600</v>
          </cell>
          <cell r="M1561">
            <v>1497</v>
          </cell>
          <cell r="N1561">
            <v>6000</v>
          </cell>
          <cell r="O1561">
            <v>2268</v>
          </cell>
          <cell r="P1561">
            <v>29594</v>
          </cell>
          <cell r="Q1561">
            <v>14229</v>
          </cell>
          <cell r="R1561">
            <v>4000</v>
          </cell>
          <cell r="S1561">
            <v>1600</v>
          </cell>
          <cell r="T1561">
            <v>1497</v>
          </cell>
          <cell r="U1561">
            <v>6000</v>
          </cell>
          <cell r="V1561">
            <v>2268</v>
          </cell>
          <cell r="W1561">
            <v>29594</v>
          </cell>
          <cell r="X1561">
            <v>13441.063683107861</v>
          </cell>
          <cell r="Y1561">
            <v>9976.7230192196948</v>
          </cell>
          <cell r="Z1561">
            <v>1526.2367089811555</v>
          </cell>
          <cell r="AA1561">
            <v>1522.4044286468056</v>
          </cell>
          <cell r="AB1561">
            <v>5895.3752804367787</v>
          </cell>
          <cell r="AC1561">
            <v>2286.0968796077041</v>
          </cell>
          <cell r="AD1561">
            <v>34647.9</v>
          </cell>
          <cell r="AE1561">
            <v>12602.893203346222</v>
          </cell>
          <cell r="AF1561">
            <v>10212.21443503529</v>
          </cell>
          <cell r="AG1561">
            <v>1565.7466938731582</v>
          </cell>
          <cell r="AH1561">
            <v>1561.1944081526392</v>
          </cell>
          <cell r="AI1561">
            <v>6037.6486323269546</v>
          </cell>
          <cell r="AJ1561">
            <v>2341.1926272657329</v>
          </cell>
          <cell r="AK1561">
            <v>34320.89</v>
          </cell>
        </row>
        <row r="1562">
          <cell r="B1562">
            <v>40027</v>
          </cell>
          <cell r="D1562">
            <v>4710.8499999999985</v>
          </cell>
          <cell r="E1562">
            <v>29594</v>
          </cell>
          <cell r="F1562">
            <v>34304.85</v>
          </cell>
          <cell r="G1562">
            <v>34304.85</v>
          </cell>
          <cell r="H1562">
            <v>35805</v>
          </cell>
          <cell r="I1562">
            <v>29594</v>
          </cell>
          <cell r="J1562">
            <v>14229</v>
          </cell>
          <cell r="K1562">
            <v>4000</v>
          </cell>
          <cell r="L1562">
            <v>1600</v>
          </cell>
          <cell r="M1562">
            <v>1497</v>
          </cell>
          <cell r="N1562">
            <v>6000</v>
          </cell>
          <cell r="O1562">
            <v>2268</v>
          </cell>
          <cell r="P1562">
            <v>29594</v>
          </cell>
          <cell r="Q1562">
            <v>14229</v>
          </cell>
          <cell r="R1562">
            <v>4000</v>
          </cell>
          <cell r="S1562">
            <v>1600</v>
          </cell>
          <cell r="T1562">
            <v>1497</v>
          </cell>
          <cell r="U1562">
            <v>6000</v>
          </cell>
          <cell r="V1562">
            <v>2268</v>
          </cell>
          <cell r="W1562">
            <v>29594</v>
          </cell>
          <cell r="X1562">
            <v>13608.672149552596</v>
          </cell>
          <cell r="Y1562">
            <v>10980.779409773822</v>
          </cell>
          <cell r="Z1562">
            <v>1524.5623953319027</v>
          </cell>
          <cell r="AA1562">
            <v>1521.9494779249537</v>
          </cell>
          <cell r="AB1562">
            <v>5878.0833227862649</v>
          </cell>
          <cell r="AC1562">
            <v>2290.9532446304588</v>
          </cell>
          <cell r="AD1562">
            <v>35805</v>
          </cell>
          <cell r="AE1562">
            <v>12593.730644642168</v>
          </cell>
          <cell r="AF1562">
            <v>10204.927303296399</v>
          </cell>
          <cell r="AG1562">
            <v>1565.1754715866514</v>
          </cell>
          <cell r="AH1562">
            <v>1560.6032552508857</v>
          </cell>
          <cell r="AI1562">
            <v>6038.7996489854713</v>
          </cell>
          <cell r="AJ1562">
            <v>2341.6136762384231</v>
          </cell>
          <cell r="AK1562">
            <v>34304.85</v>
          </cell>
        </row>
        <row r="1563">
          <cell r="B1563">
            <v>40028</v>
          </cell>
          <cell r="D1563">
            <v>4656.07</v>
          </cell>
          <cell r="E1563">
            <v>29636</v>
          </cell>
          <cell r="F1563">
            <v>34292.07</v>
          </cell>
          <cell r="G1563">
            <v>34292.07</v>
          </cell>
          <cell r="H1563">
            <v>36671.4</v>
          </cell>
          <cell r="I1563">
            <v>29594</v>
          </cell>
          <cell r="J1563">
            <v>14229</v>
          </cell>
          <cell r="K1563">
            <v>4000</v>
          </cell>
          <cell r="L1563">
            <v>1600</v>
          </cell>
          <cell r="M1563">
            <v>1497</v>
          </cell>
          <cell r="N1563">
            <v>6000</v>
          </cell>
          <cell r="O1563">
            <v>2310</v>
          </cell>
          <cell r="P1563">
            <v>29636</v>
          </cell>
          <cell r="Q1563">
            <v>14229</v>
          </cell>
          <cell r="R1563">
            <v>4000</v>
          </cell>
          <cell r="S1563">
            <v>1600</v>
          </cell>
          <cell r="T1563">
            <v>1497</v>
          </cell>
          <cell r="U1563">
            <v>6000</v>
          </cell>
          <cell r="V1563">
            <v>2268</v>
          </cell>
          <cell r="W1563">
            <v>29594</v>
          </cell>
          <cell r="X1563">
            <v>14020.345978164634</v>
          </cell>
          <cell r="Y1563">
            <v>11201.622421583874</v>
          </cell>
          <cell r="Z1563">
            <v>1555.5326526160961</v>
          </cell>
          <cell r="AA1563">
            <v>1551.0327410158395</v>
          </cell>
          <cell r="AB1563">
            <v>5978.2073086368546</v>
          </cell>
          <cell r="AC1563">
            <v>2364.658897982702</v>
          </cell>
          <cell r="AD1563">
            <v>36671.4</v>
          </cell>
          <cell r="AE1563">
            <v>12579.829185651888</v>
          </cell>
          <cell r="AF1563">
            <v>10193.868876004037</v>
          </cell>
          <cell r="AG1563">
            <v>1564.2990214629556</v>
          </cell>
          <cell r="AH1563">
            <v>1559.6969675453142</v>
          </cell>
          <cell r="AI1563">
            <v>6016.6414367121106</v>
          </cell>
          <cell r="AJ1563">
            <v>2377.7345126236928</v>
          </cell>
          <cell r="AK1563">
            <v>34292.07</v>
          </cell>
        </row>
        <row r="1564">
          <cell r="B1564">
            <v>40029</v>
          </cell>
          <cell r="D1564">
            <v>4504.9499999999971</v>
          </cell>
          <cell r="E1564">
            <v>29779</v>
          </cell>
          <cell r="F1564">
            <v>34283.949999999997</v>
          </cell>
          <cell r="G1564">
            <v>34283.949999999997</v>
          </cell>
          <cell r="H1564">
            <v>36779</v>
          </cell>
          <cell r="I1564">
            <v>29779</v>
          </cell>
          <cell r="J1564">
            <v>14400</v>
          </cell>
          <cell r="K1564">
            <v>4000</v>
          </cell>
          <cell r="L1564">
            <v>1600</v>
          </cell>
          <cell r="M1564">
            <v>1497</v>
          </cell>
          <cell r="N1564">
            <v>6000</v>
          </cell>
          <cell r="O1564">
            <v>2282</v>
          </cell>
          <cell r="P1564">
            <v>29779</v>
          </cell>
          <cell r="Q1564">
            <v>14400</v>
          </cell>
          <cell r="R1564">
            <v>4000</v>
          </cell>
          <cell r="S1564">
            <v>1600</v>
          </cell>
          <cell r="T1564">
            <v>1497</v>
          </cell>
          <cell r="U1564">
            <v>6000</v>
          </cell>
          <cell r="V1564">
            <v>2282</v>
          </cell>
          <cell r="W1564">
            <v>29779</v>
          </cell>
          <cell r="X1564">
            <v>14368.890054053585</v>
          </cell>
          <cell r="Y1564">
            <v>11064.287471998121</v>
          </cell>
          <cell r="Z1564">
            <v>1528.2867629780712</v>
          </cell>
          <cell r="AA1564">
            <v>1526.1321917136415</v>
          </cell>
          <cell r="AB1564">
            <v>5977.227084932274</v>
          </cell>
          <cell r="AC1564">
            <v>2314.1764343243003</v>
          </cell>
          <cell r="AD1564">
            <v>36778.999999999985</v>
          </cell>
          <cell r="AE1564">
            <v>12575.163720583598</v>
          </cell>
          <cell r="AF1564">
            <v>10190.157087816591</v>
          </cell>
          <cell r="AG1564">
            <v>1564.0029264335531</v>
          </cell>
          <cell r="AH1564">
            <v>1559.3909386373143</v>
          </cell>
          <cell r="AI1564">
            <v>6040.9852617277611</v>
          </cell>
          <cell r="AJ1564">
            <v>2354.2500648011805</v>
          </cell>
          <cell r="AK1564">
            <v>34283.949999999997</v>
          </cell>
        </row>
        <row r="1565">
          <cell r="B1565">
            <v>40030</v>
          </cell>
          <cell r="D1565">
            <v>4962.9700000000012</v>
          </cell>
          <cell r="E1565">
            <v>29329</v>
          </cell>
          <cell r="F1565">
            <v>34291.97</v>
          </cell>
          <cell r="G1565">
            <v>34291.97</v>
          </cell>
          <cell r="H1565">
            <v>37235.599999999999</v>
          </cell>
          <cell r="I1565">
            <v>29329</v>
          </cell>
          <cell r="J1565">
            <v>14250</v>
          </cell>
          <cell r="K1565">
            <v>4000</v>
          </cell>
          <cell r="L1565">
            <v>1600</v>
          </cell>
          <cell r="M1565">
            <v>1497</v>
          </cell>
          <cell r="N1565">
            <v>5700</v>
          </cell>
          <cell r="O1565">
            <v>2282</v>
          </cell>
          <cell r="P1565">
            <v>29329</v>
          </cell>
          <cell r="Q1565">
            <v>14250</v>
          </cell>
          <cell r="R1565">
            <v>4000</v>
          </cell>
          <cell r="S1565">
            <v>1600</v>
          </cell>
          <cell r="T1565">
            <v>1497</v>
          </cell>
          <cell r="U1565">
            <v>5700</v>
          </cell>
          <cell r="V1565">
            <v>2282</v>
          </cell>
          <cell r="W1565">
            <v>29329</v>
          </cell>
          <cell r="X1565">
            <v>14681.82422655457</v>
          </cell>
          <cell r="Y1565">
            <v>11181.351203887873</v>
          </cell>
          <cell r="Z1565">
            <v>1534.3549807204195</v>
          </cell>
          <cell r="AA1565">
            <v>1532.4065034819394</v>
          </cell>
          <cell r="AB1565">
            <v>5981.0413097317305</v>
          </cell>
          <cell r="AC1565">
            <v>2324.6217756234605</v>
          </cell>
          <cell r="AD1565">
            <v>37235.599999999991</v>
          </cell>
          <cell r="AE1565">
            <v>12579.744894125162</v>
          </cell>
          <cell r="AF1565">
            <v>10193.80057167668</v>
          </cell>
          <cell r="AG1565">
            <v>1564.2885398299518</v>
          </cell>
          <cell r="AH1565">
            <v>1559.6865167485123</v>
          </cell>
          <cell r="AI1565">
            <v>6040.409853150134</v>
          </cell>
          <cell r="AJ1565">
            <v>2354.0396244695635</v>
          </cell>
          <cell r="AK1565">
            <v>34291.97</v>
          </cell>
        </row>
        <row r="1566">
          <cell r="B1566">
            <v>40031</v>
          </cell>
          <cell r="D1566">
            <v>4169.1199999999953</v>
          </cell>
          <cell r="E1566">
            <v>29879</v>
          </cell>
          <cell r="F1566">
            <v>34048.119999999995</v>
          </cell>
          <cell r="G1566">
            <v>34048.119999999995</v>
          </cell>
          <cell r="H1566">
            <v>35024.400000000001</v>
          </cell>
          <cell r="I1566">
            <v>29879</v>
          </cell>
          <cell r="J1566">
            <v>14500</v>
          </cell>
          <cell r="K1566">
            <v>4000</v>
          </cell>
          <cell r="L1566">
            <v>1600</v>
          </cell>
          <cell r="M1566">
            <v>1497</v>
          </cell>
          <cell r="N1566">
            <v>6000</v>
          </cell>
          <cell r="O1566">
            <v>2282</v>
          </cell>
          <cell r="P1566">
            <v>29879</v>
          </cell>
          <cell r="Q1566">
            <v>14500</v>
          </cell>
          <cell r="R1566">
            <v>4000</v>
          </cell>
          <cell r="S1566">
            <v>1600</v>
          </cell>
          <cell r="T1566">
            <v>1497</v>
          </cell>
          <cell r="U1566">
            <v>6000</v>
          </cell>
          <cell r="V1566">
            <v>2282</v>
          </cell>
          <cell r="W1566">
            <v>29879</v>
          </cell>
          <cell r="X1566">
            <v>13475.820602203583</v>
          </cell>
          <cell r="Y1566">
            <v>10188.257680319122</v>
          </cell>
          <cell r="Z1566">
            <v>1537.822708113119</v>
          </cell>
          <cell r="AA1566">
            <v>1533.9711482802938</v>
          </cell>
          <cell r="AB1566">
            <v>5975.6058918554854</v>
          </cell>
          <cell r="AC1566">
            <v>2312.9219692283918</v>
          </cell>
          <cell r="AD1566">
            <v>35024.399999999994</v>
          </cell>
          <cell r="AE1566">
            <v>12606.26702797251</v>
          </cell>
          <cell r="AF1566">
            <v>10214.948269242557</v>
          </cell>
          <cell r="AG1566">
            <v>1566.1658480046012</v>
          </cell>
          <cell r="AH1566">
            <v>1561.6123436263167</v>
          </cell>
          <cell r="AI1566">
            <v>5745.4640353418472</v>
          </cell>
          <cell r="AJ1566">
            <v>2353.6624758121684</v>
          </cell>
          <cell r="AK1566">
            <v>34048.119999999995</v>
          </cell>
        </row>
        <row r="1567">
          <cell r="B1567">
            <v>40032</v>
          </cell>
          <cell r="D1567">
            <v>4447.2799999999988</v>
          </cell>
          <cell r="E1567">
            <v>29879</v>
          </cell>
          <cell r="F1567">
            <v>34326.28</v>
          </cell>
          <cell r="G1567">
            <v>34326.28</v>
          </cell>
          <cell r="H1567">
            <v>34833.9</v>
          </cell>
          <cell r="I1567">
            <v>29879</v>
          </cell>
          <cell r="J1567">
            <v>14500</v>
          </cell>
          <cell r="K1567">
            <v>4000</v>
          </cell>
          <cell r="L1567">
            <v>1600</v>
          </cell>
          <cell r="M1567">
            <v>1497</v>
          </cell>
          <cell r="N1567">
            <v>6000</v>
          </cell>
          <cell r="O1567">
            <v>2282</v>
          </cell>
          <cell r="P1567">
            <v>29879</v>
          </cell>
          <cell r="Q1567">
            <v>14500</v>
          </cell>
          <cell r="R1567">
            <v>4000</v>
          </cell>
          <cell r="S1567">
            <v>1600</v>
          </cell>
          <cell r="T1567">
            <v>1497</v>
          </cell>
          <cell r="U1567">
            <v>6000</v>
          </cell>
          <cell r="V1567">
            <v>2282</v>
          </cell>
          <cell r="W1567">
            <v>29879</v>
          </cell>
          <cell r="X1567">
            <v>13560.16273410766</v>
          </cell>
          <cell r="Y1567">
            <v>10113.569245275774</v>
          </cell>
          <cell r="Z1567">
            <v>1539.8300346486481</v>
          </cell>
          <cell r="AA1567">
            <v>1535.8904764718523</v>
          </cell>
          <cell r="AB1567">
            <v>5768.2406460611028</v>
          </cell>
          <cell r="AC1567">
            <v>2316.2068634349635</v>
          </cell>
          <cell r="AD1567">
            <v>34833.899999999994</v>
          </cell>
          <cell r="AE1567">
            <v>12603.560003699542</v>
          </cell>
          <cell r="AF1567">
            <v>10212.754748127179</v>
          </cell>
          <cell r="AG1567">
            <v>1565.8295352042587</v>
          </cell>
          <cell r="AH1567">
            <v>1561.2770086290664</v>
          </cell>
          <cell r="AI1567">
            <v>6029.7016455111207</v>
          </cell>
          <cell r="AJ1567">
            <v>2353.1570588288332</v>
          </cell>
          <cell r="AK1567">
            <v>34326.28</v>
          </cell>
        </row>
        <row r="1568">
          <cell r="B1568">
            <v>40033</v>
          </cell>
          <cell r="D1568">
            <v>4585.6399999999994</v>
          </cell>
          <cell r="E1568">
            <v>29680</v>
          </cell>
          <cell r="F1568">
            <v>34265.64</v>
          </cell>
          <cell r="G1568">
            <v>34265.64</v>
          </cell>
          <cell r="H1568">
            <v>34938.199999999997</v>
          </cell>
          <cell r="I1568">
            <v>29680</v>
          </cell>
          <cell r="J1568">
            <v>14229</v>
          </cell>
          <cell r="K1568">
            <v>4000</v>
          </cell>
          <cell r="L1568">
            <v>1600</v>
          </cell>
          <cell r="M1568">
            <v>1497</v>
          </cell>
          <cell r="N1568">
            <v>6100</v>
          </cell>
          <cell r="O1568">
            <v>2254</v>
          </cell>
          <cell r="P1568">
            <v>29680</v>
          </cell>
          <cell r="Q1568">
            <v>14229</v>
          </cell>
          <cell r="R1568">
            <v>4000</v>
          </cell>
          <cell r="S1568">
            <v>1600</v>
          </cell>
          <cell r="T1568">
            <v>1497</v>
          </cell>
          <cell r="U1568">
            <v>6100</v>
          </cell>
          <cell r="V1568">
            <v>2254</v>
          </cell>
          <cell r="W1568">
            <v>29680</v>
          </cell>
          <cell r="X1568">
            <v>13441.051566611895</v>
          </cell>
          <cell r="Y1568">
            <v>10156.755256723214</v>
          </cell>
          <cell r="Z1568">
            <v>1554.1946512157847</v>
          </cell>
          <cell r="AA1568">
            <v>1550.2016333162403</v>
          </cell>
          <cell r="AB1568">
            <v>5920.9135425062796</v>
          </cell>
          <cell r="AC1568">
            <v>2315.0833496265677</v>
          </cell>
          <cell r="AD1568">
            <v>34938.199999999983</v>
          </cell>
          <cell r="AE1568">
            <v>12603.824571539953</v>
          </cell>
          <cell r="AF1568">
            <v>10212.969129339121</v>
          </cell>
          <cell r="AG1568">
            <v>1565.8624043411105</v>
          </cell>
          <cell r="AH1568">
            <v>1561.3097822014806</v>
          </cell>
          <cell r="AI1568">
            <v>5992.1492795962358</v>
          </cell>
          <cell r="AJ1568">
            <v>2329.524832982092</v>
          </cell>
          <cell r="AK1568">
            <v>34265.64</v>
          </cell>
        </row>
        <row r="1569">
          <cell r="B1569">
            <v>40034</v>
          </cell>
          <cell r="D1569">
            <v>4632.5299999999916</v>
          </cell>
          <cell r="E1569">
            <v>29666</v>
          </cell>
          <cell r="F1569">
            <v>34298.529999999992</v>
          </cell>
          <cell r="G1569">
            <v>34298.529999999992</v>
          </cell>
          <cell r="H1569">
            <v>34264.199999999997</v>
          </cell>
          <cell r="I1569">
            <v>29666</v>
          </cell>
          <cell r="J1569">
            <v>14229</v>
          </cell>
          <cell r="K1569">
            <v>4000</v>
          </cell>
          <cell r="L1569">
            <v>1600</v>
          </cell>
          <cell r="M1569">
            <v>1497</v>
          </cell>
          <cell r="N1569">
            <v>6100</v>
          </cell>
          <cell r="O1569">
            <v>2240</v>
          </cell>
          <cell r="P1569">
            <v>29666</v>
          </cell>
          <cell r="Q1569">
            <v>14229</v>
          </cell>
          <cell r="R1569">
            <v>4000</v>
          </cell>
          <cell r="S1569">
            <v>1600</v>
          </cell>
          <cell r="T1569">
            <v>1497</v>
          </cell>
          <cell r="U1569">
            <v>6100</v>
          </cell>
          <cell r="V1569">
            <v>2240</v>
          </cell>
          <cell r="W1569">
            <v>29666</v>
          </cell>
          <cell r="X1569">
            <v>13528.74801764553</v>
          </cell>
          <cell r="Y1569">
            <v>9830.3968513285054</v>
          </cell>
          <cell r="Z1569">
            <v>1513.5283423446917</v>
          </cell>
          <cell r="AA1569">
            <v>1509.8178048548978</v>
          </cell>
          <cell r="AB1569">
            <v>5635.770068300305</v>
          </cell>
          <cell r="AC1569">
            <v>2245.9389155260651</v>
          </cell>
          <cell r="AD1569">
            <v>34264.199999999997</v>
          </cell>
          <cell r="AE1569">
            <v>12603.37820514313</v>
          </cell>
          <cell r="AF1569">
            <v>10212.607435457612</v>
          </cell>
          <cell r="AG1569">
            <v>1565.8069490818455</v>
          </cell>
          <cell r="AH1569">
            <v>1561.2544881740328</v>
          </cell>
          <cell r="AI1569">
            <v>6037.8809813906601</v>
          </cell>
          <cell r="AJ1569">
            <v>2317.6019407527156</v>
          </cell>
          <cell r="AK1569">
            <v>34298.529999999992</v>
          </cell>
        </row>
        <row r="1570">
          <cell r="B1570">
            <v>40035</v>
          </cell>
          <cell r="D1570">
            <v>4700.010000000002</v>
          </cell>
          <cell r="E1570">
            <v>29608</v>
          </cell>
          <cell r="F1570">
            <v>34308.01</v>
          </cell>
          <cell r="G1570">
            <v>34308.01</v>
          </cell>
          <cell r="H1570">
            <v>34412.400000000001</v>
          </cell>
          <cell r="I1570">
            <v>29608</v>
          </cell>
          <cell r="J1570">
            <v>14229</v>
          </cell>
          <cell r="K1570">
            <v>4000</v>
          </cell>
          <cell r="L1570">
            <v>1600</v>
          </cell>
          <cell r="M1570">
            <v>1497</v>
          </cell>
          <cell r="N1570">
            <v>6000</v>
          </cell>
          <cell r="O1570">
            <v>2282</v>
          </cell>
          <cell r="P1570">
            <v>29608</v>
          </cell>
          <cell r="Q1570">
            <v>14229</v>
          </cell>
          <cell r="R1570">
            <v>4000</v>
          </cell>
          <cell r="S1570">
            <v>1600</v>
          </cell>
          <cell r="T1570">
            <v>1497</v>
          </cell>
          <cell r="U1570">
            <v>6000</v>
          </cell>
          <cell r="V1570">
            <v>2282</v>
          </cell>
          <cell r="W1570">
            <v>29608</v>
          </cell>
          <cell r="X1570">
            <v>13605.248731879448</v>
          </cell>
          <cell r="Y1570">
            <v>9729.4537803265048</v>
          </cell>
          <cell r="Z1570">
            <v>1498.0853109137743</v>
          </cell>
          <cell r="AA1570">
            <v>1494.5774563382561</v>
          </cell>
          <cell r="AB1570">
            <v>5829.2250127297057</v>
          </cell>
          <cell r="AC1570">
            <v>2255.809707812306</v>
          </cell>
          <cell r="AD1570">
            <v>34412.399999999994</v>
          </cell>
          <cell r="AE1570">
            <v>12588.907279534766</v>
          </cell>
          <cell r="AF1570">
            <v>10201.087568845422</v>
          </cell>
          <cell r="AG1570">
            <v>1564.8597647466875</v>
          </cell>
          <cell r="AH1570">
            <v>1560.2776713530136</v>
          </cell>
          <cell r="AI1570">
            <v>6039.2589895077317</v>
          </cell>
          <cell r="AJ1570">
            <v>2353.618726012382</v>
          </cell>
          <cell r="AK1570">
            <v>34308.01</v>
          </cell>
        </row>
        <row r="1571">
          <cell r="B1571">
            <v>40036</v>
          </cell>
          <cell r="D1571">
            <v>4452.8099999999977</v>
          </cell>
          <cell r="E1571">
            <v>29836</v>
          </cell>
          <cell r="F1571">
            <v>34288.81</v>
          </cell>
          <cell r="G1571">
            <v>34288.81</v>
          </cell>
          <cell r="H1571">
            <v>34988.800000000003</v>
          </cell>
          <cell r="I1571">
            <v>29836</v>
          </cell>
          <cell r="J1571">
            <v>14471</v>
          </cell>
          <cell r="K1571">
            <v>4000</v>
          </cell>
          <cell r="L1571">
            <v>1600</v>
          </cell>
          <cell r="M1571">
            <v>1497</v>
          </cell>
          <cell r="N1571">
            <v>6000</v>
          </cell>
          <cell r="O1571">
            <v>2268</v>
          </cell>
          <cell r="P1571">
            <v>29836</v>
          </cell>
          <cell r="Q1571">
            <v>14471</v>
          </cell>
          <cell r="R1571">
            <v>4000</v>
          </cell>
          <cell r="S1571">
            <v>1600</v>
          </cell>
          <cell r="T1571">
            <v>1497</v>
          </cell>
          <cell r="U1571">
            <v>6000</v>
          </cell>
          <cell r="V1571">
            <v>2268</v>
          </cell>
          <cell r="W1571">
            <v>29836</v>
          </cell>
          <cell r="X1571">
            <v>13688.294251573576</v>
          </cell>
          <cell r="Y1571">
            <v>10207.673352420878</v>
          </cell>
          <cell r="Z1571">
            <v>1506.8517484150493</v>
          </cell>
          <cell r="AA1571">
            <v>1502.8235998449279</v>
          </cell>
          <cell r="AB1571">
            <v>5825.7453424704072</v>
          </cell>
          <cell r="AC1571">
            <v>2257.4117052751681</v>
          </cell>
          <cell r="AD1571">
            <v>34988.800000000003</v>
          </cell>
          <cell r="AE1571">
            <v>12584.56813687479</v>
          </cell>
          <cell r="AF1571">
            <v>10197.640210693953</v>
          </cell>
          <cell r="AG1571">
            <v>1564.6042468014364</v>
          </cell>
          <cell r="AH1571">
            <v>1560.0121001937553</v>
          </cell>
          <cell r="AI1571">
            <v>6039.9506038090158</v>
          </cell>
          <cell r="AJ1571">
            <v>2342.0347016270493</v>
          </cell>
          <cell r="AK1571">
            <v>34288.81</v>
          </cell>
        </row>
        <row r="1572">
          <cell r="B1572">
            <v>40037</v>
          </cell>
          <cell r="D1572">
            <v>4570.6900000000023</v>
          </cell>
          <cell r="E1572">
            <v>29765</v>
          </cell>
          <cell r="F1572">
            <v>34335.69</v>
          </cell>
          <cell r="G1572">
            <v>34335.69</v>
          </cell>
          <cell r="H1572">
            <v>36612.1</v>
          </cell>
          <cell r="I1572">
            <v>29765</v>
          </cell>
          <cell r="J1572">
            <v>14300</v>
          </cell>
          <cell r="K1572">
            <v>4000</v>
          </cell>
          <cell r="L1572">
            <v>1600</v>
          </cell>
          <cell r="M1572">
            <v>1497</v>
          </cell>
          <cell r="N1572">
            <v>6100</v>
          </cell>
          <cell r="O1572">
            <v>2268</v>
          </cell>
          <cell r="P1572">
            <v>29765</v>
          </cell>
          <cell r="Q1572">
            <v>14300</v>
          </cell>
          <cell r="R1572">
            <v>4000</v>
          </cell>
          <cell r="S1572">
            <v>1600</v>
          </cell>
          <cell r="T1572">
            <v>1497</v>
          </cell>
          <cell r="U1572">
            <v>6100</v>
          </cell>
          <cell r="V1572">
            <v>2268</v>
          </cell>
          <cell r="W1572">
            <v>29765</v>
          </cell>
          <cell r="X1572">
            <v>14385.374880122434</v>
          </cell>
          <cell r="Y1572">
            <v>10580.264902183177</v>
          </cell>
          <cell r="Z1572">
            <v>1581.7041265923444</v>
          </cell>
          <cell r="AA1572">
            <v>1577.6707601169803</v>
          </cell>
          <cell r="AB1572">
            <v>6118.4104988531981</v>
          </cell>
          <cell r="AC1572">
            <v>2368.6748321318573</v>
          </cell>
          <cell r="AD1572">
            <v>36612.099999999991</v>
          </cell>
          <cell r="AE1572">
            <v>12579.677518397088</v>
          </cell>
          <cell r="AF1572">
            <v>10193.7459748036</v>
          </cell>
          <cell r="AG1572">
            <v>1564.2801616728291</v>
          </cell>
          <cell r="AH1572">
            <v>1559.6781632393181</v>
          </cell>
          <cell r="AI1572">
            <v>6096.1205800195912</v>
          </cell>
          <cell r="AJ1572">
            <v>2342.1876018675762</v>
          </cell>
          <cell r="AK1572">
            <v>34335.69</v>
          </cell>
        </row>
        <row r="1573">
          <cell r="B1573">
            <v>40038</v>
          </cell>
          <cell r="D1573">
            <v>4653.93</v>
          </cell>
          <cell r="E1573">
            <v>29715</v>
          </cell>
          <cell r="F1573">
            <v>34368.93</v>
          </cell>
          <cell r="G1573">
            <v>34368.93</v>
          </cell>
          <cell r="H1573">
            <v>36853.1</v>
          </cell>
          <cell r="I1573">
            <v>29715</v>
          </cell>
          <cell r="J1573">
            <v>14250</v>
          </cell>
          <cell r="K1573">
            <v>4000</v>
          </cell>
          <cell r="L1573">
            <v>1600</v>
          </cell>
          <cell r="M1573">
            <v>1497</v>
          </cell>
          <cell r="N1573">
            <v>6100</v>
          </cell>
          <cell r="O1573">
            <v>2268</v>
          </cell>
          <cell r="P1573">
            <v>29715</v>
          </cell>
          <cell r="Q1573">
            <v>14250</v>
          </cell>
          <cell r="R1573">
            <v>4000</v>
          </cell>
          <cell r="S1573">
            <v>1600</v>
          </cell>
          <cell r="T1573">
            <v>1497</v>
          </cell>
          <cell r="U1573">
            <v>6100</v>
          </cell>
          <cell r="V1573">
            <v>2268</v>
          </cell>
          <cell r="W1573">
            <v>29715</v>
          </cell>
          <cell r="X1573">
            <v>14457.988784791252</v>
          </cell>
          <cell r="Y1573">
            <v>10881.764534697215</v>
          </cell>
          <cell r="Z1573">
            <v>1592.4415939791338</v>
          </cell>
          <cell r="AA1573">
            <v>1588.2315932735332</v>
          </cell>
          <cell r="AB1573">
            <v>5949.7860933912661</v>
          </cell>
          <cell r="AC1573">
            <v>2382.8873998676049</v>
          </cell>
          <cell r="AD1573">
            <v>36853.100000000006</v>
          </cell>
          <cell r="AE1573">
            <v>12578.617189665072</v>
          </cell>
          <cell r="AF1573">
            <v>10192.886753911162</v>
          </cell>
          <cell r="AG1573">
            <v>1564.1483100257642</v>
          </cell>
          <cell r="AH1573">
            <v>1559.5466994902067</v>
          </cell>
          <cell r="AI1573">
            <v>6131.7408657456717</v>
          </cell>
          <cell r="AJ1573">
            <v>2341.9901811621248</v>
          </cell>
          <cell r="AK1573">
            <v>34368.93</v>
          </cell>
        </row>
        <row r="1574">
          <cell r="B1574">
            <v>40039</v>
          </cell>
          <cell r="D1574">
            <v>4741.5</v>
          </cell>
          <cell r="E1574">
            <v>29657</v>
          </cell>
          <cell r="F1574">
            <v>34398.5</v>
          </cell>
          <cell r="G1574">
            <v>34398.5</v>
          </cell>
          <cell r="H1574">
            <v>35644.9</v>
          </cell>
          <cell r="I1574">
            <v>29657</v>
          </cell>
          <cell r="J1574">
            <v>14250</v>
          </cell>
          <cell r="K1574">
            <v>4000</v>
          </cell>
          <cell r="L1574">
            <v>1600</v>
          </cell>
          <cell r="M1574">
            <v>1497</v>
          </cell>
          <cell r="N1574">
            <v>6000</v>
          </cell>
          <cell r="O1574">
            <v>2310</v>
          </cell>
          <cell r="P1574">
            <v>29657</v>
          </cell>
          <cell r="Q1574">
            <v>14250</v>
          </cell>
          <cell r="R1574">
            <v>4000</v>
          </cell>
          <cell r="S1574">
            <v>1600</v>
          </cell>
          <cell r="T1574">
            <v>1497</v>
          </cell>
          <cell r="U1574">
            <v>6000</v>
          </cell>
          <cell r="V1574">
            <v>2310</v>
          </cell>
          <cell r="W1574">
            <v>29657</v>
          </cell>
          <cell r="X1574">
            <v>13875.160588592131</v>
          </cell>
          <cell r="Y1574">
            <v>10243.668812896036</v>
          </cell>
          <cell r="Z1574">
            <v>1544.9070272470933</v>
          </cell>
          <cell r="AA1574">
            <v>1541.1491114518735</v>
          </cell>
          <cell r="AB1574">
            <v>6091.9751236955617</v>
          </cell>
          <cell r="AC1574">
            <v>2348.0393361172996</v>
          </cell>
          <cell r="AD1574">
            <v>35644.899999999994</v>
          </cell>
          <cell r="AE1574">
            <v>12601.48208536403</v>
          </cell>
          <cell r="AF1574">
            <v>10211.070996049117</v>
          </cell>
          <cell r="AG1574">
            <v>1565.5713806907299</v>
          </cell>
          <cell r="AH1574">
            <v>1561.0196046795402</v>
          </cell>
          <cell r="AI1574">
            <v>6082.909612848277</v>
          </cell>
          <cell r="AJ1574">
            <v>2376.4463203683035</v>
          </cell>
          <cell r="AK1574">
            <v>34398.5</v>
          </cell>
        </row>
        <row r="1575">
          <cell r="B1575">
            <v>40040</v>
          </cell>
          <cell r="D1575">
            <v>4961.82</v>
          </cell>
          <cell r="E1575">
            <v>29315</v>
          </cell>
          <cell r="F1575">
            <v>34276.82</v>
          </cell>
          <cell r="G1575">
            <v>34276.82</v>
          </cell>
          <cell r="H1575">
            <v>34982.400000000001</v>
          </cell>
          <cell r="I1575">
            <v>29315</v>
          </cell>
          <cell r="J1575">
            <v>13950</v>
          </cell>
          <cell r="K1575">
            <v>4000</v>
          </cell>
          <cell r="L1575">
            <v>1600</v>
          </cell>
          <cell r="M1575">
            <v>1497</v>
          </cell>
          <cell r="N1575">
            <v>6000</v>
          </cell>
          <cell r="O1575">
            <v>2268</v>
          </cell>
          <cell r="P1575">
            <v>29315</v>
          </cell>
          <cell r="Q1575">
            <v>13950</v>
          </cell>
          <cell r="R1575">
            <v>4000</v>
          </cell>
          <cell r="S1575">
            <v>1600</v>
          </cell>
          <cell r="T1575">
            <v>1497</v>
          </cell>
          <cell r="U1575">
            <v>6000</v>
          </cell>
          <cell r="V1575">
            <v>2268</v>
          </cell>
          <cell r="W1575">
            <v>29315</v>
          </cell>
          <cell r="X1575">
            <v>13642.912588009891</v>
          </cell>
          <cell r="Y1575">
            <v>10101.773553131958</v>
          </cell>
          <cell r="Z1575">
            <v>1549.0382014966772</v>
          </cell>
          <cell r="AA1575">
            <v>1545.1155084634001</v>
          </cell>
          <cell r="AB1575">
            <v>5823.7450353025406</v>
          </cell>
          <cell r="AC1575">
            <v>2319.8151135955322</v>
          </cell>
          <cell r="AD1575">
            <v>34982.400000000001</v>
          </cell>
          <cell r="AE1575">
            <v>12603.581591400469</v>
          </cell>
          <cell r="AF1575">
            <v>10212.772240795526</v>
          </cell>
          <cell r="AG1575">
            <v>1565.8322171972588</v>
          </cell>
          <cell r="AH1575">
            <v>1561.2796828243822</v>
          </cell>
          <cell r="AI1575">
            <v>5992.0337612264339</v>
          </cell>
          <cell r="AJ1575">
            <v>2341.3205065559318</v>
          </cell>
          <cell r="AK1575">
            <v>34276.82</v>
          </cell>
        </row>
        <row r="1576">
          <cell r="B1576">
            <v>40041</v>
          </cell>
          <cell r="D1576">
            <v>5008.7099999999991</v>
          </cell>
          <cell r="E1576">
            <v>29301</v>
          </cell>
          <cell r="F1576">
            <v>34309.71</v>
          </cell>
          <cell r="G1576">
            <v>34309.71</v>
          </cell>
          <cell r="H1576">
            <v>34211</v>
          </cell>
          <cell r="I1576">
            <v>29301</v>
          </cell>
          <cell r="J1576">
            <v>13950</v>
          </cell>
          <cell r="K1576">
            <v>4000</v>
          </cell>
          <cell r="L1576">
            <v>1600</v>
          </cell>
          <cell r="M1576">
            <v>1497</v>
          </cell>
          <cell r="N1576">
            <v>6000</v>
          </cell>
          <cell r="O1576">
            <v>2254</v>
          </cell>
          <cell r="P1576">
            <v>29301</v>
          </cell>
          <cell r="Q1576">
            <v>13950</v>
          </cell>
          <cell r="R1576">
            <v>4000</v>
          </cell>
          <cell r="S1576">
            <v>1600</v>
          </cell>
          <cell r="T1576">
            <v>1497</v>
          </cell>
          <cell r="U1576">
            <v>6000</v>
          </cell>
          <cell r="V1576">
            <v>2254</v>
          </cell>
          <cell r="W1576">
            <v>29301</v>
          </cell>
          <cell r="X1576">
            <v>13536.515211902661</v>
          </cell>
          <cell r="Y1576">
            <v>10018.258337143317</v>
          </cell>
          <cell r="Z1576">
            <v>1538.7899825129928</v>
          </cell>
          <cell r="AA1576">
            <v>1534.8017293530831</v>
          </cell>
          <cell r="AB1576">
            <v>5291.1406749730932</v>
          </cell>
          <cell r="AC1576">
            <v>2291.4940641148446</v>
          </cell>
          <cell r="AD1576">
            <v>34210.999999999993</v>
          </cell>
          <cell r="AE1576">
            <v>12603.135620558443</v>
          </cell>
          <cell r="AF1576">
            <v>10212.410867434899</v>
          </cell>
          <cell r="AG1576">
            <v>1565.7768110805685</v>
          </cell>
          <cell r="AH1576">
            <v>1561.2244377966308</v>
          </cell>
          <cell r="AI1576">
            <v>6037.7647667673727</v>
          </cell>
          <cell r="AJ1576">
            <v>2329.3974963620826</v>
          </cell>
          <cell r="AK1576">
            <v>34309.71</v>
          </cell>
        </row>
        <row r="1577">
          <cell r="B1577">
            <v>40042</v>
          </cell>
          <cell r="D1577">
            <v>5017.4400000000023</v>
          </cell>
          <cell r="E1577">
            <v>29357</v>
          </cell>
          <cell r="F1577">
            <v>34374.44</v>
          </cell>
          <cell r="G1577">
            <v>34374.44</v>
          </cell>
          <cell r="H1577">
            <v>34537.699999999997</v>
          </cell>
          <cell r="I1577">
            <v>29357</v>
          </cell>
          <cell r="J1577">
            <v>13950</v>
          </cell>
          <cell r="K1577">
            <v>4000</v>
          </cell>
          <cell r="L1577">
            <v>1600</v>
          </cell>
          <cell r="M1577">
            <v>1497</v>
          </cell>
          <cell r="N1577">
            <v>6000</v>
          </cell>
          <cell r="O1577">
            <v>2310</v>
          </cell>
          <cell r="P1577">
            <v>29357</v>
          </cell>
          <cell r="Q1577">
            <v>13950</v>
          </cell>
          <cell r="R1577">
            <v>4000</v>
          </cell>
          <cell r="S1577">
            <v>1600</v>
          </cell>
          <cell r="T1577">
            <v>1497</v>
          </cell>
          <cell r="U1577">
            <v>6000</v>
          </cell>
          <cell r="V1577">
            <v>2310</v>
          </cell>
          <cell r="W1577">
            <v>29357</v>
          </cell>
          <cell r="X1577">
            <v>13608.246018823183</v>
          </cell>
          <cell r="Y1577">
            <v>9823.087093103084</v>
          </cell>
          <cell r="Z1577">
            <v>1511.0507093549754</v>
          </cell>
          <cell r="AA1577">
            <v>1507.3478503422511</v>
          </cell>
          <cell r="AB1577">
            <v>5790.884352091769</v>
          </cell>
          <cell r="AC1577">
            <v>2297.0839762847309</v>
          </cell>
          <cell r="AD1577">
            <v>34537.69999999999</v>
          </cell>
          <cell r="AE1577">
            <v>12587.73916671482</v>
          </cell>
          <cell r="AF1577">
            <v>10200.141019561837</v>
          </cell>
          <cell r="AG1577">
            <v>1564.7145628866667</v>
          </cell>
          <cell r="AH1577">
            <v>1560.1328946611125</v>
          </cell>
          <cell r="AI1577">
            <v>6084.6350767997747</v>
          </cell>
          <cell r="AJ1577">
            <v>2377.0772793757869</v>
          </cell>
          <cell r="AK1577">
            <v>34374.44</v>
          </cell>
        </row>
        <row r="1578">
          <cell r="B1578">
            <v>40043</v>
          </cell>
          <cell r="D1578">
            <v>4738.3899999999994</v>
          </cell>
          <cell r="E1578">
            <v>29693</v>
          </cell>
          <cell r="F1578">
            <v>34431.39</v>
          </cell>
          <cell r="G1578">
            <v>34431.39</v>
          </cell>
          <cell r="H1578">
            <v>35820.300000000003</v>
          </cell>
          <cell r="I1578">
            <v>29693</v>
          </cell>
          <cell r="J1578">
            <v>14200</v>
          </cell>
          <cell r="K1578">
            <v>4000</v>
          </cell>
          <cell r="L1578">
            <v>1600</v>
          </cell>
          <cell r="M1578">
            <v>1497</v>
          </cell>
          <cell r="N1578">
            <v>6100</v>
          </cell>
          <cell r="O1578">
            <v>2296</v>
          </cell>
          <cell r="P1578">
            <v>29693</v>
          </cell>
          <cell r="Q1578">
            <v>14200</v>
          </cell>
          <cell r="R1578">
            <v>4000</v>
          </cell>
          <cell r="S1578">
            <v>1600</v>
          </cell>
          <cell r="T1578">
            <v>1497</v>
          </cell>
          <cell r="U1578">
            <v>6100</v>
          </cell>
          <cell r="V1578">
            <v>2296</v>
          </cell>
          <cell r="W1578">
            <v>29693</v>
          </cell>
          <cell r="X1578">
            <v>14175.653101774606</v>
          </cell>
          <cell r="Y1578">
            <v>10140.783854620084</v>
          </cell>
          <cell r="Z1578">
            <v>1547.3571062022252</v>
          </cell>
          <cell r="AA1578">
            <v>1543.5939220912176</v>
          </cell>
          <cell r="AB1578">
            <v>6071.832959091118</v>
          </cell>
          <cell r="AC1578">
            <v>2341.0790562207631</v>
          </cell>
          <cell r="AD1578">
            <v>35820.30000000001</v>
          </cell>
          <cell r="AE1578">
            <v>12601.039843602559</v>
          </cell>
          <cell r="AF1578">
            <v>10210.712644389112</v>
          </cell>
          <cell r="AG1578">
            <v>1565.5164378641309</v>
          </cell>
          <cell r="AH1578">
            <v>1560.9648215949007</v>
          </cell>
          <cell r="AI1578">
            <v>6128.6315271427793</v>
          </cell>
          <cell r="AJ1578">
            <v>2364.524725406518</v>
          </cell>
          <cell r="AK1578">
            <v>34431.39</v>
          </cell>
        </row>
        <row r="1579">
          <cell r="B1579">
            <v>40044</v>
          </cell>
          <cell r="D1579">
            <v>4544.3199999999924</v>
          </cell>
          <cell r="E1579">
            <v>29843</v>
          </cell>
          <cell r="F1579">
            <v>34387.319999999992</v>
          </cell>
          <cell r="G1579">
            <v>34387.319999999992</v>
          </cell>
          <cell r="H1579">
            <v>35938.199999999997</v>
          </cell>
          <cell r="I1579">
            <v>29843</v>
          </cell>
          <cell r="J1579">
            <v>14350</v>
          </cell>
          <cell r="K1579">
            <v>4000</v>
          </cell>
          <cell r="L1579">
            <v>1600</v>
          </cell>
          <cell r="M1579">
            <v>1497</v>
          </cell>
          <cell r="N1579">
            <v>6100</v>
          </cell>
          <cell r="O1579">
            <v>2296</v>
          </cell>
          <cell r="P1579">
            <v>29843</v>
          </cell>
          <cell r="Q1579">
            <v>14350</v>
          </cell>
          <cell r="R1579">
            <v>4000</v>
          </cell>
          <cell r="S1579">
            <v>1600</v>
          </cell>
          <cell r="T1579">
            <v>1497</v>
          </cell>
          <cell r="U1579">
            <v>6100</v>
          </cell>
          <cell r="V1579">
            <v>2296</v>
          </cell>
          <cell r="W1579">
            <v>29843</v>
          </cell>
          <cell r="X1579">
            <v>14154.3096485845</v>
          </cell>
          <cell r="Y1579">
            <v>10366.172225201313</v>
          </cell>
          <cell r="Z1579">
            <v>1542.4571795111071</v>
          </cell>
          <cell r="AA1579">
            <v>1538.7976310824954</v>
          </cell>
          <cell r="AB1579">
            <v>6002.9848971704459</v>
          </cell>
          <cell r="AC1579">
            <v>2333.4784184501455</v>
          </cell>
          <cell r="AD1579">
            <v>35938.200000000012</v>
          </cell>
          <cell r="AE1579">
            <v>12601.723442536007</v>
          </cell>
          <cell r="AF1579">
            <v>10211.266569490539</v>
          </cell>
          <cell r="AG1579">
            <v>1565.6013662018318</v>
          </cell>
          <cell r="AH1579">
            <v>1561.0495030101201</v>
          </cell>
          <cell r="AI1579">
            <v>6083.0261192918524</v>
          </cell>
          <cell r="AJ1579">
            <v>2364.6529994696475</v>
          </cell>
          <cell r="AK1579">
            <v>34387.319999999992</v>
          </cell>
        </row>
        <row r="1580">
          <cell r="B1580">
            <v>40045</v>
          </cell>
          <cell r="D1580">
            <v>4699.9599999999919</v>
          </cell>
          <cell r="E1580">
            <v>29665</v>
          </cell>
          <cell r="F1580">
            <v>34364.959999999992</v>
          </cell>
          <cell r="G1580">
            <v>34364.959999999992</v>
          </cell>
          <cell r="H1580">
            <v>37071</v>
          </cell>
          <cell r="I1580">
            <v>29665</v>
          </cell>
          <cell r="J1580">
            <v>14200</v>
          </cell>
          <cell r="K1580">
            <v>4000</v>
          </cell>
          <cell r="L1580">
            <v>1600</v>
          </cell>
          <cell r="M1580">
            <v>1497</v>
          </cell>
          <cell r="N1580">
            <v>6100</v>
          </cell>
          <cell r="O1580">
            <v>2268</v>
          </cell>
          <cell r="P1580">
            <v>29665</v>
          </cell>
          <cell r="Q1580">
            <v>14200</v>
          </cell>
          <cell r="R1580">
            <v>4000</v>
          </cell>
          <cell r="S1580">
            <v>1600</v>
          </cell>
          <cell r="T1580">
            <v>1497</v>
          </cell>
          <cell r="U1580">
            <v>6100</v>
          </cell>
          <cell r="V1580">
            <v>2268</v>
          </cell>
          <cell r="W1580">
            <v>29665</v>
          </cell>
          <cell r="X1580">
            <v>14870.767909130487</v>
          </cell>
          <cell r="Y1580">
            <v>10650.445989295386</v>
          </cell>
          <cell r="Z1580">
            <v>1551.1210608705546</v>
          </cell>
          <cell r="AA1580">
            <v>1548.9665314246324</v>
          </cell>
          <cell r="AB1580">
            <v>6119.1499560218363</v>
          </cell>
          <cell r="AC1580">
            <v>2330.5485532570879</v>
          </cell>
          <cell r="AD1580">
            <v>37070.999999999985</v>
          </cell>
          <cell r="AE1580">
            <v>12602.206655788932</v>
          </cell>
          <cell r="AF1580">
            <v>10211.658120642891</v>
          </cell>
          <cell r="AG1580">
            <v>1565.6613992070311</v>
          </cell>
          <cell r="AH1580">
            <v>1561.1093614740648</v>
          </cell>
          <cell r="AI1580">
            <v>6083.2593730092622</v>
          </cell>
          <cell r="AJ1580">
            <v>2341.0650898778122</v>
          </cell>
          <cell r="AK1580">
            <v>34364.959999999992</v>
          </cell>
        </row>
        <row r="1581">
          <cell r="B1581">
            <v>40046</v>
          </cell>
          <cell r="D1581">
            <v>4601.6699999999983</v>
          </cell>
          <cell r="E1581">
            <v>29736</v>
          </cell>
          <cell r="F1581">
            <v>34337.67</v>
          </cell>
          <cell r="G1581">
            <v>34337.67</v>
          </cell>
          <cell r="H1581">
            <v>36606.199999999997</v>
          </cell>
          <cell r="I1581">
            <v>29736</v>
          </cell>
          <cell r="J1581">
            <v>14350</v>
          </cell>
          <cell r="K1581">
            <v>4000</v>
          </cell>
          <cell r="L1581">
            <v>1600</v>
          </cell>
          <cell r="M1581">
            <v>1497</v>
          </cell>
          <cell r="N1581">
            <v>6000</v>
          </cell>
          <cell r="O1581">
            <v>2289</v>
          </cell>
          <cell r="P1581">
            <v>29736</v>
          </cell>
          <cell r="Q1581">
            <v>14350</v>
          </cell>
          <cell r="R1581">
            <v>4000</v>
          </cell>
          <cell r="S1581">
            <v>1600</v>
          </cell>
          <cell r="T1581">
            <v>1497</v>
          </cell>
          <cell r="U1581">
            <v>6000</v>
          </cell>
          <cell r="V1581">
            <v>2289</v>
          </cell>
          <cell r="W1581">
            <v>29736</v>
          </cell>
          <cell r="X1581">
            <v>14642.804495606513</v>
          </cell>
          <cell r="Y1581">
            <v>10367.621236282363</v>
          </cell>
          <cell r="Z1581">
            <v>1575.7094594470998</v>
          </cell>
          <cell r="AA1581">
            <v>1572.165761394996</v>
          </cell>
          <cell r="AB1581">
            <v>6071.3900587603684</v>
          </cell>
          <cell r="AC1581">
            <v>2376.5089885086545</v>
          </cell>
          <cell r="AD1581">
            <v>36606.199999999997</v>
          </cell>
          <cell r="AE1581">
            <v>12602.595847141596</v>
          </cell>
          <cell r="AF1581">
            <v>10211.973485177488</v>
          </cell>
          <cell r="AG1581">
            <v>1565.709751205567</v>
          </cell>
          <cell r="AH1581">
            <v>1561.157572892957</v>
          </cell>
          <cell r="AI1581">
            <v>6037.5061783480769</v>
          </cell>
          <cell r="AJ1581">
            <v>2358.7271652343088</v>
          </cell>
          <cell r="AK1581">
            <v>34337.67</v>
          </cell>
        </row>
        <row r="1582">
          <cell r="B1582">
            <v>40047</v>
          </cell>
          <cell r="D1582">
            <v>5069.1999999999898</v>
          </cell>
          <cell r="E1582">
            <v>28962</v>
          </cell>
          <cell r="F1582">
            <v>34031.19999999999</v>
          </cell>
          <cell r="G1582">
            <v>34031.19999999999</v>
          </cell>
          <cell r="H1582">
            <v>36873.599999999999</v>
          </cell>
          <cell r="I1582">
            <v>28962</v>
          </cell>
          <cell r="J1582">
            <v>13925</v>
          </cell>
          <cell r="K1582">
            <v>4000</v>
          </cell>
          <cell r="L1582">
            <v>1600</v>
          </cell>
          <cell r="M1582">
            <v>1497</v>
          </cell>
          <cell r="N1582">
            <v>5700</v>
          </cell>
          <cell r="O1582">
            <v>2240</v>
          </cell>
          <cell r="P1582">
            <v>28962</v>
          </cell>
          <cell r="Q1582">
            <v>13925</v>
          </cell>
          <cell r="R1582">
            <v>4000</v>
          </cell>
          <cell r="S1582">
            <v>1600</v>
          </cell>
          <cell r="T1582">
            <v>1497</v>
          </cell>
          <cell r="U1582">
            <v>5700</v>
          </cell>
          <cell r="V1582">
            <v>2240</v>
          </cell>
          <cell r="W1582">
            <v>28962</v>
          </cell>
          <cell r="X1582">
            <v>14819.020501246363</v>
          </cell>
          <cell r="Y1582">
            <v>10256.047683449708</v>
          </cell>
          <cell r="Z1582">
            <v>1562.6406319959592</v>
          </cell>
          <cell r="AA1582">
            <v>1559.073199280976</v>
          </cell>
          <cell r="AB1582">
            <v>6349.9514055440895</v>
          </cell>
          <cell r="AC1582">
            <v>2326.8665784829095</v>
          </cell>
          <cell r="AD1582">
            <v>36873.600000000006</v>
          </cell>
          <cell r="AE1582">
            <v>12606.465249634599</v>
          </cell>
          <cell r="AF1582">
            <v>10215.10888967203</v>
          </cell>
          <cell r="AG1582">
            <v>1566.1904744857638</v>
          </cell>
          <cell r="AH1582">
            <v>1561.6368985079168</v>
          </cell>
          <cell r="AI1582">
            <v>5763.6288784863254</v>
          </cell>
          <cell r="AJ1582">
            <v>2318.1696092133589</v>
          </cell>
          <cell r="AK1582">
            <v>34031.19999999999</v>
          </cell>
        </row>
        <row r="1583">
          <cell r="B1583">
            <v>40048</v>
          </cell>
          <cell r="D1583">
            <v>4865.2699999999895</v>
          </cell>
          <cell r="E1583">
            <v>29290</v>
          </cell>
          <cell r="F1583">
            <v>34155.26999999999</v>
          </cell>
          <cell r="G1583">
            <v>34155.26999999999</v>
          </cell>
          <cell r="H1583">
            <v>36177.599999999999</v>
          </cell>
          <cell r="I1583">
            <v>29290</v>
          </cell>
          <cell r="J1583">
            <v>13925</v>
          </cell>
          <cell r="K1583">
            <v>4000</v>
          </cell>
          <cell r="L1583">
            <v>1600</v>
          </cell>
          <cell r="M1583">
            <v>1497</v>
          </cell>
          <cell r="N1583">
            <v>6000</v>
          </cell>
          <cell r="O1583">
            <v>2268</v>
          </cell>
          <cell r="P1583">
            <v>29290</v>
          </cell>
          <cell r="Q1583">
            <v>13925</v>
          </cell>
          <cell r="R1583">
            <v>4000</v>
          </cell>
          <cell r="S1583">
            <v>1600</v>
          </cell>
          <cell r="T1583">
            <v>1497</v>
          </cell>
          <cell r="U1583">
            <v>6000</v>
          </cell>
          <cell r="V1583">
            <v>2268</v>
          </cell>
          <cell r="W1583">
            <v>29290</v>
          </cell>
          <cell r="X1583">
            <v>13718.445886034246</v>
          </cell>
          <cell r="Y1583">
            <v>11179.518671948281</v>
          </cell>
          <cell r="Z1583">
            <v>1548.0832455080099</v>
          </cell>
          <cell r="AA1583">
            <v>1543.8417583382645</v>
          </cell>
          <cell r="AB1583">
            <v>5869.8836499554936</v>
          </cell>
          <cell r="AC1583">
            <v>2317.826788215707</v>
          </cell>
          <cell r="AD1583">
            <v>36177.600000000006</v>
          </cell>
          <cell r="AE1583">
            <v>12480.548647318505</v>
          </cell>
          <cell r="AF1583">
            <v>10213.471027468257</v>
          </cell>
          <cell r="AG1583">
            <v>1565.9393558525926</v>
          </cell>
          <cell r="AH1583">
            <v>1561.3865099824779</v>
          </cell>
          <cell r="AI1583">
            <v>5992.4437530715641</v>
          </cell>
          <cell r="AJ1583">
            <v>2341.4807063065964</v>
          </cell>
          <cell r="AK1583">
            <v>34155.26999999999</v>
          </cell>
        </row>
        <row r="1584">
          <cell r="B1584">
            <v>40049</v>
          </cell>
          <cell r="D1584">
            <v>5010.57</v>
          </cell>
          <cell r="E1584">
            <v>29432</v>
          </cell>
          <cell r="F1584">
            <v>34442.57</v>
          </cell>
          <cell r="G1584">
            <v>34442.57</v>
          </cell>
          <cell r="H1584">
            <v>36428.800000000003</v>
          </cell>
          <cell r="I1584">
            <v>29362</v>
          </cell>
          <cell r="J1584">
            <v>13925</v>
          </cell>
          <cell r="K1584">
            <v>4000</v>
          </cell>
          <cell r="L1584">
            <v>1600</v>
          </cell>
          <cell r="M1584">
            <v>1497</v>
          </cell>
          <cell r="N1584">
            <v>6100</v>
          </cell>
          <cell r="O1584">
            <v>2310</v>
          </cell>
          <cell r="P1584">
            <v>29432</v>
          </cell>
          <cell r="Q1584">
            <v>13925</v>
          </cell>
          <cell r="R1584">
            <v>4000</v>
          </cell>
          <cell r="S1584">
            <v>1600</v>
          </cell>
          <cell r="T1584">
            <v>1497</v>
          </cell>
          <cell r="U1584">
            <v>6100</v>
          </cell>
          <cell r="V1584">
            <v>2240</v>
          </cell>
          <cell r="W1584">
            <v>29362</v>
          </cell>
          <cell r="X1584">
            <v>14246.447863452157</v>
          </cell>
          <cell r="Y1584">
            <v>10610.893283447225</v>
          </cell>
          <cell r="Z1584">
            <v>1553.5403817775818</v>
          </cell>
          <cell r="AA1584">
            <v>1549.7930849882302</v>
          </cell>
          <cell r="AB1584">
            <v>6103.1836562446324</v>
          </cell>
          <cell r="AC1584">
            <v>2364.9417300901764</v>
          </cell>
          <cell r="AD1584">
            <v>36428.799999999996</v>
          </cell>
          <cell r="AE1584">
            <v>12600.799043271925</v>
          </cell>
          <cell r="AF1584">
            <v>10210.517522160209</v>
          </cell>
          <cell r="AG1584">
            <v>1565.4865215333734</v>
          </cell>
          <cell r="AH1584">
            <v>1560.9349922435285</v>
          </cell>
          <cell r="AI1584">
            <v>6128.5144116891033</v>
          </cell>
          <cell r="AJ1584">
            <v>2376.3175091018634</v>
          </cell>
          <cell r="AK1584">
            <v>34442.57</v>
          </cell>
        </row>
        <row r="1585">
          <cell r="B1585">
            <v>40050</v>
          </cell>
          <cell r="D1585">
            <v>4443.4300000000076</v>
          </cell>
          <cell r="E1585">
            <v>29811</v>
          </cell>
          <cell r="F1585">
            <v>34254.430000000008</v>
          </cell>
          <cell r="G1585">
            <v>34254.430000000008</v>
          </cell>
          <cell r="H1585">
            <v>36197.4</v>
          </cell>
          <cell r="I1585">
            <v>29811</v>
          </cell>
          <cell r="J1585">
            <v>14500</v>
          </cell>
          <cell r="K1585">
            <v>4000</v>
          </cell>
          <cell r="L1585">
            <v>1600</v>
          </cell>
          <cell r="M1585">
            <v>1497</v>
          </cell>
          <cell r="N1585">
            <v>5900</v>
          </cell>
          <cell r="O1585">
            <v>2314</v>
          </cell>
          <cell r="P1585">
            <v>29811</v>
          </cell>
          <cell r="Q1585">
            <v>14500</v>
          </cell>
          <cell r="R1585">
            <v>4000</v>
          </cell>
          <cell r="S1585">
            <v>1600</v>
          </cell>
          <cell r="T1585">
            <v>1497</v>
          </cell>
          <cell r="U1585">
            <v>5900</v>
          </cell>
          <cell r="V1585">
            <v>2314</v>
          </cell>
          <cell r="W1585">
            <v>29811</v>
          </cell>
          <cell r="X1585">
            <v>14317.973084636897</v>
          </cell>
          <cell r="Y1585">
            <v>10499.665057412285</v>
          </cell>
          <cell r="Z1585">
            <v>1554.1235337963576</v>
          </cell>
          <cell r="AA1585">
            <v>1550.5435119806646</v>
          </cell>
          <cell r="AB1585">
            <v>5917.4762066553321</v>
          </cell>
          <cell r="AC1585">
            <v>2357.6186055184708</v>
          </cell>
          <cell r="AD1585">
            <v>36197.400000000009</v>
          </cell>
          <cell r="AE1585">
            <v>12581.114301617572</v>
          </cell>
          <cell r="AF1585">
            <v>10205.812540974122</v>
          </cell>
          <cell r="AG1585">
            <v>1564.4588253536062</v>
          </cell>
          <cell r="AH1585">
            <v>1559.8563013045443</v>
          </cell>
          <cell r="AI1585">
            <v>5977.0513830720838</v>
          </cell>
          <cell r="AJ1585">
            <v>2366.1366476780727</v>
          </cell>
          <cell r="AK1585">
            <v>34254.430000000008</v>
          </cell>
        </row>
        <row r="1586">
          <cell r="B1586">
            <v>40051</v>
          </cell>
          <cell r="D1586">
            <v>4509.5</v>
          </cell>
          <cell r="E1586">
            <v>29657</v>
          </cell>
          <cell r="F1586">
            <v>34166.5</v>
          </cell>
          <cell r="G1586">
            <v>34166.5</v>
          </cell>
          <cell r="H1586">
            <v>35786.199999999997</v>
          </cell>
          <cell r="I1586">
            <v>29657</v>
          </cell>
          <cell r="J1586">
            <v>14350</v>
          </cell>
          <cell r="K1586">
            <v>4000</v>
          </cell>
          <cell r="L1586">
            <v>1600</v>
          </cell>
          <cell r="M1586">
            <v>1497</v>
          </cell>
          <cell r="N1586">
            <v>5900</v>
          </cell>
          <cell r="O1586">
            <v>2310</v>
          </cell>
          <cell r="P1586">
            <v>29657</v>
          </cell>
          <cell r="Q1586">
            <v>14350</v>
          </cell>
          <cell r="R1586">
            <v>4000</v>
          </cell>
          <cell r="S1586">
            <v>1600</v>
          </cell>
          <cell r="T1586">
            <v>1497</v>
          </cell>
          <cell r="U1586">
            <v>5900</v>
          </cell>
          <cell r="V1586">
            <v>2310</v>
          </cell>
          <cell r="W1586">
            <v>29657</v>
          </cell>
          <cell r="X1586">
            <v>14251.867690081115</v>
          </cell>
          <cell r="Y1586">
            <v>10153.5147536084</v>
          </cell>
          <cell r="Z1586">
            <v>1549.0950508728645</v>
          </cell>
          <cell r="AA1586">
            <v>1545.383636825097</v>
          </cell>
          <cell r="AB1586">
            <v>5922.8098132673194</v>
          </cell>
          <cell r="AC1586">
            <v>2363.5290553451991</v>
          </cell>
          <cell r="AD1586">
            <v>35786.199999999997</v>
          </cell>
          <cell r="AE1586">
            <v>12563.478321861214</v>
          </cell>
          <cell r="AF1586">
            <v>10180.894445166879</v>
          </cell>
          <cell r="AG1586">
            <v>1563.4021861069266</v>
          </cell>
          <cell r="AH1586">
            <v>1558.7595441641231</v>
          </cell>
          <cell r="AI1586">
            <v>5921.0158661509931</v>
          </cell>
          <cell r="AJ1586">
            <v>2378.9496365498608</v>
          </cell>
          <cell r="AK1586">
            <v>34166.5</v>
          </cell>
        </row>
        <row r="1587">
          <cell r="B1587">
            <v>40052</v>
          </cell>
          <cell r="D1587">
            <v>4322.510000000002</v>
          </cell>
          <cell r="E1587">
            <v>29807</v>
          </cell>
          <cell r="F1587">
            <v>34129.51</v>
          </cell>
          <cell r="G1587">
            <v>34129.51</v>
          </cell>
          <cell r="H1587">
            <v>36532.199999999997</v>
          </cell>
          <cell r="I1587">
            <v>29807</v>
          </cell>
          <cell r="J1587">
            <v>14400</v>
          </cell>
          <cell r="K1587">
            <v>4000</v>
          </cell>
          <cell r="L1587">
            <v>1600</v>
          </cell>
          <cell r="M1587">
            <v>1497</v>
          </cell>
          <cell r="N1587">
            <v>6000</v>
          </cell>
          <cell r="O1587">
            <v>2310</v>
          </cell>
          <cell r="P1587">
            <v>29807</v>
          </cell>
          <cell r="Q1587">
            <v>14400</v>
          </cell>
          <cell r="R1587">
            <v>4000</v>
          </cell>
          <cell r="S1587">
            <v>1600</v>
          </cell>
          <cell r="T1587">
            <v>1497</v>
          </cell>
          <cell r="U1587">
            <v>6000</v>
          </cell>
          <cell r="V1587">
            <v>2310</v>
          </cell>
          <cell r="W1587">
            <v>29807</v>
          </cell>
          <cell r="X1587">
            <v>14294.080018585193</v>
          </cell>
          <cell r="Y1587">
            <v>10544.222376335823</v>
          </cell>
          <cell r="Z1587">
            <v>1531.0272547437346</v>
          </cell>
          <cell r="AA1587">
            <v>1526.7227542830226</v>
          </cell>
          <cell r="AB1587">
            <v>6302.8442111101713</v>
          </cell>
          <cell r="AC1587">
            <v>2333.3033849420481</v>
          </cell>
          <cell r="AD1587">
            <v>36532.19999999999</v>
          </cell>
          <cell r="AE1587">
            <v>12434.179370724858</v>
          </cell>
          <cell r="AF1587">
            <v>10176.576078634529</v>
          </cell>
          <cell r="AG1587">
            <v>1563.0129543087814</v>
          </cell>
          <cell r="AH1587">
            <v>1558.360654636401</v>
          </cell>
          <cell r="AI1587">
            <v>6018.3785851927696</v>
          </cell>
          <cell r="AJ1587">
            <v>2379.0023565026622</v>
          </cell>
          <cell r="AK1587">
            <v>34129.51</v>
          </cell>
        </row>
        <row r="1588">
          <cell r="B1588">
            <v>40053</v>
          </cell>
          <cell r="D1588">
            <v>4919.320000000007</v>
          </cell>
          <cell r="E1588">
            <v>29407</v>
          </cell>
          <cell r="F1588">
            <v>34326.320000000007</v>
          </cell>
          <cell r="G1588">
            <v>34326.320000000007</v>
          </cell>
          <cell r="H1588">
            <v>37728.9</v>
          </cell>
          <cell r="I1588">
            <v>29407</v>
          </cell>
          <cell r="J1588">
            <v>14000</v>
          </cell>
          <cell r="K1588">
            <v>4000</v>
          </cell>
          <cell r="L1588">
            <v>1600</v>
          </cell>
          <cell r="M1588">
            <v>1497</v>
          </cell>
          <cell r="N1588">
            <v>6000</v>
          </cell>
          <cell r="O1588">
            <v>2310</v>
          </cell>
          <cell r="P1588">
            <v>29407</v>
          </cell>
          <cell r="Q1588">
            <v>14000</v>
          </cell>
          <cell r="R1588">
            <v>4000</v>
          </cell>
          <cell r="S1588">
            <v>1600</v>
          </cell>
          <cell r="T1588">
            <v>1497</v>
          </cell>
          <cell r="U1588">
            <v>6000</v>
          </cell>
          <cell r="V1588">
            <v>2310</v>
          </cell>
          <cell r="W1588">
            <v>29407</v>
          </cell>
          <cell r="X1588">
            <v>15469.159240787905</v>
          </cell>
          <cell r="Y1588">
            <v>10716.558391021017</v>
          </cell>
          <cell r="Z1588">
            <v>1566.5371156899096</v>
          </cell>
          <cell r="AA1588">
            <v>1563.0467279628228</v>
          </cell>
          <cell r="AB1588">
            <v>6021.577045826456</v>
          </cell>
          <cell r="AC1588">
            <v>2392.0214787119025</v>
          </cell>
          <cell r="AD1588">
            <v>37728.900000000009</v>
          </cell>
          <cell r="AE1588">
            <v>12560.253676619788</v>
          </cell>
          <cell r="AF1588">
            <v>10178.281333416693</v>
          </cell>
          <cell r="AG1588">
            <v>1563.0009104975206</v>
          </cell>
          <cell r="AH1588">
            <v>1558.3594601732214</v>
          </cell>
          <cell r="AI1588">
            <v>6088.0855834403192</v>
          </cell>
          <cell r="AJ1588">
            <v>2378.3390358524612</v>
          </cell>
          <cell r="AK1588">
            <v>34326.320000000007</v>
          </cell>
        </row>
        <row r="1589">
          <cell r="B1589">
            <v>40054</v>
          </cell>
          <cell r="D1589">
            <v>4681.8600000000006</v>
          </cell>
          <cell r="E1589">
            <v>29678</v>
          </cell>
          <cell r="F1589">
            <v>34359.86</v>
          </cell>
          <cell r="G1589">
            <v>34359.86</v>
          </cell>
          <cell r="H1589">
            <v>37107.199999999997</v>
          </cell>
          <cell r="I1589">
            <v>29678</v>
          </cell>
          <cell r="J1589">
            <v>14229</v>
          </cell>
          <cell r="K1589">
            <v>4000</v>
          </cell>
          <cell r="L1589">
            <v>1600</v>
          </cell>
          <cell r="M1589">
            <v>1497</v>
          </cell>
          <cell r="N1589">
            <v>6000</v>
          </cell>
          <cell r="O1589">
            <v>2352</v>
          </cell>
          <cell r="P1589">
            <v>29678</v>
          </cell>
          <cell r="Q1589">
            <v>14229</v>
          </cell>
          <cell r="R1589">
            <v>4000</v>
          </cell>
          <cell r="S1589">
            <v>1600</v>
          </cell>
          <cell r="T1589">
            <v>1497</v>
          </cell>
          <cell r="U1589">
            <v>6000</v>
          </cell>
          <cell r="V1589">
            <v>2352</v>
          </cell>
          <cell r="W1589">
            <v>29678</v>
          </cell>
          <cell r="X1589">
            <v>14783.069484682481</v>
          </cell>
          <cell r="Y1589">
            <v>10988.086768819096</v>
          </cell>
          <cell r="Z1589">
            <v>1516.5645076725602</v>
          </cell>
          <cell r="AA1589">
            <v>1515.3971865780586</v>
          </cell>
          <cell r="AB1589">
            <v>5940.7025222528418</v>
          </cell>
          <cell r="AC1589">
            <v>2363.3795299949534</v>
          </cell>
          <cell r="AD1589">
            <v>37107.19999999999</v>
          </cell>
          <cell r="AE1589">
            <v>12559.531909549798</v>
          </cell>
          <cell r="AF1589">
            <v>10177.696444887792</v>
          </cell>
          <cell r="AG1589">
            <v>1562.9110936342145</v>
          </cell>
          <cell r="AH1589">
            <v>1558.269910027936</v>
          </cell>
          <cell r="AI1589">
            <v>6087.7357354351316</v>
          </cell>
          <cell r="AJ1589">
            <v>2413.7149064651321</v>
          </cell>
          <cell r="AK1589">
            <v>34359.86</v>
          </cell>
        </row>
        <row r="1590">
          <cell r="B1590">
            <v>40055</v>
          </cell>
          <cell r="D1590">
            <v>4697.9000000000015</v>
          </cell>
          <cell r="E1590">
            <v>29678</v>
          </cell>
          <cell r="F1590">
            <v>34375.9</v>
          </cell>
          <cell r="G1590">
            <v>34375.9</v>
          </cell>
          <cell r="H1590">
            <v>36316.400000000001</v>
          </cell>
          <cell r="I1590">
            <v>29678</v>
          </cell>
          <cell r="J1590">
            <v>14229</v>
          </cell>
          <cell r="K1590">
            <v>4000</v>
          </cell>
          <cell r="L1590">
            <v>1600</v>
          </cell>
          <cell r="M1590">
            <v>1497</v>
          </cell>
          <cell r="N1590">
            <v>6000</v>
          </cell>
          <cell r="O1590">
            <v>2352</v>
          </cell>
          <cell r="P1590">
            <v>29678</v>
          </cell>
          <cell r="Q1590">
            <v>14229</v>
          </cell>
          <cell r="R1590">
            <v>4000</v>
          </cell>
          <cell r="S1590">
            <v>1600</v>
          </cell>
          <cell r="T1590">
            <v>1497</v>
          </cell>
          <cell r="U1590">
            <v>6000</v>
          </cell>
          <cell r="V1590">
            <v>2352</v>
          </cell>
          <cell r="W1590">
            <v>29678</v>
          </cell>
          <cell r="X1590">
            <v>14128.334864181932</v>
          </cell>
          <cell r="Y1590">
            <v>10890.970958188749</v>
          </cell>
          <cell r="Z1590">
            <v>1531.0575837503343</v>
          </cell>
          <cell r="AA1590">
            <v>1527.1557852298592</v>
          </cell>
          <cell r="AB1590">
            <v>5869.9440683348339</v>
          </cell>
          <cell r="AC1590">
            <v>2368.936740314296</v>
          </cell>
          <cell r="AD1590">
            <v>36316.400000000009</v>
          </cell>
          <cell r="AE1590">
            <v>12568.693396868204</v>
          </cell>
          <cell r="AF1590">
            <v>10184.982739287238</v>
          </cell>
          <cell r="AG1590">
            <v>1563.4823100305366</v>
          </cell>
          <cell r="AH1590">
            <v>1558.8610522131662</v>
          </cell>
          <cell r="AI1590">
            <v>6086.5858090940064</v>
          </cell>
          <cell r="AJ1590">
            <v>2413.2946925068518</v>
          </cell>
          <cell r="AK1590">
            <v>34375.9</v>
          </cell>
        </row>
        <row r="1591">
          <cell r="B1591">
            <v>40056</v>
          </cell>
          <cell r="D1591">
            <v>4697.9000000000015</v>
          </cell>
          <cell r="E1591">
            <v>29678</v>
          </cell>
          <cell r="F1591">
            <v>34375.9</v>
          </cell>
          <cell r="G1591">
            <v>34375.9</v>
          </cell>
          <cell r="H1591">
            <v>34835.699999999997</v>
          </cell>
          <cell r="I1591">
            <v>29678</v>
          </cell>
          <cell r="J1591">
            <v>14229</v>
          </cell>
          <cell r="K1591">
            <v>4000</v>
          </cell>
          <cell r="L1591">
            <v>1600</v>
          </cell>
          <cell r="M1591">
            <v>1497</v>
          </cell>
          <cell r="N1591">
            <v>6000</v>
          </cell>
          <cell r="O1591">
            <v>2352</v>
          </cell>
          <cell r="P1591">
            <v>29678</v>
          </cell>
          <cell r="Q1591">
            <v>14229</v>
          </cell>
          <cell r="R1591">
            <v>4000</v>
          </cell>
          <cell r="S1591">
            <v>1600</v>
          </cell>
          <cell r="T1591">
            <v>1497</v>
          </cell>
          <cell r="U1591">
            <v>6000</v>
          </cell>
          <cell r="V1591">
            <v>2352</v>
          </cell>
          <cell r="W1591">
            <v>29678</v>
          </cell>
          <cell r="X1591">
            <v>13910.645220159562</v>
          </cell>
          <cell r="Y1591">
            <v>9985.0045144826545</v>
          </cell>
          <cell r="Z1591">
            <v>1466.3425898101839</v>
          </cell>
          <cell r="AA1591">
            <v>1462.9282219619295</v>
          </cell>
          <cell r="AB1591">
            <v>5740.3707220311289</v>
          </cell>
          <cell r="AC1591">
            <v>2270.408731554528</v>
          </cell>
          <cell r="AD1591">
            <v>34835.69999999999</v>
          </cell>
          <cell r="AE1591">
            <v>12568.693396868204</v>
          </cell>
          <cell r="AF1591">
            <v>10184.982739287238</v>
          </cell>
          <cell r="AG1591">
            <v>1563.4823100305366</v>
          </cell>
          <cell r="AH1591">
            <v>1558.8610522131662</v>
          </cell>
          <cell r="AI1591">
            <v>6086.5858090940064</v>
          </cell>
          <cell r="AJ1591">
            <v>2413.2946925068518</v>
          </cell>
          <cell r="AK1591">
            <v>34375.9</v>
          </cell>
        </row>
        <row r="1592">
          <cell r="B1592">
            <v>40057</v>
          </cell>
          <cell r="D1592">
            <v>9995.36</v>
          </cell>
          <cell r="E1592">
            <v>24474</v>
          </cell>
          <cell r="F1592">
            <v>34469.360000000001</v>
          </cell>
          <cell r="G1592">
            <v>34469.360000000001</v>
          </cell>
          <cell r="H1592">
            <v>36693</v>
          </cell>
          <cell r="I1592">
            <v>24474</v>
          </cell>
          <cell r="J1592">
            <v>14955</v>
          </cell>
          <cell r="K1592">
            <v>4000</v>
          </cell>
          <cell r="L1592">
            <v>1600</v>
          </cell>
          <cell r="M1592">
            <v>1609</v>
          </cell>
          <cell r="N1592">
            <v>0</v>
          </cell>
          <cell r="O1592">
            <v>2310</v>
          </cell>
          <cell r="P1592">
            <v>24474</v>
          </cell>
          <cell r="Q1592">
            <v>14955</v>
          </cell>
          <cell r="R1592">
            <v>4000</v>
          </cell>
          <cell r="S1592">
            <v>1600</v>
          </cell>
          <cell r="T1592">
            <v>1609</v>
          </cell>
          <cell r="U1592">
            <v>0</v>
          </cell>
          <cell r="V1592">
            <v>2310</v>
          </cell>
          <cell r="W1592">
            <v>24474</v>
          </cell>
          <cell r="X1592">
            <v>14588.829320910143</v>
          </cell>
          <cell r="Y1592">
            <v>10795.813578164196</v>
          </cell>
          <cell r="Z1592">
            <v>1525.9543186599726</v>
          </cell>
          <cell r="AA1592">
            <v>1522.9027527385117</v>
          </cell>
          <cell r="AB1592">
            <v>5930.3353036846875</v>
          </cell>
          <cell r="AC1592">
            <v>2329.1647258424787</v>
          </cell>
          <cell r="AD1592">
            <v>36692.999999999985</v>
          </cell>
          <cell r="AE1592">
            <v>12558.589331354417</v>
          </cell>
          <cell r="AF1592">
            <v>10176.932620661122</v>
          </cell>
          <cell r="AG1592">
            <v>1562.7937989827269</v>
          </cell>
          <cell r="AH1592">
            <v>1558.1529636918556</v>
          </cell>
          <cell r="AI1592">
            <v>6234.8674005216953</v>
          </cell>
          <cell r="AJ1592">
            <v>2378.0238847881847</v>
          </cell>
          <cell r="AK1592">
            <v>34469.360000000001</v>
          </cell>
        </row>
        <row r="1593">
          <cell r="B1593">
            <v>40058</v>
          </cell>
          <cell r="D1593">
            <v>10007.39</v>
          </cell>
          <cell r="E1593">
            <v>24363</v>
          </cell>
          <cell r="F1593">
            <v>34370.39</v>
          </cell>
          <cell r="G1593">
            <v>34370.39</v>
          </cell>
          <cell r="H1593">
            <v>36524.800000000003</v>
          </cell>
          <cell r="I1593">
            <v>24363</v>
          </cell>
          <cell r="J1593">
            <v>14844</v>
          </cell>
          <cell r="K1593">
            <v>4000</v>
          </cell>
          <cell r="L1593">
            <v>1600</v>
          </cell>
          <cell r="M1593">
            <v>1609</v>
          </cell>
          <cell r="N1593">
            <v>0</v>
          </cell>
          <cell r="O1593">
            <v>2310</v>
          </cell>
          <cell r="P1593">
            <v>24363</v>
          </cell>
          <cell r="Q1593">
            <v>14844</v>
          </cell>
          <cell r="R1593">
            <v>4000</v>
          </cell>
          <cell r="S1593">
            <v>1600</v>
          </cell>
          <cell r="T1593">
            <v>1609</v>
          </cell>
          <cell r="U1593">
            <v>0</v>
          </cell>
          <cell r="V1593">
            <v>2310</v>
          </cell>
          <cell r="W1593">
            <v>24363</v>
          </cell>
          <cell r="X1593">
            <v>14319.982053514228</v>
          </cell>
          <cell r="Y1593">
            <v>10493.077876324856</v>
          </cell>
          <cell r="Z1593">
            <v>1537.9798688145913</v>
          </cell>
          <cell r="AA1593">
            <v>1535.207054017015</v>
          </cell>
          <cell r="AB1593">
            <v>6288.7661595658201</v>
          </cell>
          <cell r="AC1593">
            <v>2349.7869877634994</v>
          </cell>
          <cell r="AD1593">
            <v>36524.80000000001</v>
          </cell>
          <cell r="AE1593">
            <v>12559.572030377309</v>
          </cell>
          <cell r="AF1593">
            <v>10177.728957055162</v>
          </cell>
          <cell r="AG1593">
            <v>1562.9160862793908</v>
          </cell>
          <cell r="AH1593">
            <v>1558.274887847072</v>
          </cell>
          <cell r="AI1593">
            <v>6133.6880752895913</v>
          </cell>
          <cell r="AJ1593">
            <v>2378.2099631514734</v>
          </cell>
          <cell r="AK1593">
            <v>34370.39</v>
          </cell>
        </row>
        <row r="1594">
          <cell r="B1594">
            <v>40059</v>
          </cell>
          <cell r="D1594">
            <v>9984.9800000000105</v>
          </cell>
          <cell r="E1594">
            <v>24363</v>
          </cell>
          <cell r="F1594">
            <v>34347.98000000001</v>
          </cell>
          <cell r="G1594">
            <v>34347.98000000001</v>
          </cell>
          <cell r="H1594">
            <v>36857.199999999997</v>
          </cell>
          <cell r="I1594">
            <v>24363</v>
          </cell>
          <cell r="J1594">
            <v>14844</v>
          </cell>
          <cell r="K1594">
            <v>4000</v>
          </cell>
          <cell r="L1594">
            <v>1600</v>
          </cell>
          <cell r="M1594">
            <v>1609</v>
          </cell>
          <cell r="N1594">
            <v>0</v>
          </cell>
          <cell r="O1594">
            <v>2310</v>
          </cell>
          <cell r="P1594">
            <v>24363</v>
          </cell>
          <cell r="Q1594">
            <v>14844</v>
          </cell>
          <cell r="R1594">
            <v>4000</v>
          </cell>
          <cell r="S1594">
            <v>1600</v>
          </cell>
          <cell r="T1594">
            <v>1609</v>
          </cell>
          <cell r="U1594">
            <v>0</v>
          </cell>
          <cell r="V1594">
            <v>2310</v>
          </cell>
          <cell r="W1594">
            <v>24363</v>
          </cell>
          <cell r="X1594">
            <v>14846.936972748195</v>
          </cell>
          <cell r="Y1594">
            <v>10348.33018847632</v>
          </cell>
          <cell r="Z1594">
            <v>1541.7349120073688</v>
          </cell>
          <cell r="AA1594">
            <v>1538.7397907158015</v>
          </cell>
          <cell r="AB1594">
            <v>6227.4235922036123</v>
          </cell>
          <cell r="AC1594">
            <v>2354.0345438486934</v>
          </cell>
          <cell r="AD1594">
            <v>36857.19999999999</v>
          </cell>
          <cell r="AE1594">
            <v>12561.005593337131</v>
          </cell>
          <cell r="AF1594">
            <v>10178.8906539038</v>
          </cell>
          <cell r="AG1594">
            <v>1563.0944791900074</v>
          </cell>
          <cell r="AH1594">
            <v>1558.4527510063449</v>
          </cell>
          <cell r="AI1594">
            <v>6108.0551079871402</v>
          </cell>
          <cell r="AJ1594">
            <v>2378.4814145755831</v>
          </cell>
          <cell r="AK1594">
            <v>34347.98000000001</v>
          </cell>
        </row>
        <row r="1595">
          <cell r="B1595">
            <v>40060</v>
          </cell>
          <cell r="D1595">
            <v>4221.2699999999968</v>
          </cell>
          <cell r="E1595">
            <v>30069</v>
          </cell>
          <cell r="F1595">
            <v>34290.269999999997</v>
          </cell>
          <cell r="G1595">
            <v>34290.269999999997</v>
          </cell>
          <cell r="H1595">
            <v>37175.699999999997</v>
          </cell>
          <cell r="I1595">
            <v>30069</v>
          </cell>
          <cell r="J1595">
            <v>14550</v>
          </cell>
          <cell r="K1595">
            <v>4000</v>
          </cell>
          <cell r="L1595">
            <v>1600</v>
          </cell>
          <cell r="M1595">
            <v>1609</v>
          </cell>
          <cell r="N1595">
            <v>6000</v>
          </cell>
          <cell r="O1595">
            <v>2310</v>
          </cell>
          <cell r="P1595">
            <v>30069</v>
          </cell>
          <cell r="Q1595">
            <v>14550</v>
          </cell>
          <cell r="R1595">
            <v>4000</v>
          </cell>
          <cell r="S1595">
            <v>1600</v>
          </cell>
          <cell r="T1595">
            <v>1609</v>
          </cell>
          <cell r="U1595">
            <v>6000</v>
          </cell>
          <cell r="V1595">
            <v>2310</v>
          </cell>
          <cell r="W1595">
            <v>30069</v>
          </cell>
          <cell r="X1595">
            <v>14236.316441586096</v>
          </cell>
          <cell r="Y1595">
            <v>11392.205073274125</v>
          </cell>
          <cell r="Z1595">
            <v>1539.5366124158459</v>
          </cell>
          <cell r="AA1595">
            <v>1535.2502098122932</v>
          </cell>
          <cell r="AB1595">
            <v>6129.367177526854</v>
          </cell>
          <cell r="AC1595">
            <v>2343.0244853847917</v>
          </cell>
          <cell r="AD1595">
            <v>37175.700000000004</v>
          </cell>
          <cell r="AE1595">
            <v>12565.518187775589</v>
          </cell>
          <cell r="AF1595">
            <v>10182.478568513741</v>
          </cell>
          <cell r="AG1595">
            <v>1563.3715761818357</v>
          </cell>
          <cell r="AH1595">
            <v>1558.7398373342826</v>
          </cell>
          <cell r="AI1595">
            <v>6041.9036827171385</v>
          </cell>
          <cell r="AJ1595">
            <v>2378.258147477412</v>
          </cell>
          <cell r="AK1595">
            <v>34290.269999999997</v>
          </cell>
        </row>
        <row r="1596">
          <cell r="B1596">
            <v>40061</v>
          </cell>
          <cell r="D1596">
            <v>4209.820000000007</v>
          </cell>
          <cell r="E1596">
            <v>30102</v>
          </cell>
          <cell r="F1596">
            <v>34311.820000000007</v>
          </cell>
          <cell r="G1596">
            <v>34311.820000000007</v>
          </cell>
          <cell r="H1596">
            <v>35802.699999999997</v>
          </cell>
          <cell r="I1596">
            <v>30102</v>
          </cell>
          <cell r="J1596">
            <v>14541</v>
          </cell>
          <cell r="K1596">
            <v>4000</v>
          </cell>
          <cell r="L1596">
            <v>1600</v>
          </cell>
          <cell r="M1596">
            <v>1609</v>
          </cell>
          <cell r="N1596">
            <v>6000</v>
          </cell>
          <cell r="O1596">
            <v>2352</v>
          </cell>
          <cell r="P1596">
            <v>30102</v>
          </cell>
          <cell r="Q1596">
            <v>14541</v>
          </cell>
          <cell r="R1596">
            <v>4000</v>
          </cell>
          <cell r="S1596">
            <v>1600</v>
          </cell>
          <cell r="T1596">
            <v>1609</v>
          </cell>
          <cell r="U1596">
            <v>6000</v>
          </cell>
          <cell r="V1596">
            <v>2352</v>
          </cell>
          <cell r="W1596">
            <v>30102</v>
          </cell>
          <cell r="X1596">
            <v>13380.055145600731</v>
          </cell>
          <cell r="Y1596">
            <v>11070.153931967438</v>
          </cell>
          <cell r="Z1596">
            <v>1521.9221787320569</v>
          </cell>
          <cell r="AA1596">
            <v>1517.7445612035754</v>
          </cell>
          <cell r="AB1596">
            <v>5964.5364409142248</v>
          </cell>
          <cell r="AC1596">
            <v>2348.2877415819744</v>
          </cell>
          <cell r="AD1596">
            <v>35802.700000000004</v>
          </cell>
          <cell r="AE1596">
            <v>12583.802703951027</v>
          </cell>
          <cell r="AF1596">
            <v>10197.019958216708</v>
          </cell>
          <cell r="AG1596">
            <v>1564.5090826615044</v>
          </cell>
          <cell r="AH1596">
            <v>1559.91721536259</v>
          </cell>
          <cell r="AI1596">
            <v>5993.6445974306862</v>
          </cell>
          <cell r="AJ1596">
            <v>2412.9264423774875</v>
          </cell>
          <cell r="AK1596">
            <v>34311.820000000007</v>
          </cell>
        </row>
        <row r="1597">
          <cell r="B1597">
            <v>40062</v>
          </cell>
          <cell r="D1597">
            <v>4314</v>
          </cell>
          <cell r="E1597">
            <v>30102</v>
          </cell>
          <cell r="F1597">
            <v>34416</v>
          </cell>
          <cell r="G1597">
            <v>34416</v>
          </cell>
          <cell r="H1597">
            <v>34426.199999999997</v>
          </cell>
          <cell r="I1597">
            <v>30102</v>
          </cell>
          <cell r="J1597">
            <v>14541</v>
          </cell>
          <cell r="K1597">
            <v>4000</v>
          </cell>
          <cell r="L1597">
            <v>1600</v>
          </cell>
          <cell r="M1597">
            <v>1609</v>
          </cell>
          <cell r="N1597">
            <v>6000</v>
          </cell>
          <cell r="O1597">
            <v>2352</v>
          </cell>
          <cell r="P1597">
            <v>30102</v>
          </cell>
          <cell r="Q1597">
            <v>14541</v>
          </cell>
          <cell r="R1597">
            <v>4000</v>
          </cell>
          <cell r="S1597">
            <v>1600</v>
          </cell>
          <cell r="T1597">
            <v>1609</v>
          </cell>
          <cell r="U1597">
            <v>6000</v>
          </cell>
          <cell r="V1597">
            <v>2352</v>
          </cell>
          <cell r="W1597">
            <v>30102</v>
          </cell>
          <cell r="X1597">
            <v>12485.478566371661</v>
          </cell>
          <cell r="Y1597">
            <v>10642.608957882157</v>
          </cell>
          <cell r="Z1597">
            <v>1521.1729902853076</v>
          </cell>
          <cell r="AA1597">
            <v>1518.0803269101314</v>
          </cell>
          <cell r="AB1597">
            <v>5939.7203840705615</v>
          </cell>
          <cell r="AC1597">
            <v>2319.1387744801768</v>
          </cell>
          <cell r="AD1597">
            <v>34426.199999999997</v>
          </cell>
          <cell r="AE1597">
            <v>12591.597341448469</v>
          </cell>
          <cell r="AF1597">
            <v>10203.19864920478</v>
          </cell>
          <cell r="AG1597">
            <v>1564.9103401552707</v>
          </cell>
          <cell r="AH1597">
            <v>1560.3388983258039</v>
          </cell>
          <cell r="AI1597">
            <v>6083.7107193848806</v>
          </cell>
          <cell r="AJ1597">
            <v>2412.2440514807968</v>
          </cell>
          <cell r="AK1597">
            <v>34416</v>
          </cell>
        </row>
        <row r="1598">
          <cell r="B1598">
            <v>40063</v>
          </cell>
          <cell r="D1598">
            <v>4184.429999999993</v>
          </cell>
          <cell r="E1598">
            <v>30102</v>
          </cell>
          <cell r="F1598">
            <v>34286.429999999993</v>
          </cell>
          <cell r="G1598">
            <v>34286.429999999993</v>
          </cell>
          <cell r="H1598">
            <v>35257.300000000003</v>
          </cell>
          <cell r="I1598">
            <v>30102</v>
          </cell>
          <cell r="J1598">
            <v>14541</v>
          </cell>
          <cell r="K1598">
            <v>4000</v>
          </cell>
          <cell r="L1598">
            <v>1600</v>
          </cell>
          <cell r="M1598">
            <v>1609</v>
          </cell>
          <cell r="N1598">
            <v>6000</v>
          </cell>
          <cell r="O1598">
            <v>2352</v>
          </cell>
          <cell r="P1598">
            <v>30102</v>
          </cell>
          <cell r="Q1598">
            <v>14541</v>
          </cell>
          <cell r="R1598">
            <v>4000</v>
          </cell>
          <cell r="S1598">
            <v>1600</v>
          </cell>
          <cell r="T1598">
            <v>1609</v>
          </cell>
          <cell r="U1598">
            <v>6000</v>
          </cell>
          <cell r="V1598">
            <v>2352</v>
          </cell>
          <cell r="W1598">
            <v>30102</v>
          </cell>
          <cell r="X1598">
            <v>13428.675444271305</v>
          </cell>
          <cell r="Y1598">
            <v>10465.511538102945</v>
          </cell>
          <cell r="Z1598">
            <v>1529.0226273058574</v>
          </cell>
          <cell r="AA1598">
            <v>1525.3528762766664</v>
          </cell>
          <cell r="AB1598">
            <v>5949.4661723230938</v>
          </cell>
          <cell r="AC1598">
            <v>2359.271341720143</v>
          </cell>
          <cell r="AD1598">
            <v>35257.30000000001</v>
          </cell>
          <cell r="AE1598">
            <v>12463.99777259753</v>
          </cell>
          <cell r="AF1598">
            <v>10200.241972465123</v>
          </cell>
          <cell r="AG1598">
            <v>1564.7300491900064</v>
          </cell>
          <cell r="AH1598">
            <v>1560.148335618735</v>
          </cell>
          <cell r="AI1598">
            <v>6084.6952976903731</v>
          </cell>
          <cell r="AJ1598">
            <v>2412.6165724382236</v>
          </cell>
          <cell r="AK1598">
            <v>34286.429999999993</v>
          </cell>
        </row>
        <row r="1599">
          <cell r="B1599">
            <v>40064</v>
          </cell>
          <cell r="D1599">
            <v>4285.9700000000012</v>
          </cell>
          <cell r="E1599">
            <v>30102</v>
          </cell>
          <cell r="F1599">
            <v>34387.97</v>
          </cell>
          <cell r="G1599">
            <v>34387.97</v>
          </cell>
          <cell r="H1599">
            <v>35257.699999999997</v>
          </cell>
          <cell r="I1599">
            <v>30102</v>
          </cell>
          <cell r="J1599">
            <v>14541</v>
          </cell>
          <cell r="K1599">
            <v>4000</v>
          </cell>
          <cell r="L1599">
            <v>1600</v>
          </cell>
          <cell r="M1599">
            <v>1609</v>
          </cell>
          <cell r="N1599">
            <v>6000</v>
          </cell>
          <cell r="O1599">
            <v>2352</v>
          </cell>
          <cell r="P1599">
            <v>30102</v>
          </cell>
          <cell r="Q1599">
            <v>14541</v>
          </cell>
          <cell r="R1599">
            <v>4000</v>
          </cell>
          <cell r="S1599">
            <v>1600</v>
          </cell>
          <cell r="T1599">
            <v>1609</v>
          </cell>
          <cell r="U1599">
            <v>6000</v>
          </cell>
          <cell r="V1599">
            <v>2352</v>
          </cell>
          <cell r="W1599">
            <v>30102</v>
          </cell>
          <cell r="X1599">
            <v>13926.533730278539</v>
          </cell>
          <cell r="Y1599">
            <v>10051.081648767398</v>
          </cell>
          <cell r="Z1599">
            <v>1537.7380087004437</v>
          </cell>
          <cell r="AA1599">
            <v>1534.0086933046543</v>
          </cell>
          <cell r="AB1599">
            <v>5835.8458350676847</v>
          </cell>
          <cell r="AC1599">
            <v>2372.4920838812741</v>
          </cell>
          <cell r="AD1599">
            <v>35257.69999999999</v>
          </cell>
          <cell r="AE1599">
            <v>12601.442205214422</v>
          </cell>
          <cell r="AF1599">
            <v>10211.038680878868</v>
          </cell>
          <cell r="AG1599">
            <v>1565.5664260972574</v>
          </cell>
          <cell r="AH1599">
            <v>1561.0146644911595</v>
          </cell>
          <cell r="AI1599">
            <v>6036.9535048871976</v>
          </cell>
          <cell r="AJ1599">
            <v>2411.9545184310923</v>
          </cell>
          <cell r="AK1599">
            <v>34387.97</v>
          </cell>
        </row>
        <row r="1600">
          <cell r="B1600">
            <v>40065</v>
          </cell>
          <cell r="D1600">
            <v>4277.8499999999985</v>
          </cell>
          <cell r="E1600">
            <v>30027</v>
          </cell>
          <cell r="F1600">
            <v>34304.85</v>
          </cell>
          <cell r="G1600">
            <v>34304.85</v>
          </cell>
          <cell r="H1600">
            <v>36281</v>
          </cell>
          <cell r="I1600">
            <v>30027</v>
          </cell>
          <cell r="J1600">
            <v>14550</v>
          </cell>
          <cell r="K1600">
            <v>4000</v>
          </cell>
          <cell r="L1600">
            <v>1600</v>
          </cell>
          <cell r="M1600">
            <v>1609</v>
          </cell>
          <cell r="N1600">
            <v>6000</v>
          </cell>
          <cell r="O1600">
            <v>2268</v>
          </cell>
          <cell r="P1600">
            <v>30027</v>
          </cell>
          <cell r="Q1600">
            <v>14550</v>
          </cell>
          <cell r="R1600">
            <v>4000</v>
          </cell>
          <cell r="S1600">
            <v>1600</v>
          </cell>
          <cell r="T1600">
            <v>1609</v>
          </cell>
          <cell r="U1600">
            <v>6000</v>
          </cell>
          <cell r="V1600">
            <v>2268</v>
          </cell>
          <cell r="W1600">
            <v>30027</v>
          </cell>
          <cell r="X1600">
            <v>14561.577108590433</v>
          </cell>
          <cell r="Y1600">
            <v>10436.310020744515</v>
          </cell>
          <cell r="Z1600">
            <v>1535.1391489013772</v>
          </cell>
          <cell r="AA1600">
            <v>1532.2697224537214</v>
          </cell>
          <cell r="AB1600">
            <v>5913.1598004091338</v>
          </cell>
          <cell r="AC1600">
            <v>2302.5441989008154</v>
          </cell>
          <cell r="AD1600">
            <v>36281</v>
          </cell>
          <cell r="AE1600">
            <v>12593.730644642168</v>
          </cell>
          <cell r="AF1600">
            <v>10204.927303296399</v>
          </cell>
          <cell r="AG1600">
            <v>1565.1754715866514</v>
          </cell>
          <cell r="AH1600">
            <v>1560.6032552508857</v>
          </cell>
          <cell r="AI1600">
            <v>6038.7996489854713</v>
          </cell>
          <cell r="AJ1600">
            <v>2341.6136762384231</v>
          </cell>
          <cell r="AK1600">
            <v>34304.85</v>
          </cell>
        </row>
        <row r="1601">
          <cell r="B1601">
            <v>40066</v>
          </cell>
          <cell r="D1601">
            <v>4301.6600000000035</v>
          </cell>
          <cell r="E1601">
            <v>30004</v>
          </cell>
          <cell r="F1601">
            <v>34305.660000000003</v>
          </cell>
          <cell r="G1601">
            <v>34305.660000000003</v>
          </cell>
          <cell r="H1601">
            <v>36359.199999999997</v>
          </cell>
          <cell r="I1601">
            <v>30004</v>
          </cell>
          <cell r="J1601">
            <v>14541</v>
          </cell>
          <cell r="K1601">
            <v>4000</v>
          </cell>
          <cell r="L1601">
            <v>1600</v>
          </cell>
          <cell r="M1601">
            <v>1609</v>
          </cell>
          <cell r="N1601">
            <v>6000</v>
          </cell>
          <cell r="O1601">
            <v>2254</v>
          </cell>
          <cell r="P1601">
            <v>30004</v>
          </cell>
          <cell r="Q1601">
            <v>14541</v>
          </cell>
          <cell r="R1601">
            <v>4000</v>
          </cell>
          <cell r="S1601">
            <v>1600</v>
          </cell>
          <cell r="T1601">
            <v>1609</v>
          </cell>
          <cell r="U1601">
            <v>6000</v>
          </cell>
          <cell r="V1601">
            <v>2254</v>
          </cell>
          <cell r="W1601">
            <v>30004</v>
          </cell>
          <cell r="X1601">
            <v>14321.025705195547</v>
          </cell>
          <cell r="Y1601">
            <v>10759.691492836657</v>
          </cell>
          <cell r="Z1601">
            <v>1531.8794879565419</v>
          </cell>
          <cell r="AA1601">
            <v>1527.8276861266127</v>
          </cell>
          <cell r="AB1601">
            <v>5935.5244198937726</v>
          </cell>
          <cell r="AC1601">
            <v>2283.2512079908724</v>
          </cell>
          <cell r="AD1601">
            <v>36359.200000000004</v>
          </cell>
          <cell r="AE1601">
            <v>12574.961628333509</v>
          </cell>
          <cell r="AF1601">
            <v>10189.993324400037</v>
          </cell>
          <cell r="AG1601">
            <v>1563.9777917412684</v>
          </cell>
          <cell r="AH1601">
            <v>1559.3658780631097</v>
          </cell>
          <cell r="AI1601">
            <v>6086.8276304268684</v>
          </cell>
          <cell r="AJ1601">
            <v>2330.5337470352069</v>
          </cell>
          <cell r="AK1601">
            <v>34305.660000000003</v>
          </cell>
        </row>
        <row r="1602">
          <cell r="B1602">
            <v>40067</v>
          </cell>
          <cell r="D1602">
            <v>4290.82</v>
          </cell>
          <cell r="E1602">
            <v>30018</v>
          </cell>
          <cell r="F1602">
            <v>34308.82</v>
          </cell>
          <cell r="G1602">
            <v>34308.82</v>
          </cell>
          <cell r="H1602">
            <v>36801.5</v>
          </cell>
          <cell r="I1602">
            <v>30018</v>
          </cell>
          <cell r="J1602">
            <v>14541</v>
          </cell>
          <cell r="K1602">
            <v>4000</v>
          </cell>
          <cell r="L1602">
            <v>1600</v>
          </cell>
          <cell r="M1602">
            <v>1609</v>
          </cell>
          <cell r="N1602">
            <v>6000</v>
          </cell>
          <cell r="O1602">
            <v>2268</v>
          </cell>
          <cell r="P1602">
            <v>30018</v>
          </cell>
          <cell r="Q1602">
            <v>14541</v>
          </cell>
          <cell r="R1602">
            <v>4000</v>
          </cell>
          <cell r="S1602">
            <v>1600</v>
          </cell>
          <cell r="T1602">
            <v>1609</v>
          </cell>
          <cell r="U1602">
            <v>6000</v>
          </cell>
          <cell r="V1602">
            <v>2268</v>
          </cell>
          <cell r="W1602">
            <v>30018</v>
          </cell>
          <cell r="X1602">
            <v>14527.793477707019</v>
          </cell>
          <cell r="Y1602">
            <v>10884.517679292261</v>
          </cell>
          <cell r="Z1602">
            <v>1532.0634915429364</v>
          </cell>
          <cell r="AA1602">
            <v>1529.0009283792886</v>
          </cell>
          <cell r="AB1602">
            <v>6026.1922216174044</v>
          </cell>
          <cell r="AC1602">
            <v>2301.9322014610798</v>
          </cell>
          <cell r="AD1602">
            <v>36801.499999999993</v>
          </cell>
          <cell r="AE1602">
            <v>12570.139008361128</v>
          </cell>
          <cell r="AF1602">
            <v>10186.154183894743</v>
          </cell>
          <cell r="AG1602">
            <v>1563.6621368371102</v>
          </cell>
          <cell r="AH1602">
            <v>1559.0403474972338</v>
          </cell>
          <cell r="AI1602">
            <v>6087.2858690063986</v>
          </cell>
          <cell r="AJ1602">
            <v>2342.53845440339</v>
          </cell>
          <cell r="AK1602">
            <v>34308.82</v>
          </cell>
        </row>
        <row r="1603">
          <cell r="B1603">
            <v>40068</v>
          </cell>
          <cell r="D1603">
            <v>4958.82</v>
          </cell>
          <cell r="E1603">
            <v>29318</v>
          </cell>
          <cell r="F1603">
            <v>34276.82</v>
          </cell>
          <cell r="G1603">
            <v>34276.82</v>
          </cell>
          <cell r="H1603">
            <v>36454.800000000003</v>
          </cell>
          <cell r="I1603">
            <v>29318</v>
          </cell>
          <cell r="J1603">
            <v>13841</v>
          </cell>
          <cell r="K1603">
            <v>4000</v>
          </cell>
          <cell r="L1603">
            <v>1600</v>
          </cell>
          <cell r="M1603">
            <v>1609</v>
          </cell>
          <cell r="N1603">
            <v>6000</v>
          </cell>
          <cell r="O1603">
            <v>2268</v>
          </cell>
          <cell r="P1603">
            <v>29318</v>
          </cell>
          <cell r="Q1603">
            <v>13841</v>
          </cell>
          <cell r="R1603">
            <v>4000</v>
          </cell>
          <cell r="S1603">
            <v>1600</v>
          </cell>
          <cell r="T1603">
            <v>1609</v>
          </cell>
          <cell r="U1603">
            <v>6000</v>
          </cell>
          <cell r="V1603">
            <v>2268</v>
          </cell>
          <cell r="W1603">
            <v>29318</v>
          </cell>
          <cell r="X1603">
            <v>14719.052984873329</v>
          </cell>
          <cell r="Y1603">
            <v>10350.043825415672</v>
          </cell>
          <cell r="Z1603">
            <v>1527.9429779358575</v>
          </cell>
          <cell r="AA1603">
            <v>1524.3827570185399</v>
          </cell>
          <cell r="AB1603">
            <v>6046.7652446439779</v>
          </cell>
          <cell r="AC1603">
            <v>2286.6122101126198</v>
          </cell>
          <cell r="AD1603">
            <v>36454.799999999996</v>
          </cell>
          <cell r="AE1603">
            <v>12603.581591400469</v>
          </cell>
          <cell r="AF1603">
            <v>10212.772240795526</v>
          </cell>
          <cell r="AG1603">
            <v>1565.8322171972588</v>
          </cell>
          <cell r="AH1603">
            <v>1561.2796828243822</v>
          </cell>
          <cell r="AI1603">
            <v>5992.0337612264339</v>
          </cell>
          <cell r="AJ1603">
            <v>2341.3205065559318</v>
          </cell>
          <cell r="AK1603">
            <v>34276.82</v>
          </cell>
        </row>
        <row r="1604">
          <cell r="B1604">
            <v>40069</v>
          </cell>
          <cell r="D1604">
            <v>5011.3499999999985</v>
          </cell>
          <cell r="E1604">
            <v>29276</v>
          </cell>
          <cell r="F1604">
            <v>34287.35</v>
          </cell>
          <cell r="G1604">
            <v>34287.35</v>
          </cell>
          <cell r="H1604">
            <v>34172.6</v>
          </cell>
          <cell r="I1604">
            <v>29276</v>
          </cell>
          <cell r="J1604">
            <v>13841</v>
          </cell>
          <cell r="K1604">
            <v>4000</v>
          </cell>
          <cell r="L1604">
            <v>1600</v>
          </cell>
          <cell r="M1604">
            <v>1609</v>
          </cell>
          <cell r="N1604">
            <v>6000</v>
          </cell>
          <cell r="O1604">
            <v>2226</v>
          </cell>
          <cell r="P1604">
            <v>29276</v>
          </cell>
          <cell r="Q1604">
            <v>13841</v>
          </cell>
          <cell r="R1604">
            <v>4000</v>
          </cell>
          <cell r="S1604">
            <v>1600</v>
          </cell>
          <cell r="T1604">
            <v>1609</v>
          </cell>
          <cell r="U1604">
            <v>6000</v>
          </cell>
          <cell r="V1604">
            <v>2226</v>
          </cell>
          <cell r="W1604">
            <v>29276</v>
          </cell>
          <cell r="X1604">
            <v>13409.550958392741</v>
          </cell>
          <cell r="Y1604">
            <v>9836.3759998229107</v>
          </cell>
          <cell r="Z1604">
            <v>1512.4958855189109</v>
          </cell>
          <cell r="AA1604">
            <v>1508.7342350738199</v>
          </cell>
          <cell r="AB1604">
            <v>5676.1949489707113</v>
          </cell>
          <cell r="AC1604">
            <v>2229.2479722209082</v>
          </cell>
          <cell r="AD1604">
            <v>34172.600000000006</v>
          </cell>
          <cell r="AE1604">
            <v>12603.620957273683</v>
          </cell>
          <cell r="AF1604">
            <v>10212.804139243937</v>
          </cell>
          <cell r="AG1604">
            <v>1565.8371078985322</v>
          </cell>
          <cell r="AH1604">
            <v>1561.284559306325</v>
          </cell>
          <cell r="AI1604">
            <v>6037.9972762798861</v>
          </cell>
          <cell r="AJ1604">
            <v>2305.8059599976355</v>
          </cell>
          <cell r="AK1604">
            <v>34287.35</v>
          </cell>
        </row>
        <row r="1605">
          <cell r="B1605">
            <v>40070</v>
          </cell>
          <cell r="D1605">
            <v>5002.8899999999994</v>
          </cell>
          <cell r="E1605">
            <v>29318</v>
          </cell>
          <cell r="F1605">
            <v>34320.89</v>
          </cell>
          <cell r="G1605">
            <v>34320.89</v>
          </cell>
          <cell r="H1605">
            <v>34361</v>
          </cell>
          <cell r="I1605">
            <v>29318</v>
          </cell>
          <cell r="J1605">
            <v>13841</v>
          </cell>
          <cell r="K1605">
            <v>4000</v>
          </cell>
          <cell r="L1605">
            <v>1600</v>
          </cell>
          <cell r="M1605">
            <v>1609</v>
          </cell>
          <cell r="N1605">
            <v>6000</v>
          </cell>
          <cell r="O1605">
            <v>2268</v>
          </cell>
          <cell r="P1605">
            <v>29318</v>
          </cell>
          <cell r="Q1605">
            <v>13841</v>
          </cell>
          <cell r="R1605">
            <v>4000</v>
          </cell>
          <cell r="S1605">
            <v>1600</v>
          </cell>
          <cell r="T1605">
            <v>1609</v>
          </cell>
          <cell r="U1605">
            <v>6000</v>
          </cell>
          <cell r="V1605">
            <v>2268</v>
          </cell>
          <cell r="W1605">
            <v>29318</v>
          </cell>
          <cell r="X1605">
            <v>13657.601285246012</v>
          </cell>
          <cell r="Y1605">
            <v>9758.0879594043763</v>
          </cell>
          <cell r="Z1605">
            <v>1481.3272702142726</v>
          </cell>
          <cell r="AA1605">
            <v>1477.781912772848</v>
          </cell>
          <cell r="AB1605">
            <v>5766.5756775312984</v>
          </cell>
          <cell r="AC1605">
            <v>2219.6258948311943</v>
          </cell>
          <cell r="AD1605">
            <v>34361</v>
          </cell>
          <cell r="AE1605">
            <v>12602.893203346222</v>
          </cell>
          <cell r="AF1605">
            <v>10212.21443503529</v>
          </cell>
          <cell r="AG1605">
            <v>1565.7466938731582</v>
          </cell>
          <cell r="AH1605">
            <v>1561.1944081526392</v>
          </cell>
          <cell r="AI1605">
            <v>6037.6486323269546</v>
          </cell>
          <cell r="AJ1605">
            <v>2341.1926272657329</v>
          </cell>
          <cell r="AK1605">
            <v>34320.89</v>
          </cell>
        </row>
        <row r="1606">
          <cell r="B1606">
            <v>40071</v>
          </cell>
          <cell r="D1606">
            <v>4351.7499999999927</v>
          </cell>
          <cell r="E1606">
            <v>29990</v>
          </cell>
          <cell r="F1606">
            <v>34341.749999999993</v>
          </cell>
          <cell r="G1606">
            <v>34341.749999999993</v>
          </cell>
          <cell r="H1606">
            <v>36208.199999999997</v>
          </cell>
          <cell r="I1606">
            <v>29990</v>
          </cell>
          <cell r="J1606">
            <v>14541</v>
          </cell>
          <cell r="K1606">
            <v>4000</v>
          </cell>
          <cell r="L1606">
            <v>1600</v>
          </cell>
          <cell r="M1606">
            <v>1609</v>
          </cell>
          <cell r="N1606">
            <v>6000</v>
          </cell>
          <cell r="O1606">
            <v>2240</v>
          </cell>
          <cell r="P1606">
            <v>29990</v>
          </cell>
          <cell r="Q1606">
            <v>14541</v>
          </cell>
          <cell r="R1606">
            <v>4000</v>
          </cell>
          <cell r="S1606">
            <v>1600</v>
          </cell>
          <cell r="T1606">
            <v>1609</v>
          </cell>
          <cell r="U1606">
            <v>6000</v>
          </cell>
          <cell r="V1606">
            <v>2240</v>
          </cell>
          <cell r="W1606">
            <v>29990</v>
          </cell>
          <cell r="X1606">
            <v>14243.326020737528</v>
          </cell>
          <cell r="Y1606">
            <v>10529.167838900719</v>
          </cell>
          <cell r="Z1606">
            <v>1531.7167406324959</v>
          </cell>
          <cell r="AA1606">
            <v>1527.9496143416875</v>
          </cell>
          <cell r="AB1606">
            <v>6094.3238972168256</v>
          </cell>
          <cell r="AC1606">
            <v>2281.7158881707378</v>
          </cell>
          <cell r="AD1606">
            <v>36208.19999999999</v>
          </cell>
          <cell r="AE1606">
            <v>12602.378611231825</v>
          </cell>
          <cell r="AF1606">
            <v>10211.797457367224</v>
          </cell>
          <cell r="AG1606">
            <v>1565.6827624497294</v>
          </cell>
          <cell r="AH1606">
            <v>1561.1306626048104</v>
          </cell>
          <cell r="AI1606">
            <v>6083.3423782787586</v>
          </cell>
          <cell r="AJ1606">
            <v>2317.4181280676485</v>
          </cell>
          <cell r="AK1606">
            <v>34341.749999999993</v>
          </cell>
        </row>
        <row r="1607">
          <cell r="B1607">
            <v>40072</v>
          </cell>
          <cell r="D1607">
            <v>4302.8899999999994</v>
          </cell>
          <cell r="E1607">
            <v>30018</v>
          </cell>
          <cell r="F1607">
            <v>34320.89</v>
          </cell>
          <cell r="G1607">
            <v>34320.89</v>
          </cell>
          <cell r="H1607">
            <v>36196.800000000003</v>
          </cell>
          <cell r="I1607">
            <v>30018</v>
          </cell>
          <cell r="J1607">
            <v>14541</v>
          </cell>
          <cell r="K1607">
            <v>4000</v>
          </cell>
          <cell r="L1607">
            <v>1600</v>
          </cell>
          <cell r="M1607">
            <v>1609</v>
          </cell>
          <cell r="N1607">
            <v>6000</v>
          </cell>
          <cell r="O1607">
            <v>2268</v>
          </cell>
          <cell r="P1607">
            <v>30018</v>
          </cell>
          <cell r="Q1607">
            <v>14541</v>
          </cell>
          <cell r="R1607">
            <v>4000</v>
          </cell>
          <cell r="S1607">
            <v>1600</v>
          </cell>
          <cell r="T1607">
            <v>1609</v>
          </cell>
          <cell r="U1607">
            <v>6000</v>
          </cell>
          <cell r="V1607">
            <v>2268</v>
          </cell>
          <cell r="W1607">
            <v>30018</v>
          </cell>
          <cell r="X1607">
            <v>14543.898290128011</v>
          </cell>
          <cell r="Y1607">
            <v>10295.431649867378</v>
          </cell>
          <cell r="Z1607">
            <v>1542.8302779736216</v>
          </cell>
          <cell r="AA1607">
            <v>1539.3882940889155</v>
          </cell>
          <cell r="AB1607">
            <v>5964.3118138915115</v>
          </cell>
          <cell r="AC1607">
            <v>2310.9396740505626</v>
          </cell>
          <cell r="AD1607">
            <v>36196.800000000003</v>
          </cell>
          <cell r="AE1607">
            <v>12602.893203346222</v>
          </cell>
          <cell r="AF1607">
            <v>10212.21443503529</v>
          </cell>
          <cell r="AG1607">
            <v>1565.7466938731582</v>
          </cell>
          <cell r="AH1607">
            <v>1561.1944081526392</v>
          </cell>
          <cell r="AI1607">
            <v>6037.6486323269546</v>
          </cell>
          <cell r="AJ1607">
            <v>2341.1926272657329</v>
          </cell>
          <cell r="AK1607">
            <v>34320.89</v>
          </cell>
        </row>
        <row r="1608">
          <cell r="B1608">
            <v>40073</v>
          </cell>
          <cell r="D1608">
            <v>7262.7900000000009</v>
          </cell>
          <cell r="E1608">
            <v>27018</v>
          </cell>
          <cell r="F1608">
            <v>34280.79</v>
          </cell>
          <cell r="G1608">
            <v>34280.79</v>
          </cell>
          <cell r="H1608">
            <v>36288.699999999997</v>
          </cell>
          <cell r="I1608">
            <v>27018</v>
          </cell>
          <cell r="J1608">
            <v>14541</v>
          </cell>
          <cell r="K1608">
            <v>4000</v>
          </cell>
          <cell r="L1608">
            <v>1600</v>
          </cell>
          <cell r="M1608">
            <v>1609</v>
          </cell>
          <cell r="N1608">
            <v>3000</v>
          </cell>
          <cell r="O1608">
            <v>2268</v>
          </cell>
          <cell r="P1608">
            <v>27018</v>
          </cell>
          <cell r="Q1608">
            <v>14541</v>
          </cell>
          <cell r="R1608">
            <v>4000</v>
          </cell>
          <cell r="S1608">
            <v>1600</v>
          </cell>
          <cell r="T1608">
            <v>1609</v>
          </cell>
          <cell r="U1608">
            <v>3000</v>
          </cell>
          <cell r="V1608">
            <v>2268</v>
          </cell>
          <cell r="W1608">
            <v>27018</v>
          </cell>
          <cell r="X1608">
            <v>14418.378651949808</v>
          </cell>
          <cell r="Y1608">
            <v>10437.372887637401</v>
          </cell>
          <cell r="Z1608">
            <v>1541.6473335760052</v>
          </cell>
          <cell r="AA1608">
            <v>1538.2226796118553</v>
          </cell>
          <cell r="AB1608">
            <v>6039.5955482184509</v>
          </cell>
          <cell r="AC1608">
            <v>2313.4828990064766</v>
          </cell>
          <cell r="AD1608">
            <v>36288.700000000004</v>
          </cell>
          <cell r="AE1608">
            <v>12579.986902114328</v>
          </cell>
          <cell r="AF1608">
            <v>10193.996679085778</v>
          </cell>
          <cell r="AG1608">
            <v>1564.3186334707359</v>
          </cell>
          <cell r="AH1608">
            <v>1559.7165218559944</v>
          </cell>
          <cell r="AI1608">
            <v>6040.526058006003</v>
          </cell>
          <cell r="AJ1608">
            <v>2342.2452054671658</v>
          </cell>
          <cell r="AK1608">
            <v>34280.79</v>
          </cell>
        </row>
        <row r="1609">
          <cell r="B1609">
            <v>40074</v>
          </cell>
          <cell r="D1609">
            <v>4262.7900000000009</v>
          </cell>
          <cell r="E1609">
            <v>30018</v>
          </cell>
          <cell r="F1609">
            <v>34280.79</v>
          </cell>
          <cell r="G1609">
            <v>34280.79</v>
          </cell>
          <cell r="H1609">
            <v>35384.199999999997</v>
          </cell>
          <cell r="I1609">
            <v>30018</v>
          </cell>
          <cell r="J1609">
            <v>14541</v>
          </cell>
          <cell r="K1609">
            <v>4000</v>
          </cell>
          <cell r="L1609">
            <v>1600</v>
          </cell>
          <cell r="M1609">
            <v>1609</v>
          </cell>
          <cell r="N1609">
            <v>6000</v>
          </cell>
          <cell r="O1609">
            <v>2268</v>
          </cell>
          <cell r="P1609">
            <v>30018</v>
          </cell>
          <cell r="Q1609">
            <v>14541</v>
          </cell>
          <cell r="R1609">
            <v>4000</v>
          </cell>
          <cell r="S1609">
            <v>1600</v>
          </cell>
          <cell r="T1609">
            <v>1609</v>
          </cell>
          <cell r="U1609">
            <v>6000</v>
          </cell>
          <cell r="V1609">
            <v>2268</v>
          </cell>
          <cell r="W1609">
            <v>30018</v>
          </cell>
          <cell r="X1609">
            <v>13823.674208078926</v>
          </cell>
          <cell r="Y1609">
            <v>10232.379415939244</v>
          </cell>
          <cell r="Z1609">
            <v>1520.7306701101199</v>
          </cell>
          <cell r="AA1609">
            <v>1516.9708262056092</v>
          </cell>
          <cell r="AB1609">
            <v>6009.8451858197059</v>
          </cell>
          <cell r="AC1609">
            <v>2280.59969384639</v>
          </cell>
          <cell r="AD1609">
            <v>35384.19999999999</v>
          </cell>
          <cell r="AE1609">
            <v>12579.986902114328</v>
          </cell>
          <cell r="AF1609">
            <v>10193.996679085778</v>
          </cell>
          <cell r="AG1609">
            <v>1564.3186334707359</v>
          </cell>
          <cell r="AH1609">
            <v>1559.7165218559944</v>
          </cell>
          <cell r="AI1609">
            <v>6040.526058006003</v>
          </cell>
          <cell r="AJ1609">
            <v>2342.2452054671658</v>
          </cell>
          <cell r="AK1609">
            <v>34280.79</v>
          </cell>
        </row>
        <row r="1610">
          <cell r="B1610">
            <v>40075</v>
          </cell>
          <cell r="D1610">
            <v>4240.3999999999942</v>
          </cell>
          <cell r="E1610">
            <v>29990</v>
          </cell>
          <cell r="F1610">
            <v>34230.399999999994</v>
          </cell>
          <cell r="G1610">
            <v>34230.399999999994</v>
          </cell>
          <cell r="H1610">
            <v>34633.699999999997</v>
          </cell>
          <cell r="I1610">
            <v>29990</v>
          </cell>
          <cell r="J1610">
            <v>14541</v>
          </cell>
          <cell r="K1610">
            <v>4000</v>
          </cell>
          <cell r="L1610">
            <v>1600</v>
          </cell>
          <cell r="M1610">
            <v>1609</v>
          </cell>
          <cell r="N1610">
            <v>6000</v>
          </cell>
          <cell r="O1610">
            <v>2240</v>
          </cell>
          <cell r="P1610">
            <v>29990</v>
          </cell>
          <cell r="Q1610">
            <v>14541</v>
          </cell>
          <cell r="R1610">
            <v>4000</v>
          </cell>
          <cell r="S1610">
            <v>1600</v>
          </cell>
          <cell r="T1610">
            <v>1609</v>
          </cell>
          <cell r="U1610">
            <v>6000</v>
          </cell>
          <cell r="V1610">
            <v>2240</v>
          </cell>
          <cell r="W1610">
            <v>29990</v>
          </cell>
          <cell r="X1610">
            <v>13163.813071825643</v>
          </cell>
          <cell r="Y1610">
            <v>10206.377340028546</v>
          </cell>
          <cell r="Z1610">
            <v>1517.8284201868034</v>
          </cell>
          <cell r="AA1610">
            <v>1513.2629359983341</v>
          </cell>
          <cell r="AB1610">
            <v>5987.3221705971455</v>
          </cell>
          <cell r="AC1610">
            <v>2245.0960613635179</v>
          </cell>
          <cell r="AD1610">
            <v>34633.69999999999</v>
          </cell>
          <cell r="AE1610">
            <v>12590.323145832901</v>
          </cell>
          <cell r="AF1610">
            <v>10202.234878597756</v>
          </cell>
          <cell r="AG1610">
            <v>1565.035763517114</v>
          </cell>
          <cell r="AH1610">
            <v>1560.4531547783458</v>
          </cell>
          <cell r="AI1610">
            <v>5993.992326926661</v>
          </cell>
          <cell r="AJ1610">
            <v>2318.3607303472213</v>
          </cell>
          <cell r="AK1610">
            <v>34230.399999999994</v>
          </cell>
        </row>
        <row r="1611">
          <cell r="B1611">
            <v>40076</v>
          </cell>
          <cell r="D1611">
            <v>4287.2900000000009</v>
          </cell>
          <cell r="E1611">
            <v>29976</v>
          </cell>
          <cell r="F1611">
            <v>34263.29</v>
          </cell>
          <cell r="G1611">
            <v>34263.29</v>
          </cell>
          <cell r="H1611">
            <v>35720.199999999997</v>
          </cell>
          <cell r="I1611">
            <v>29976</v>
          </cell>
          <cell r="J1611">
            <v>14541</v>
          </cell>
          <cell r="K1611">
            <v>4000</v>
          </cell>
          <cell r="L1611">
            <v>1600</v>
          </cell>
          <cell r="M1611">
            <v>1609</v>
          </cell>
          <cell r="N1611">
            <v>6000</v>
          </cell>
          <cell r="O1611">
            <v>2226</v>
          </cell>
          <cell r="P1611">
            <v>29976</v>
          </cell>
          <cell r="Q1611">
            <v>14541</v>
          </cell>
          <cell r="R1611">
            <v>4000</v>
          </cell>
          <cell r="S1611">
            <v>1600</v>
          </cell>
          <cell r="T1611">
            <v>1609</v>
          </cell>
          <cell r="U1611">
            <v>6000</v>
          </cell>
          <cell r="V1611">
            <v>2226</v>
          </cell>
          <cell r="W1611">
            <v>29976</v>
          </cell>
          <cell r="X1611">
            <v>14083.410951216945</v>
          </cell>
          <cell r="Y1611">
            <v>10349.951972066663</v>
          </cell>
          <cell r="Z1611">
            <v>1556.7240991041008</v>
          </cell>
          <cell r="AA1611">
            <v>1552.7184424141526</v>
          </cell>
          <cell r="AB1611">
            <v>5880.8880949015165</v>
          </cell>
          <cell r="AC1611">
            <v>2296.5064402966232</v>
          </cell>
          <cell r="AD1611">
            <v>35720.200000000004</v>
          </cell>
          <cell r="AE1611">
            <v>12589.876702923706</v>
          </cell>
          <cell r="AF1611">
            <v>10201.873115411321</v>
          </cell>
          <cell r="AG1611">
            <v>1564.980268585716</v>
          </cell>
          <cell r="AH1611">
            <v>1560.3978223426323</v>
          </cell>
          <cell r="AI1611">
            <v>6039.7240496425238</v>
          </cell>
          <cell r="AJ1611">
            <v>2306.438041094098</v>
          </cell>
          <cell r="AK1611">
            <v>34263.29</v>
          </cell>
        </row>
        <row r="1612">
          <cell r="B1612">
            <v>40077</v>
          </cell>
          <cell r="D1612">
            <v>4301.2200000000012</v>
          </cell>
          <cell r="E1612">
            <v>30046</v>
          </cell>
          <cell r="F1612">
            <v>34347.22</v>
          </cell>
          <cell r="G1612">
            <v>34347.22</v>
          </cell>
          <cell r="H1612">
            <v>35313.4</v>
          </cell>
          <cell r="I1612">
            <v>30046</v>
          </cell>
          <cell r="J1612">
            <v>14541</v>
          </cell>
          <cell r="K1612">
            <v>4000</v>
          </cell>
          <cell r="L1612">
            <v>1600</v>
          </cell>
          <cell r="M1612">
            <v>1609</v>
          </cell>
          <cell r="N1612">
            <v>6000</v>
          </cell>
          <cell r="O1612">
            <v>2296</v>
          </cell>
          <cell r="P1612">
            <v>30046</v>
          </cell>
          <cell r="Q1612">
            <v>14541</v>
          </cell>
          <cell r="R1612">
            <v>4000</v>
          </cell>
          <cell r="S1612">
            <v>1600</v>
          </cell>
          <cell r="T1612">
            <v>1609</v>
          </cell>
          <cell r="U1612">
            <v>6000</v>
          </cell>
          <cell r="V1612">
            <v>2296</v>
          </cell>
          <cell r="W1612">
            <v>30046</v>
          </cell>
          <cell r="X1612">
            <v>13364.539396739781</v>
          </cell>
          <cell r="Y1612">
            <v>10517.552726949943</v>
          </cell>
          <cell r="Z1612">
            <v>1549.6017792990733</v>
          </cell>
          <cell r="AA1612">
            <v>1545.4775326472709</v>
          </cell>
          <cell r="AB1612">
            <v>5990.0123707529237</v>
          </cell>
          <cell r="AC1612">
            <v>2346.2161936110047</v>
          </cell>
          <cell r="AD1612">
            <v>35313.4</v>
          </cell>
          <cell r="AE1612">
            <v>12578.818400234355</v>
          </cell>
          <cell r="AF1612">
            <v>10193.049801765745</v>
          </cell>
          <cell r="AG1612">
            <v>1564.1733305162647</v>
          </cell>
          <cell r="AH1612">
            <v>1559.5716463722445</v>
          </cell>
          <cell r="AI1612">
            <v>6085.90196478916</v>
          </cell>
          <cell r="AJ1612">
            <v>2365.7048563222315</v>
          </cell>
          <cell r="AK1612">
            <v>34347.22</v>
          </cell>
        </row>
        <row r="1613">
          <cell r="B1613">
            <v>40078</v>
          </cell>
          <cell r="D1613">
            <v>4274.7799999999988</v>
          </cell>
          <cell r="E1613">
            <v>30018</v>
          </cell>
          <cell r="F1613">
            <v>34292.78</v>
          </cell>
          <cell r="G1613">
            <v>34292.78</v>
          </cell>
          <cell r="H1613">
            <v>34244.9</v>
          </cell>
          <cell r="I1613">
            <v>30018</v>
          </cell>
          <cell r="J1613">
            <v>14541</v>
          </cell>
          <cell r="K1613">
            <v>4000</v>
          </cell>
          <cell r="L1613">
            <v>1600</v>
          </cell>
          <cell r="M1613">
            <v>1609</v>
          </cell>
          <cell r="N1613">
            <v>6000</v>
          </cell>
          <cell r="O1613">
            <v>2268</v>
          </cell>
          <cell r="P1613">
            <v>30018</v>
          </cell>
          <cell r="Q1613">
            <v>14541</v>
          </cell>
          <cell r="R1613">
            <v>4000</v>
          </cell>
          <cell r="S1613">
            <v>1600</v>
          </cell>
          <cell r="T1613">
            <v>1609</v>
          </cell>
          <cell r="U1613">
            <v>6000</v>
          </cell>
          <cell r="V1613">
            <v>2268</v>
          </cell>
          <cell r="W1613">
            <v>30018</v>
          </cell>
          <cell r="X1613">
            <v>12456.12223584499</v>
          </cell>
          <cell r="Y1613">
            <v>10373.513887943962</v>
          </cell>
          <cell r="Z1613">
            <v>1542.8045664497788</v>
          </cell>
          <cell r="AA1613">
            <v>1538.5927407832373</v>
          </cell>
          <cell r="AB1613">
            <v>6019.4235802133044</v>
          </cell>
          <cell r="AC1613">
            <v>2314.4429887647207</v>
          </cell>
          <cell r="AD1613">
            <v>34244.899999999994</v>
          </cell>
          <cell r="AE1613">
            <v>12560.976938740994</v>
          </cell>
          <cell r="AF1613">
            <v>10178.867433469844</v>
          </cell>
          <cell r="AG1613">
            <v>1563.0909134053504</v>
          </cell>
          <cell r="AH1613">
            <v>1558.4491958105571</v>
          </cell>
          <cell r="AI1613">
            <v>6088.4361561123796</v>
          </cell>
          <cell r="AJ1613">
            <v>2342.9593624608742</v>
          </cell>
          <cell r="AK1613">
            <v>34292.78</v>
          </cell>
        </row>
        <row r="1614">
          <cell r="B1614">
            <v>40079</v>
          </cell>
          <cell r="D1614">
            <v>4270.5600000000049</v>
          </cell>
          <cell r="E1614">
            <v>30039</v>
          </cell>
          <cell r="F1614">
            <v>34309.560000000005</v>
          </cell>
          <cell r="G1614">
            <v>34309.560000000005</v>
          </cell>
          <cell r="H1614">
            <v>33595.599999999999</v>
          </cell>
          <cell r="I1614">
            <v>30039</v>
          </cell>
          <cell r="J1614">
            <v>14541</v>
          </cell>
          <cell r="K1614">
            <v>4000</v>
          </cell>
          <cell r="L1614">
            <v>1600</v>
          </cell>
          <cell r="M1614">
            <v>1609</v>
          </cell>
          <cell r="N1614">
            <v>6000</v>
          </cell>
          <cell r="O1614">
            <v>2289</v>
          </cell>
          <cell r="P1614">
            <v>30039</v>
          </cell>
          <cell r="Q1614">
            <v>14541</v>
          </cell>
          <cell r="R1614">
            <v>4000</v>
          </cell>
          <cell r="S1614">
            <v>1600</v>
          </cell>
          <cell r="T1614">
            <v>1609</v>
          </cell>
          <cell r="U1614">
            <v>6000</v>
          </cell>
          <cell r="V1614">
            <v>2289</v>
          </cell>
          <cell r="W1614">
            <v>30039</v>
          </cell>
          <cell r="X1614">
            <v>12070.884201329449</v>
          </cell>
          <cell r="Y1614">
            <v>10363.150297661827</v>
          </cell>
          <cell r="Z1614">
            <v>1466.5703437709576</v>
          </cell>
          <cell r="AA1614">
            <v>1515.3891891257936</v>
          </cell>
          <cell r="AB1614">
            <v>5894.9905389373998</v>
          </cell>
          <cell r="AC1614">
            <v>2284.6154291745734</v>
          </cell>
          <cell r="AD1614">
            <v>33595.599999999999</v>
          </cell>
          <cell r="AE1614">
            <v>12560.680905608382</v>
          </cell>
          <cell r="AF1614">
            <v>10178.62754114081</v>
          </cell>
          <cell r="AG1614">
            <v>1563.0540749729648</v>
          </cell>
          <cell r="AH1614">
            <v>1558.412466772704</v>
          </cell>
          <cell r="AI1614">
            <v>6088.2926657742637</v>
          </cell>
          <cell r="AJ1614">
            <v>2360.4923457308787</v>
          </cell>
          <cell r="AK1614">
            <v>34309.560000000005</v>
          </cell>
        </row>
        <row r="1615">
          <cell r="B1615">
            <v>40080</v>
          </cell>
          <cell r="D1615">
            <v>4271.9599999999991</v>
          </cell>
          <cell r="E1615">
            <v>30032</v>
          </cell>
          <cell r="F1615">
            <v>34303.96</v>
          </cell>
          <cell r="G1615">
            <v>34303.96</v>
          </cell>
          <cell r="H1615">
            <v>34993.699999999997</v>
          </cell>
          <cell r="I1615">
            <v>30032</v>
          </cell>
          <cell r="J1615">
            <v>14541</v>
          </cell>
          <cell r="K1615">
            <v>4000</v>
          </cell>
          <cell r="L1615">
            <v>1600</v>
          </cell>
          <cell r="M1615">
            <v>1609</v>
          </cell>
          <cell r="N1615">
            <v>6000</v>
          </cell>
          <cell r="O1615">
            <v>2282</v>
          </cell>
          <cell r="P1615">
            <v>30032</v>
          </cell>
          <cell r="Q1615">
            <v>14541</v>
          </cell>
          <cell r="R1615">
            <v>4000</v>
          </cell>
          <cell r="S1615">
            <v>1600</v>
          </cell>
          <cell r="T1615">
            <v>1609</v>
          </cell>
          <cell r="U1615">
            <v>6000</v>
          </cell>
          <cell r="V1615">
            <v>2282</v>
          </cell>
          <cell r="W1615">
            <v>30032</v>
          </cell>
          <cell r="X1615">
            <v>13249.403301862847</v>
          </cell>
          <cell r="Y1615">
            <v>10373.062146337659</v>
          </cell>
          <cell r="Z1615">
            <v>1534.2745635693545</v>
          </cell>
          <cell r="AA1615">
            <v>1530.2440981338091</v>
          </cell>
          <cell r="AB1615">
            <v>5991.0255430022935</v>
          </cell>
          <cell r="AC1615">
            <v>2315.6903470940215</v>
          </cell>
          <cell r="AD1615">
            <v>34993.699999999983</v>
          </cell>
          <cell r="AE1615">
            <v>12560.735684963813</v>
          </cell>
          <cell r="AF1615">
            <v>10178.671931939371</v>
          </cell>
          <cell r="AG1615">
            <v>1563.0608917287898</v>
          </cell>
          <cell r="AH1615">
            <v>1558.419263285653</v>
          </cell>
          <cell r="AI1615">
            <v>6088.3192178975451</v>
          </cell>
          <cell r="AJ1615">
            <v>2354.7530101848256</v>
          </cell>
          <cell r="AK1615">
            <v>34303.96</v>
          </cell>
        </row>
        <row r="1616">
          <cell r="B1616">
            <v>40081</v>
          </cell>
          <cell r="D1616">
            <v>4274.7799999999988</v>
          </cell>
          <cell r="E1616">
            <v>30018</v>
          </cell>
          <cell r="F1616">
            <v>34292.78</v>
          </cell>
          <cell r="G1616">
            <v>34292.78</v>
          </cell>
          <cell r="H1616">
            <v>36164.9</v>
          </cell>
          <cell r="I1616">
            <v>30018</v>
          </cell>
          <cell r="J1616">
            <v>14541</v>
          </cell>
          <cell r="K1616">
            <v>4000</v>
          </cell>
          <cell r="L1616">
            <v>1600</v>
          </cell>
          <cell r="M1616">
            <v>1609</v>
          </cell>
          <cell r="N1616">
            <v>6000</v>
          </cell>
          <cell r="O1616">
            <v>2268</v>
          </cell>
          <cell r="P1616">
            <v>30018</v>
          </cell>
          <cell r="Q1616">
            <v>14541</v>
          </cell>
          <cell r="R1616">
            <v>4000</v>
          </cell>
          <cell r="S1616">
            <v>1600</v>
          </cell>
          <cell r="T1616">
            <v>1609</v>
          </cell>
          <cell r="U1616">
            <v>6000</v>
          </cell>
          <cell r="V1616">
            <v>2268</v>
          </cell>
          <cell r="W1616">
            <v>30018</v>
          </cell>
          <cell r="X1616">
            <v>13913.330668499833</v>
          </cell>
          <cell r="Y1616">
            <v>10761.704349776579</v>
          </cell>
          <cell r="Z1616">
            <v>1559.0743487226594</v>
          </cell>
          <cell r="AA1616">
            <v>1554.4627038020647</v>
          </cell>
          <cell r="AB1616">
            <v>6039.8551027278036</v>
          </cell>
          <cell r="AC1616">
            <v>2336.4728264710589</v>
          </cell>
          <cell r="AD1616">
            <v>36164.9</v>
          </cell>
          <cell r="AE1616">
            <v>12560.976938740994</v>
          </cell>
          <cell r="AF1616">
            <v>10178.867433469844</v>
          </cell>
          <cell r="AG1616">
            <v>1563.0909134053504</v>
          </cell>
          <cell r="AH1616">
            <v>1558.4491958105571</v>
          </cell>
          <cell r="AI1616">
            <v>6088.4361561123796</v>
          </cell>
          <cell r="AJ1616">
            <v>2342.9593624608742</v>
          </cell>
          <cell r="AK1616">
            <v>34292.78</v>
          </cell>
        </row>
        <row r="1617">
          <cell r="B1617">
            <v>40082</v>
          </cell>
          <cell r="D1617">
            <v>4490.57</v>
          </cell>
          <cell r="E1617">
            <v>29763</v>
          </cell>
          <cell r="F1617">
            <v>34253.57</v>
          </cell>
          <cell r="G1617">
            <v>34253.57</v>
          </cell>
          <cell r="H1617">
            <v>35989.699999999997</v>
          </cell>
          <cell r="I1617">
            <v>29763</v>
          </cell>
          <cell r="J1617">
            <v>14300</v>
          </cell>
          <cell r="K1617">
            <v>4000</v>
          </cell>
          <cell r="L1617">
            <v>1600</v>
          </cell>
          <cell r="M1617">
            <v>1609</v>
          </cell>
          <cell r="N1617">
            <v>6000</v>
          </cell>
          <cell r="O1617">
            <v>2254</v>
          </cell>
          <cell r="P1617">
            <v>29763</v>
          </cell>
          <cell r="Q1617">
            <v>14300</v>
          </cell>
          <cell r="R1617">
            <v>4000</v>
          </cell>
          <cell r="S1617">
            <v>1600</v>
          </cell>
          <cell r="T1617">
            <v>1609</v>
          </cell>
          <cell r="U1617">
            <v>6000</v>
          </cell>
          <cell r="V1617">
            <v>2254</v>
          </cell>
          <cell r="W1617">
            <v>29763</v>
          </cell>
          <cell r="X1617">
            <v>14086.342749003676</v>
          </cell>
          <cell r="Y1617">
            <v>10465.007020987518</v>
          </cell>
          <cell r="Z1617">
            <v>1553.9808875082404</v>
          </cell>
          <cell r="AA1617">
            <v>1549.7606109011324</v>
          </cell>
          <cell r="AB1617">
            <v>6013.4525082746986</v>
          </cell>
          <cell r="AC1617">
            <v>2321.1562233247296</v>
          </cell>
          <cell r="AD1617">
            <v>35989.699999999997</v>
          </cell>
          <cell r="AE1617">
            <v>12571.066549172896</v>
          </cell>
          <cell r="AF1617">
            <v>10186.905812314624</v>
          </cell>
          <cell r="AG1617">
            <v>1563.7775182538765</v>
          </cell>
          <cell r="AH1617">
            <v>1559.1553878757479</v>
          </cell>
          <cell r="AI1617">
            <v>6041.7932654132428</v>
          </cell>
          <cell r="AJ1617">
            <v>2330.8714669696133</v>
          </cell>
          <cell r="AK1617">
            <v>34253.57</v>
          </cell>
        </row>
        <row r="1618">
          <cell r="B1618">
            <v>40083</v>
          </cell>
          <cell r="D1618">
            <v>4446.5</v>
          </cell>
          <cell r="E1618">
            <v>29763</v>
          </cell>
          <cell r="F1618">
            <v>34209.5</v>
          </cell>
          <cell r="G1618">
            <v>34209.5</v>
          </cell>
          <cell r="H1618">
            <v>36088.1</v>
          </cell>
          <cell r="I1618">
            <v>29763</v>
          </cell>
          <cell r="J1618">
            <v>14300</v>
          </cell>
          <cell r="K1618">
            <v>4000</v>
          </cell>
          <cell r="L1618">
            <v>1600</v>
          </cell>
          <cell r="M1618">
            <v>1609</v>
          </cell>
          <cell r="N1618">
            <v>6000</v>
          </cell>
          <cell r="O1618">
            <v>2254</v>
          </cell>
          <cell r="P1618">
            <v>29763</v>
          </cell>
          <cell r="Q1618">
            <v>14300</v>
          </cell>
          <cell r="R1618">
            <v>4000</v>
          </cell>
          <cell r="S1618">
            <v>1600</v>
          </cell>
          <cell r="T1618">
            <v>1609</v>
          </cell>
          <cell r="U1618">
            <v>6000</v>
          </cell>
          <cell r="V1618">
            <v>2254</v>
          </cell>
          <cell r="W1618">
            <v>29763</v>
          </cell>
          <cell r="X1618">
            <v>14105.510529610969</v>
          </cell>
          <cell r="Y1618">
            <v>10827.465199574304</v>
          </cell>
          <cell r="Z1618">
            <v>1513.7052722882004</v>
          </cell>
          <cell r="AA1618">
            <v>1511.2475042966842</v>
          </cell>
          <cell r="AB1618">
            <v>5876.0797383285117</v>
          </cell>
          <cell r="AC1618">
            <v>2254.0917559013296</v>
          </cell>
          <cell r="AD1618">
            <v>36088.1</v>
          </cell>
          <cell r="AE1618">
            <v>12571.754415253428</v>
          </cell>
          <cell r="AF1618">
            <v>10187.463221421198</v>
          </cell>
          <cell r="AG1618">
            <v>1563.8630853382681</v>
          </cell>
          <cell r="AH1618">
            <v>1559.2407020455046</v>
          </cell>
          <cell r="AI1618">
            <v>5996.179567890732</v>
          </cell>
          <cell r="AJ1618">
            <v>2330.9990080508683</v>
          </cell>
          <cell r="AK1618">
            <v>34209.5</v>
          </cell>
        </row>
        <row r="1619">
          <cell r="B1619">
            <v>40084</v>
          </cell>
          <cell r="D1619">
            <v>5716.0599999999977</v>
          </cell>
          <cell r="E1619">
            <v>29407</v>
          </cell>
          <cell r="F1619">
            <v>35123.06</v>
          </cell>
          <cell r="G1619">
            <v>35123.06</v>
          </cell>
          <cell r="H1619">
            <v>35040.9</v>
          </cell>
          <cell r="I1619">
            <v>29407</v>
          </cell>
          <cell r="J1619">
            <v>14300</v>
          </cell>
          <cell r="K1619">
            <v>4000</v>
          </cell>
          <cell r="L1619">
            <v>1600</v>
          </cell>
          <cell r="M1619">
            <v>1609</v>
          </cell>
          <cell r="N1619">
            <v>5700</v>
          </cell>
          <cell r="O1619">
            <v>2198</v>
          </cell>
          <cell r="P1619">
            <v>29407</v>
          </cell>
          <cell r="Q1619">
            <v>14300</v>
          </cell>
          <cell r="R1619">
            <v>4000</v>
          </cell>
          <cell r="S1619">
            <v>1600</v>
          </cell>
          <cell r="T1619">
            <v>1609</v>
          </cell>
          <cell r="U1619">
            <v>5700</v>
          </cell>
          <cell r="V1619">
            <v>2198</v>
          </cell>
          <cell r="W1619">
            <v>29407</v>
          </cell>
          <cell r="X1619">
            <v>13545.67200881264</v>
          </cell>
          <cell r="Y1619">
            <v>10410.960352051465</v>
          </cell>
          <cell r="Z1619">
            <v>1528.7109432674458</v>
          </cell>
          <cell r="AA1619">
            <v>1524.710978461748</v>
          </cell>
          <cell r="AB1619">
            <v>5802.2586955893667</v>
          </cell>
          <cell r="AC1619">
            <v>2228.5870218173322</v>
          </cell>
          <cell r="AD1619">
            <v>35040.899999999994</v>
          </cell>
          <cell r="AE1619">
            <v>13111.200337701164</v>
          </cell>
          <cell r="AF1619">
            <v>10662.359819335936</v>
          </cell>
          <cell r="AG1619">
            <v>1566.4266817542436</v>
          </cell>
          <cell r="AH1619">
            <v>1561.8508103627532</v>
          </cell>
          <cell r="AI1619">
            <v>5939.9006875486248</v>
          </cell>
          <cell r="AJ1619">
            <v>2281.3216632972785</v>
          </cell>
          <cell r="AK1619">
            <v>35123.06</v>
          </cell>
        </row>
        <row r="1620">
          <cell r="B1620">
            <v>40085</v>
          </cell>
          <cell r="D1620">
            <v>4846.9599999999919</v>
          </cell>
          <cell r="E1620">
            <v>29518</v>
          </cell>
          <cell r="F1620">
            <v>34364.959999999992</v>
          </cell>
          <cell r="G1620">
            <v>34364.959999999992</v>
          </cell>
          <cell r="H1620">
            <v>34369.800000000003</v>
          </cell>
          <cell r="I1620">
            <v>29518</v>
          </cell>
          <cell r="J1620">
            <v>14041</v>
          </cell>
          <cell r="K1620">
            <v>4000</v>
          </cell>
          <cell r="L1620">
            <v>1600</v>
          </cell>
          <cell r="M1620">
            <v>1609</v>
          </cell>
          <cell r="N1620">
            <v>6000</v>
          </cell>
          <cell r="O1620">
            <v>2268</v>
          </cell>
          <cell r="P1620">
            <v>29518</v>
          </cell>
          <cell r="Q1620">
            <v>14041</v>
          </cell>
          <cell r="R1620">
            <v>4000</v>
          </cell>
          <cell r="S1620">
            <v>1600</v>
          </cell>
          <cell r="T1620">
            <v>1609</v>
          </cell>
          <cell r="U1620">
            <v>6000</v>
          </cell>
          <cell r="V1620">
            <v>2268</v>
          </cell>
          <cell r="W1620">
            <v>29518</v>
          </cell>
          <cell r="X1620">
            <v>12792.590893633625</v>
          </cell>
          <cell r="Y1620">
            <v>10593.003152820731</v>
          </cell>
          <cell r="Z1620">
            <v>1543.8908081831139</v>
          </cell>
          <cell r="AA1620">
            <v>1539.7522257105704</v>
          </cell>
          <cell r="AB1620">
            <v>5637.764018629814</v>
          </cell>
          <cell r="AC1620">
            <v>2262.798901022149</v>
          </cell>
          <cell r="AD1620">
            <v>34369.800000000003</v>
          </cell>
          <cell r="AE1620">
            <v>12602.206655788932</v>
          </cell>
          <cell r="AF1620">
            <v>10211.658120642891</v>
          </cell>
          <cell r="AG1620">
            <v>1565.6613992070311</v>
          </cell>
          <cell r="AH1620">
            <v>1561.1093614740648</v>
          </cell>
          <cell r="AI1620">
            <v>6083.2593730092622</v>
          </cell>
          <cell r="AJ1620">
            <v>2341.0650898778122</v>
          </cell>
          <cell r="AK1620">
            <v>34364.959999999992</v>
          </cell>
        </row>
        <row r="1621">
          <cell r="B1621">
            <v>40086</v>
          </cell>
          <cell r="D1621">
            <v>5897.3899999999994</v>
          </cell>
          <cell r="E1621">
            <v>28197</v>
          </cell>
          <cell r="F1621">
            <v>34094.39</v>
          </cell>
          <cell r="G1621">
            <v>34094.39</v>
          </cell>
          <cell r="H1621">
            <v>33955.4</v>
          </cell>
          <cell r="I1621">
            <v>28197</v>
          </cell>
          <cell r="J1621">
            <v>14241</v>
          </cell>
          <cell r="K1621">
            <v>4000</v>
          </cell>
          <cell r="L1621">
            <v>1600</v>
          </cell>
          <cell r="M1621">
            <v>1609</v>
          </cell>
          <cell r="N1621">
            <v>4500</v>
          </cell>
          <cell r="O1621">
            <v>2247</v>
          </cell>
          <cell r="P1621">
            <v>28197</v>
          </cell>
          <cell r="Q1621">
            <v>14241</v>
          </cell>
          <cell r="R1621">
            <v>4000</v>
          </cell>
          <cell r="S1621">
            <v>1600</v>
          </cell>
          <cell r="T1621">
            <v>1609</v>
          </cell>
          <cell r="U1621">
            <v>4500</v>
          </cell>
          <cell r="V1621">
            <v>2247</v>
          </cell>
          <cell r="W1621">
            <v>28197</v>
          </cell>
          <cell r="X1621">
            <v>12912.589180989022</v>
          </cell>
          <cell r="Y1621">
            <v>10040.903060206289</v>
          </cell>
          <cell r="Z1621">
            <v>1541.0521840085353</v>
          </cell>
          <cell r="AA1621">
            <v>1536.9532190936695</v>
          </cell>
          <cell r="AB1621">
            <v>5624.0041595265729</v>
          </cell>
          <cell r="AC1621">
            <v>2299.8981961759009</v>
          </cell>
          <cell r="AD1621">
            <v>33955.399999999987</v>
          </cell>
          <cell r="AE1621">
            <v>12481.646781908663</v>
          </cell>
          <cell r="AF1621">
            <v>10214.369687145629</v>
          </cell>
          <cell r="AG1621">
            <v>1566.0771392322615</v>
          </cell>
          <cell r="AH1621">
            <v>1561.5238927677758</v>
          </cell>
          <cell r="AI1621">
            <v>5947.0191717196331</v>
          </cell>
          <cell r="AJ1621">
            <v>2323.7533272260384</v>
          </cell>
          <cell r="AK1621">
            <v>34094.39</v>
          </cell>
        </row>
        <row r="1622">
          <cell r="B1622">
            <v>40087</v>
          </cell>
          <cell r="D1622">
            <v>4769.7099999999991</v>
          </cell>
          <cell r="E1622">
            <v>29463</v>
          </cell>
          <cell r="F1622">
            <v>34232.71</v>
          </cell>
          <cell r="G1622">
            <v>34232.71</v>
          </cell>
          <cell r="H1622">
            <v>36644.5</v>
          </cell>
          <cell r="I1622">
            <v>29463</v>
          </cell>
          <cell r="J1622">
            <v>14200</v>
          </cell>
          <cell r="K1622">
            <v>4000</v>
          </cell>
          <cell r="L1622">
            <v>1600</v>
          </cell>
          <cell r="M1622">
            <v>1409</v>
          </cell>
          <cell r="N1622">
            <v>6000</v>
          </cell>
          <cell r="O1622">
            <v>2254</v>
          </cell>
          <cell r="P1622">
            <v>29463</v>
          </cell>
          <cell r="Q1622">
            <v>14200</v>
          </cell>
          <cell r="R1622">
            <v>4000</v>
          </cell>
          <cell r="S1622">
            <v>1600</v>
          </cell>
          <cell r="T1622">
            <v>1409</v>
          </cell>
          <cell r="U1622">
            <v>6000</v>
          </cell>
          <cell r="V1622">
            <v>2254</v>
          </cell>
          <cell r="W1622">
            <v>29463</v>
          </cell>
          <cell r="X1622">
            <v>14784.509365432104</v>
          </cell>
          <cell r="Y1622">
            <v>10599.027911524916</v>
          </cell>
          <cell r="Z1622">
            <v>1547.9102186872285</v>
          </cell>
          <cell r="AA1622">
            <v>1543.8088780970525</v>
          </cell>
          <cell r="AB1622">
            <v>5865.9830531391726</v>
          </cell>
          <cell r="AC1622">
            <v>2303.260573119529</v>
          </cell>
          <cell r="AD1622">
            <v>36644.500000000007</v>
          </cell>
          <cell r="AE1622">
            <v>12585.186201048891</v>
          </cell>
          <cell r="AF1622">
            <v>10198.141046003202</v>
          </cell>
          <cell r="AG1622">
            <v>1564.6810889958667</v>
          </cell>
          <cell r="AH1622">
            <v>1560.0887168547172</v>
          </cell>
          <cell r="AI1622">
            <v>5994.3035548302305</v>
          </cell>
          <cell r="AJ1622">
            <v>2330.3093922670946</v>
          </cell>
          <cell r="AK1622">
            <v>34232.71</v>
          </cell>
        </row>
        <row r="1623">
          <cell r="B1623">
            <v>40088</v>
          </cell>
          <cell r="D1623">
            <v>-583.72000000000116</v>
          </cell>
          <cell r="E1623">
            <v>8929</v>
          </cell>
          <cell r="F1623">
            <v>8345.2799999999988</v>
          </cell>
          <cell r="G1623">
            <v>8345.2799999999988</v>
          </cell>
          <cell r="H1623">
            <v>18180.400000000001</v>
          </cell>
          <cell r="I1623">
            <v>8929</v>
          </cell>
          <cell r="J1623">
            <v>3125</v>
          </cell>
          <cell r="K1623">
            <v>4000</v>
          </cell>
          <cell r="L1623">
            <v>800</v>
          </cell>
          <cell r="M1623">
            <v>500</v>
          </cell>
          <cell r="N1623">
            <v>0</v>
          </cell>
          <cell r="O1623">
            <v>504</v>
          </cell>
          <cell r="P1623">
            <v>8929</v>
          </cell>
          <cell r="Q1623">
            <v>3125</v>
          </cell>
          <cell r="R1623">
            <v>4000</v>
          </cell>
          <cell r="S1623">
            <v>800</v>
          </cell>
          <cell r="T1623">
            <v>500</v>
          </cell>
          <cell r="U1623">
            <v>0</v>
          </cell>
          <cell r="V1623">
            <v>504</v>
          </cell>
          <cell r="W1623">
            <v>8929</v>
          </cell>
          <cell r="X1623">
            <v>7101.4547868669233</v>
          </cell>
          <cell r="Y1623">
            <v>5422.2187603781713</v>
          </cell>
          <cell r="Z1623">
            <v>832.27374565563593</v>
          </cell>
          <cell r="AA1623">
            <v>830.05575751964159</v>
          </cell>
          <cell r="AB1623">
            <v>2863.8993470403529</v>
          </cell>
          <cell r="AC1623">
            <v>1130.4976025392771</v>
          </cell>
          <cell r="AD1623">
            <v>18180.400000000001</v>
          </cell>
          <cell r="AE1623">
            <v>3123.5353635873666</v>
          </cell>
          <cell r="AF1623">
            <v>2556.1486790988465</v>
          </cell>
          <cell r="AG1623">
            <v>391.91121267651181</v>
          </cell>
          <cell r="AH1623">
            <v>390.77176156084937</v>
          </cell>
          <cell r="AI1623">
            <v>1350.2495720599331</v>
          </cell>
          <cell r="AJ1623">
            <v>532.66341101649232</v>
          </cell>
          <cell r="AK1623">
            <v>8345.2799999999988</v>
          </cell>
        </row>
        <row r="1624">
          <cell r="B1624">
            <v>40089</v>
          </cell>
          <cell r="D1624">
            <v>0</v>
          </cell>
          <cell r="E1624">
            <v>0</v>
          </cell>
          <cell r="F1624">
            <v>0</v>
          </cell>
          <cell r="G1624">
            <v>0</v>
          </cell>
          <cell r="H1624">
            <v>123.9</v>
          </cell>
          <cell r="I1624">
            <v>0</v>
          </cell>
          <cell r="J1624">
            <v>0</v>
          </cell>
          <cell r="L1624">
            <v>0</v>
          </cell>
          <cell r="M1624">
            <v>0</v>
          </cell>
          <cell r="N1624">
            <v>0</v>
          </cell>
          <cell r="O1624">
            <v>0</v>
          </cell>
          <cell r="P1624">
            <v>0</v>
          </cell>
          <cell r="Q1624">
            <v>0</v>
          </cell>
          <cell r="S1624">
            <v>0</v>
          </cell>
          <cell r="T1624">
            <v>0</v>
          </cell>
          <cell r="U1624">
            <v>0</v>
          </cell>
          <cell r="V1624">
            <v>0</v>
          </cell>
          <cell r="W1624">
            <v>0</v>
          </cell>
          <cell r="X1624">
            <v>47.1024435</v>
          </cell>
          <cell r="Y1624">
            <v>38.398716300000004</v>
          </cell>
          <cell r="Z1624">
            <v>5.2038000000000002</v>
          </cell>
          <cell r="AA1624">
            <v>5.1197958000000003</v>
          </cell>
          <cell r="AB1624">
            <v>20.4793071</v>
          </cell>
          <cell r="AC1624">
            <v>7.5959373000000001</v>
          </cell>
          <cell r="AD1624">
            <v>123.90000000000002</v>
          </cell>
          <cell r="AK1624">
            <v>0</v>
          </cell>
        </row>
        <row r="1625">
          <cell r="B1625">
            <v>40090</v>
          </cell>
          <cell r="D1625">
            <v>0</v>
          </cell>
          <cell r="E1625">
            <v>0</v>
          </cell>
          <cell r="F1625">
            <v>0</v>
          </cell>
          <cell r="G1625">
            <v>0</v>
          </cell>
          <cell r="H1625">
            <v>118.7</v>
          </cell>
          <cell r="I1625">
            <v>0</v>
          </cell>
          <cell r="J1625">
            <v>0</v>
          </cell>
          <cell r="L1625">
            <v>0</v>
          </cell>
          <cell r="M1625">
            <v>0</v>
          </cell>
          <cell r="N1625">
            <v>0</v>
          </cell>
          <cell r="O1625">
            <v>0</v>
          </cell>
          <cell r="P1625">
            <v>0</v>
          </cell>
          <cell r="Q1625">
            <v>0</v>
          </cell>
          <cell r="S1625">
            <v>0</v>
          </cell>
          <cell r="T1625">
            <v>0</v>
          </cell>
          <cell r="U1625">
            <v>0</v>
          </cell>
          <cell r="V1625">
            <v>0</v>
          </cell>
          <cell r="W1625">
            <v>0</v>
          </cell>
          <cell r="X1625">
            <v>45.1255855</v>
          </cell>
          <cell r="Y1625">
            <v>36.787147900000001</v>
          </cell>
          <cell r="Z1625">
            <v>4.9854000000000003</v>
          </cell>
          <cell r="AA1625">
            <v>4.9049214000000001</v>
          </cell>
          <cell r="AB1625">
            <v>19.619804299999998</v>
          </cell>
          <cell r="AC1625">
            <v>7.2771409</v>
          </cell>
          <cell r="AD1625">
            <v>118.70000000000002</v>
          </cell>
          <cell r="AK1625">
            <v>0</v>
          </cell>
        </row>
        <row r="1626">
          <cell r="B1626">
            <v>40091</v>
          </cell>
          <cell r="D1626">
            <v>0</v>
          </cell>
          <cell r="E1626">
            <v>0</v>
          </cell>
          <cell r="F1626">
            <v>0</v>
          </cell>
          <cell r="G1626">
            <v>0</v>
          </cell>
          <cell r="H1626">
            <v>84.9</v>
          </cell>
          <cell r="I1626">
            <v>0</v>
          </cell>
          <cell r="J1626">
            <v>0</v>
          </cell>
          <cell r="L1626">
            <v>0</v>
          </cell>
          <cell r="M1626">
            <v>0</v>
          </cell>
          <cell r="N1626">
            <v>0</v>
          </cell>
          <cell r="O1626">
            <v>0</v>
          </cell>
          <cell r="P1626">
            <v>0</v>
          </cell>
          <cell r="Q1626">
            <v>0</v>
          </cell>
          <cell r="S1626">
            <v>0</v>
          </cell>
          <cell r="T1626">
            <v>0</v>
          </cell>
          <cell r="U1626">
            <v>0</v>
          </cell>
          <cell r="V1626">
            <v>0</v>
          </cell>
          <cell r="W1626">
            <v>0</v>
          </cell>
          <cell r="X1626">
            <v>32.276008500000003</v>
          </cell>
          <cell r="Y1626">
            <v>26.311953300000003</v>
          </cell>
          <cell r="Z1626">
            <v>3.5658000000000003</v>
          </cell>
          <cell r="AA1626">
            <v>3.5082377999999999</v>
          </cell>
          <cell r="AB1626">
            <v>14.0330361</v>
          </cell>
          <cell r="AC1626">
            <v>5.2049643000000003</v>
          </cell>
          <cell r="AD1626">
            <v>84.9</v>
          </cell>
          <cell r="AK1626">
            <v>0</v>
          </cell>
        </row>
        <row r="1627">
          <cell r="B1627">
            <v>40092</v>
          </cell>
          <cell r="D1627">
            <v>0</v>
          </cell>
          <cell r="E1627">
            <v>0</v>
          </cell>
          <cell r="F1627">
            <v>0</v>
          </cell>
          <cell r="G1627">
            <v>0</v>
          </cell>
          <cell r="H1627">
            <v>72.599999999999994</v>
          </cell>
          <cell r="I1627">
            <v>0</v>
          </cell>
          <cell r="J1627">
            <v>0</v>
          </cell>
          <cell r="L1627">
            <v>0</v>
          </cell>
          <cell r="M1627">
            <v>0</v>
          </cell>
          <cell r="N1627">
            <v>0</v>
          </cell>
          <cell r="O1627">
            <v>0</v>
          </cell>
          <cell r="P1627">
            <v>0</v>
          </cell>
          <cell r="Q1627">
            <v>0</v>
          </cell>
          <cell r="S1627">
            <v>0</v>
          </cell>
          <cell r="T1627">
            <v>0</v>
          </cell>
          <cell r="U1627">
            <v>0</v>
          </cell>
          <cell r="V1627">
            <v>0</v>
          </cell>
          <cell r="W1627">
            <v>0</v>
          </cell>
          <cell r="X1627">
            <v>27.599978999999998</v>
          </cell>
          <cell r="Y1627">
            <v>22.499974199999997</v>
          </cell>
          <cell r="Z1627">
            <v>3.0491999999999999</v>
          </cell>
          <cell r="AA1627">
            <v>2.9999771999999996</v>
          </cell>
          <cell r="AB1627">
            <v>11.999981399999998</v>
          </cell>
          <cell r="AC1627">
            <v>4.4508881999999996</v>
          </cell>
          <cell r="AD1627">
            <v>72.59999999999998</v>
          </cell>
          <cell r="AK1627">
            <v>0</v>
          </cell>
        </row>
        <row r="1628">
          <cell r="B1628">
            <v>40093</v>
          </cell>
          <cell r="D1628">
            <v>0</v>
          </cell>
          <cell r="E1628">
            <v>0</v>
          </cell>
          <cell r="F1628">
            <v>0</v>
          </cell>
          <cell r="G1628">
            <v>0</v>
          </cell>
          <cell r="H1628">
            <v>76.599999999999994</v>
          </cell>
          <cell r="I1628">
            <v>0</v>
          </cell>
          <cell r="J1628">
            <v>0</v>
          </cell>
          <cell r="L1628">
            <v>0</v>
          </cell>
          <cell r="M1628">
            <v>0</v>
          </cell>
          <cell r="N1628">
            <v>0</v>
          </cell>
          <cell r="O1628">
            <v>0</v>
          </cell>
          <cell r="P1628">
            <v>0</v>
          </cell>
          <cell r="Q1628">
            <v>0</v>
          </cell>
          <cell r="S1628">
            <v>0</v>
          </cell>
          <cell r="T1628">
            <v>0</v>
          </cell>
          <cell r="U1628">
            <v>0</v>
          </cell>
          <cell r="V1628">
            <v>0</v>
          </cell>
          <cell r="W1628">
            <v>0</v>
          </cell>
          <cell r="X1628">
            <v>29.120638999999997</v>
          </cell>
          <cell r="Y1628">
            <v>23.739642199999999</v>
          </cell>
          <cell r="Z1628">
            <v>3.2172000000000001</v>
          </cell>
          <cell r="AA1628">
            <v>3.1652651999999994</v>
          </cell>
          <cell r="AB1628">
            <v>12.661137399999998</v>
          </cell>
          <cell r="AC1628">
            <v>4.6961161999999996</v>
          </cell>
          <cell r="AD1628">
            <v>76.599999999999994</v>
          </cell>
          <cell r="AK1628">
            <v>0</v>
          </cell>
        </row>
        <row r="1629">
          <cell r="B1629">
            <v>40094</v>
          </cell>
          <cell r="D1629">
            <v>0</v>
          </cell>
          <cell r="E1629">
            <v>0</v>
          </cell>
          <cell r="F1629">
            <v>0</v>
          </cell>
          <cell r="G1629">
            <v>0</v>
          </cell>
          <cell r="H1629">
            <v>79.2</v>
          </cell>
          <cell r="I1629">
            <v>0</v>
          </cell>
          <cell r="J1629">
            <v>0</v>
          </cell>
          <cell r="L1629">
            <v>0</v>
          </cell>
          <cell r="M1629">
            <v>0</v>
          </cell>
          <cell r="N1629">
            <v>0</v>
          </cell>
          <cell r="O1629">
            <v>0</v>
          </cell>
          <cell r="P1629">
            <v>0</v>
          </cell>
          <cell r="Q1629">
            <v>0</v>
          </cell>
          <cell r="S1629">
            <v>0</v>
          </cell>
          <cell r="T1629">
            <v>0</v>
          </cell>
          <cell r="U1629">
            <v>0</v>
          </cell>
          <cell r="V1629">
            <v>0</v>
          </cell>
          <cell r="W1629">
            <v>0</v>
          </cell>
          <cell r="X1629">
            <v>30.109068000000001</v>
          </cell>
          <cell r="Y1629">
            <v>24.5454264</v>
          </cell>
          <cell r="Z1629">
            <v>3.3264000000000005</v>
          </cell>
          <cell r="AA1629">
            <v>3.2727024</v>
          </cell>
          <cell r="AB1629">
            <v>13.0908888</v>
          </cell>
          <cell r="AC1629">
            <v>4.8555144000000006</v>
          </cell>
          <cell r="AD1629">
            <v>79.2</v>
          </cell>
          <cell r="AK1629">
            <v>0</v>
          </cell>
        </row>
        <row r="1630">
          <cell r="B1630">
            <v>40095</v>
          </cell>
          <cell r="D1630">
            <v>0</v>
          </cell>
          <cell r="E1630">
            <v>0</v>
          </cell>
          <cell r="F1630">
            <v>0</v>
          </cell>
          <cell r="G1630">
            <v>0</v>
          </cell>
          <cell r="H1630">
            <v>87.1</v>
          </cell>
          <cell r="I1630">
            <v>0</v>
          </cell>
          <cell r="J1630">
            <v>0</v>
          </cell>
          <cell r="L1630">
            <v>0</v>
          </cell>
          <cell r="M1630">
            <v>0</v>
          </cell>
          <cell r="N1630">
            <v>0</v>
          </cell>
          <cell r="O1630">
            <v>0</v>
          </cell>
          <cell r="P1630">
            <v>0</v>
          </cell>
          <cell r="Q1630">
            <v>0</v>
          </cell>
          <cell r="S1630">
            <v>0</v>
          </cell>
          <cell r="T1630">
            <v>0</v>
          </cell>
          <cell r="U1630">
            <v>0</v>
          </cell>
          <cell r="V1630">
            <v>0</v>
          </cell>
          <cell r="W1630">
            <v>0</v>
          </cell>
          <cell r="X1630">
            <v>33.112371499999995</v>
          </cell>
          <cell r="Y1630">
            <v>26.993770699999999</v>
          </cell>
          <cell r="Z1630">
            <v>3.6581999999999999</v>
          </cell>
          <cell r="AA1630">
            <v>3.5991461999999994</v>
          </cell>
          <cell r="AB1630">
            <v>14.396671899999998</v>
          </cell>
          <cell r="AC1630">
            <v>5.3398396999999997</v>
          </cell>
          <cell r="AD1630">
            <v>87.1</v>
          </cell>
          <cell r="AK1630">
            <v>0</v>
          </cell>
        </row>
        <row r="1631">
          <cell r="B1631">
            <v>40096</v>
          </cell>
          <cell r="D1631">
            <v>0</v>
          </cell>
          <cell r="E1631">
            <v>0</v>
          </cell>
          <cell r="F1631">
            <v>0</v>
          </cell>
          <cell r="G1631">
            <v>0</v>
          </cell>
          <cell r="H1631">
            <v>89.7</v>
          </cell>
          <cell r="I1631">
            <v>0</v>
          </cell>
          <cell r="J1631">
            <v>0</v>
          </cell>
          <cell r="L1631">
            <v>0</v>
          </cell>
          <cell r="M1631">
            <v>0</v>
          </cell>
          <cell r="N1631">
            <v>0</v>
          </cell>
          <cell r="O1631">
            <v>0</v>
          </cell>
          <cell r="P1631">
            <v>0</v>
          </cell>
          <cell r="Q1631">
            <v>0</v>
          </cell>
          <cell r="S1631">
            <v>0</v>
          </cell>
          <cell r="T1631">
            <v>0</v>
          </cell>
          <cell r="U1631">
            <v>0</v>
          </cell>
          <cell r="V1631">
            <v>0</v>
          </cell>
          <cell r="W1631">
            <v>0</v>
          </cell>
          <cell r="X1631">
            <v>34.100800499999998</v>
          </cell>
          <cell r="Y1631">
            <v>27.7995549</v>
          </cell>
          <cell r="Z1631">
            <v>3.7674000000000003</v>
          </cell>
          <cell r="AA1631">
            <v>3.7065834</v>
          </cell>
          <cell r="AB1631">
            <v>14.8264233</v>
          </cell>
          <cell r="AC1631">
            <v>5.4992378999999998</v>
          </cell>
          <cell r="AD1631">
            <v>89.699999999999989</v>
          </cell>
          <cell r="AK1631">
            <v>0</v>
          </cell>
        </row>
        <row r="1632">
          <cell r="B1632">
            <v>40097</v>
          </cell>
          <cell r="D1632">
            <v>0</v>
          </cell>
          <cell r="E1632">
            <v>0</v>
          </cell>
          <cell r="F1632">
            <v>0</v>
          </cell>
          <cell r="G1632">
            <v>0</v>
          </cell>
          <cell r="H1632">
            <v>132.80000000000001</v>
          </cell>
          <cell r="I1632">
            <v>0</v>
          </cell>
          <cell r="J1632">
            <v>0</v>
          </cell>
          <cell r="L1632">
            <v>0</v>
          </cell>
          <cell r="M1632">
            <v>0</v>
          </cell>
          <cell r="N1632">
            <v>0</v>
          </cell>
          <cell r="O1632">
            <v>0</v>
          </cell>
          <cell r="P1632">
            <v>0</v>
          </cell>
          <cell r="Q1632">
            <v>0</v>
          </cell>
          <cell r="S1632">
            <v>0</v>
          </cell>
          <cell r="T1632">
            <v>0</v>
          </cell>
          <cell r="U1632">
            <v>0</v>
          </cell>
          <cell r="V1632">
            <v>0</v>
          </cell>
          <cell r="W1632">
            <v>0</v>
          </cell>
          <cell r="X1632">
            <v>50.485911999999999</v>
          </cell>
          <cell r="Y1632">
            <v>41.156977600000005</v>
          </cell>
          <cell r="Z1632">
            <v>5.5776000000000012</v>
          </cell>
          <cell r="AA1632">
            <v>5.4875616000000003</v>
          </cell>
          <cell r="AB1632">
            <v>21.9503792</v>
          </cell>
          <cell r="AC1632">
            <v>8.1415696000000004</v>
          </cell>
          <cell r="AD1632">
            <v>132.80000000000001</v>
          </cell>
          <cell r="AK1632">
            <v>0</v>
          </cell>
        </row>
        <row r="1633">
          <cell r="B1633">
            <v>40098</v>
          </cell>
          <cell r="D1633">
            <v>0</v>
          </cell>
          <cell r="E1633">
            <v>0</v>
          </cell>
          <cell r="F1633">
            <v>0</v>
          </cell>
          <cell r="G1633">
            <v>0</v>
          </cell>
          <cell r="H1633">
            <v>20900.7</v>
          </cell>
          <cell r="I1633">
            <v>0</v>
          </cell>
          <cell r="J1633">
            <v>0</v>
          </cell>
          <cell r="L1633">
            <v>0</v>
          </cell>
          <cell r="M1633">
            <v>0</v>
          </cell>
          <cell r="N1633">
            <v>0</v>
          </cell>
          <cell r="O1633">
            <v>0</v>
          </cell>
          <cell r="P1633">
            <v>0</v>
          </cell>
          <cell r="Q1633">
            <v>0</v>
          </cell>
          <cell r="S1633">
            <v>0</v>
          </cell>
          <cell r="T1633">
            <v>0</v>
          </cell>
          <cell r="U1633">
            <v>0</v>
          </cell>
          <cell r="V1633">
            <v>0</v>
          </cell>
          <cell r="W1633">
            <v>0</v>
          </cell>
          <cell r="X1633">
            <v>8322.7560316084146</v>
          </cell>
          <cell r="Y1633">
            <v>5828.2291049770565</v>
          </cell>
          <cell r="Z1633">
            <v>896.59107193682951</v>
          </cell>
          <cell r="AA1633">
            <v>894.41959761836199</v>
          </cell>
          <cell r="AB1633">
            <v>3575.3507866735349</v>
          </cell>
          <cell r="AC1633">
            <v>1383.3534071858012</v>
          </cell>
          <cell r="AD1633">
            <v>20900.699999999997</v>
          </cell>
          <cell r="AK1633">
            <v>0</v>
          </cell>
        </row>
        <row r="1634">
          <cell r="B1634">
            <v>40099</v>
          </cell>
          <cell r="D1634">
            <v>5015.6499999999942</v>
          </cell>
          <cell r="E1634">
            <v>29326</v>
          </cell>
          <cell r="F1634">
            <v>34341.649999999994</v>
          </cell>
          <cell r="G1634">
            <v>34341.649999999994</v>
          </cell>
          <cell r="H1634">
            <v>35373.699999999997</v>
          </cell>
          <cell r="I1634">
            <v>29326</v>
          </cell>
          <cell r="J1634">
            <v>14000</v>
          </cell>
          <cell r="K1634">
            <v>4000</v>
          </cell>
          <cell r="L1634">
            <v>1600</v>
          </cell>
          <cell r="M1634">
            <v>1409</v>
          </cell>
          <cell r="N1634">
            <v>6000</v>
          </cell>
          <cell r="O1634">
            <v>2317</v>
          </cell>
          <cell r="P1634">
            <v>29326</v>
          </cell>
          <cell r="Q1634">
            <v>14000</v>
          </cell>
          <cell r="R1634">
            <v>4000</v>
          </cell>
          <cell r="S1634">
            <v>1600</v>
          </cell>
          <cell r="T1634">
            <v>1409</v>
          </cell>
          <cell r="U1634">
            <v>6000</v>
          </cell>
          <cell r="V1634">
            <v>2317</v>
          </cell>
          <cell r="W1634">
            <v>29326</v>
          </cell>
          <cell r="X1634">
            <v>13835.561517502631</v>
          </cell>
          <cell r="Y1634">
            <v>10123.704176222443</v>
          </cell>
          <cell r="Z1634">
            <v>1548.3857946455862</v>
          </cell>
          <cell r="AA1634">
            <v>1544.5738904584932</v>
          </cell>
          <cell r="AB1634">
            <v>6017.2875092771983</v>
          </cell>
          <cell r="AC1634">
            <v>2304.1871118936501</v>
          </cell>
          <cell r="AD1634">
            <v>35373.699999999997</v>
          </cell>
          <cell r="AE1634">
            <v>12602.341914270804</v>
          </cell>
          <cell r="AF1634">
            <v>10211.767721557439</v>
          </cell>
          <cell r="AG1634">
            <v>1565.678203326323</v>
          </cell>
          <cell r="AH1634">
            <v>1561.1261167366977</v>
          </cell>
          <cell r="AI1634">
            <v>6083.3246641483538</v>
          </cell>
          <cell r="AJ1634">
            <v>2317.4113799603792</v>
          </cell>
          <cell r="AK1634">
            <v>34341.649999999994</v>
          </cell>
        </row>
        <row r="1635">
          <cell r="B1635">
            <v>40100</v>
          </cell>
          <cell r="D1635">
            <v>5092.6499999999942</v>
          </cell>
          <cell r="E1635">
            <v>29249</v>
          </cell>
          <cell r="F1635">
            <v>34341.649999999994</v>
          </cell>
          <cell r="G1635">
            <v>34341.649999999994</v>
          </cell>
          <cell r="H1635">
            <v>35972.9</v>
          </cell>
          <cell r="I1635">
            <v>29249</v>
          </cell>
          <cell r="J1635">
            <v>14000</v>
          </cell>
          <cell r="K1635">
            <v>4000</v>
          </cell>
          <cell r="L1635">
            <v>1600</v>
          </cell>
          <cell r="M1635">
            <v>1409</v>
          </cell>
          <cell r="N1635">
            <v>6000</v>
          </cell>
          <cell r="O1635">
            <v>2240</v>
          </cell>
          <cell r="P1635">
            <v>29249</v>
          </cell>
          <cell r="Q1635">
            <v>14000</v>
          </cell>
          <cell r="R1635">
            <v>4000</v>
          </cell>
          <cell r="S1635">
            <v>1600</v>
          </cell>
          <cell r="T1635">
            <v>1409</v>
          </cell>
          <cell r="U1635">
            <v>6000</v>
          </cell>
          <cell r="V1635">
            <v>2240</v>
          </cell>
          <cell r="W1635">
            <v>29249</v>
          </cell>
          <cell r="X1635">
            <v>14396.360523579842</v>
          </cell>
          <cell r="Y1635">
            <v>10123.81888678657</v>
          </cell>
          <cell r="Z1635">
            <v>1547.4246599887708</v>
          </cell>
          <cell r="AA1635">
            <v>1543.7236254653574</v>
          </cell>
          <cell r="AB1635">
            <v>6068.1528444857713</v>
          </cell>
          <cell r="AC1635">
            <v>2293.4194596936832</v>
          </cell>
          <cell r="AD1635">
            <v>35972.899999999994</v>
          </cell>
          <cell r="AE1635">
            <v>12602.341914270804</v>
          </cell>
          <cell r="AF1635">
            <v>10211.767721557439</v>
          </cell>
          <cell r="AG1635">
            <v>1565.678203326323</v>
          </cell>
          <cell r="AH1635">
            <v>1561.1261167366977</v>
          </cell>
          <cell r="AI1635">
            <v>6083.3246641483538</v>
          </cell>
          <cell r="AJ1635">
            <v>2317.4113799603792</v>
          </cell>
          <cell r="AK1635">
            <v>34341.649999999994</v>
          </cell>
        </row>
        <row r="1636">
          <cell r="B1636">
            <v>40101</v>
          </cell>
          <cell r="D1636">
            <v>5279.3799999999974</v>
          </cell>
          <cell r="E1636">
            <v>28963</v>
          </cell>
          <cell r="F1636">
            <v>34242.379999999997</v>
          </cell>
          <cell r="G1636">
            <v>34242.379999999997</v>
          </cell>
          <cell r="H1636">
            <v>35908</v>
          </cell>
          <cell r="I1636">
            <v>28963</v>
          </cell>
          <cell r="J1636">
            <v>14000</v>
          </cell>
          <cell r="K1636">
            <v>4000</v>
          </cell>
          <cell r="L1636">
            <v>1600</v>
          </cell>
          <cell r="M1636">
            <v>1409</v>
          </cell>
          <cell r="N1636">
            <v>5700</v>
          </cell>
          <cell r="O1636">
            <v>2254</v>
          </cell>
          <cell r="P1636">
            <v>28963</v>
          </cell>
          <cell r="Q1636">
            <v>14000</v>
          </cell>
          <cell r="R1636">
            <v>4000</v>
          </cell>
          <cell r="S1636">
            <v>1600</v>
          </cell>
          <cell r="T1636">
            <v>1409</v>
          </cell>
          <cell r="U1636">
            <v>5700</v>
          </cell>
          <cell r="V1636">
            <v>2254</v>
          </cell>
          <cell r="W1636">
            <v>28963</v>
          </cell>
          <cell r="X1636">
            <v>14458.388577632266</v>
          </cell>
          <cell r="Y1636">
            <v>10202.109350606604</v>
          </cell>
          <cell r="Z1636">
            <v>1532.1961128126543</v>
          </cell>
          <cell r="AA1636">
            <v>1528.5986147853987</v>
          </cell>
          <cell r="AB1636">
            <v>5905.3035131938313</v>
          </cell>
          <cell r="AC1636">
            <v>2281.4038309692478</v>
          </cell>
          <cell r="AD1636">
            <v>35908</v>
          </cell>
          <cell r="AE1636">
            <v>12604.957362765595</v>
          </cell>
          <cell r="AF1636">
            <v>10213.88703816527</v>
          </cell>
          <cell r="AG1636">
            <v>1566.0031390190754</v>
          </cell>
          <cell r="AH1636">
            <v>1561.450107704406</v>
          </cell>
          <cell r="AI1636">
            <v>5966.3481491620141</v>
          </cell>
          <cell r="AJ1636">
            <v>2329.734203183632</v>
          </cell>
          <cell r="AK1636">
            <v>34242.379999999997</v>
          </cell>
        </row>
        <row r="1637">
          <cell r="B1637">
            <v>40102</v>
          </cell>
          <cell r="D1637">
            <v>4552.570000000007</v>
          </cell>
          <cell r="E1637">
            <v>29722</v>
          </cell>
          <cell r="F1637">
            <v>34274.570000000007</v>
          </cell>
          <cell r="G1637">
            <v>34274.570000000007</v>
          </cell>
          <cell r="H1637">
            <v>36772.300000000003</v>
          </cell>
          <cell r="I1637">
            <v>29722</v>
          </cell>
          <cell r="J1637">
            <v>14545</v>
          </cell>
          <cell r="K1637">
            <v>4000</v>
          </cell>
          <cell r="L1637">
            <v>1600</v>
          </cell>
          <cell r="M1637">
            <v>1409</v>
          </cell>
          <cell r="N1637">
            <v>5900</v>
          </cell>
          <cell r="O1637">
            <v>2268</v>
          </cell>
          <cell r="P1637">
            <v>29722</v>
          </cell>
          <cell r="Q1637">
            <v>14545</v>
          </cell>
          <cell r="R1637">
            <v>4000</v>
          </cell>
          <cell r="S1637">
            <v>1600</v>
          </cell>
          <cell r="T1637">
            <v>1409</v>
          </cell>
          <cell r="U1637">
            <v>5900</v>
          </cell>
          <cell r="V1637">
            <v>2268</v>
          </cell>
          <cell r="W1637">
            <v>29722</v>
          </cell>
          <cell r="X1637">
            <v>15325.02418690125</v>
          </cell>
          <cell r="Y1637">
            <v>10086.659579179272</v>
          </cell>
          <cell r="Z1637">
            <v>1545.1668285623989</v>
          </cell>
          <cell r="AA1637">
            <v>1542.2586681728249</v>
          </cell>
          <cell r="AB1637">
            <v>5952.7271044378394</v>
          </cell>
          <cell r="AC1637">
            <v>2320.4636327464154</v>
          </cell>
          <cell r="AD1637">
            <v>36772.300000000003</v>
          </cell>
          <cell r="AE1637">
            <v>12589.718499893683</v>
          </cell>
          <cell r="AF1637">
            <v>10201.7449197763</v>
          </cell>
          <cell r="AG1637">
            <v>1564.9606032127929</v>
          </cell>
          <cell r="AH1637">
            <v>1560.3782145522334</v>
          </cell>
          <cell r="AI1637">
            <v>6015.8377042395468</v>
          </cell>
          <cell r="AJ1637">
            <v>2341.9300583254449</v>
          </cell>
          <cell r="AK1637">
            <v>34274.570000000007</v>
          </cell>
        </row>
        <row r="1638">
          <cell r="B1638">
            <v>40103</v>
          </cell>
          <cell r="D1638">
            <v>4493.07</v>
          </cell>
          <cell r="E1638">
            <v>29671</v>
          </cell>
          <cell r="F1638">
            <v>34164.07</v>
          </cell>
          <cell r="G1638">
            <v>34164.07</v>
          </cell>
          <cell r="H1638">
            <v>37603.1</v>
          </cell>
          <cell r="I1638">
            <v>29671</v>
          </cell>
          <cell r="J1638">
            <v>14545</v>
          </cell>
          <cell r="K1638">
            <v>4000</v>
          </cell>
          <cell r="L1638">
            <v>1600</v>
          </cell>
          <cell r="M1638">
            <v>1409</v>
          </cell>
          <cell r="N1638">
            <v>5800</v>
          </cell>
          <cell r="O1638">
            <v>2317</v>
          </cell>
          <cell r="P1638">
            <v>29671</v>
          </cell>
          <cell r="Q1638">
            <v>14545</v>
          </cell>
          <cell r="R1638">
            <v>4000</v>
          </cell>
          <cell r="S1638">
            <v>1600</v>
          </cell>
          <cell r="T1638">
            <v>1409</v>
          </cell>
          <cell r="U1638">
            <v>5800</v>
          </cell>
          <cell r="V1638">
            <v>2317</v>
          </cell>
          <cell r="W1638">
            <v>29671</v>
          </cell>
          <cell r="X1638">
            <v>15490.441261665659</v>
          </cell>
          <cell r="Y1638">
            <v>10677.775261693132</v>
          </cell>
          <cell r="Z1638">
            <v>1563.0374783214475</v>
          </cell>
          <cell r="AA1638">
            <v>1560.2094929025268</v>
          </cell>
          <cell r="AB1638">
            <v>5952.4931830582509</v>
          </cell>
          <cell r="AC1638">
            <v>2359.1433223589747</v>
          </cell>
          <cell r="AD1638">
            <v>37603.099999999991</v>
          </cell>
          <cell r="AE1638">
            <v>12591.586388723434</v>
          </cell>
          <cell r="AF1638">
            <v>10203.258514014309</v>
          </cell>
          <cell r="AG1638">
            <v>1565.1927904876525</v>
          </cell>
          <cell r="AH1638">
            <v>1560.6097219554506</v>
          </cell>
          <cell r="AI1638">
            <v>5924.829243070586</v>
          </cell>
          <cell r="AJ1638">
            <v>2318.593341748563</v>
          </cell>
          <cell r="AK1638">
            <v>34164.07</v>
          </cell>
        </row>
        <row r="1639">
          <cell r="B1639">
            <v>40104</v>
          </cell>
          <cell r="D1639">
            <v>4316.8600000000079</v>
          </cell>
          <cell r="E1639">
            <v>29771</v>
          </cell>
          <cell r="F1639">
            <v>34087.860000000008</v>
          </cell>
          <cell r="G1639">
            <v>34087.860000000008</v>
          </cell>
          <cell r="H1639">
            <v>37413.5</v>
          </cell>
          <cell r="I1639">
            <v>29771</v>
          </cell>
          <cell r="J1639">
            <v>14545</v>
          </cell>
          <cell r="K1639">
            <v>4000</v>
          </cell>
          <cell r="L1639">
            <v>1600</v>
          </cell>
          <cell r="M1639">
            <v>1409</v>
          </cell>
          <cell r="N1639">
            <v>5900</v>
          </cell>
          <cell r="O1639">
            <v>2317</v>
          </cell>
          <cell r="P1639">
            <v>29771</v>
          </cell>
          <cell r="Q1639">
            <v>14545</v>
          </cell>
          <cell r="R1639">
            <v>4000</v>
          </cell>
          <cell r="S1639">
            <v>1600</v>
          </cell>
          <cell r="T1639">
            <v>1409</v>
          </cell>
          <cell r="U1639">
            <v>5900</v>
          </cell>
          <cell r="V1639">
            <v>2317</v>
          </cell>
          <cell r="W1639">
            <v>29771</v>
          </cell>
          <cell r="X1639">
            <v>15320.992271255522</v>
          </cell>
          <cell r="Y1639">
            <v>10666.078328861173</v>
          </cell>
          <cell r="Z1639">
            <v>1571.0984472130738</v>
          </cell>
          <cell r="AA1639">
            <v>1567.5425286245179</v>
          </cell>
          <cell r="AB1639">
            <v>5934.7404893095927</v>
          </cell>
          <cell r="AC1639">
            <v>2353.0479347361243</v>
          </cell>
          <cell r="AD1639">
            <v>37413.500000000007</v>
          </cell>
          <cell r="AE1639">
            <v>12606.568630555663</v>
          </cell>
          <cell r="AF1639">
            <v>10215.192659971228</v>
          </cell>
          <cell r="AG1639">
            <v>1566.2033182298753</v>
          </cell>
          <cell r="AH1639">
            <v>1561.6497049098496</v>
          </cell>
          <cell r="AI1639">
            <v>5855.5872337645642</v>
          </cell>
          <cell r="AJ1639">
            <v>2282.6584525688236</v>
          </cell>
          <cell r="AK1639">
            <v>34087.860000000008</v>
          </cell>
        </row>
        <row r="1640">
          <cell r="B1640">
            <v>40105</v>
          </cell>
          <cell r="D1640">
            <v>4417</v>
          </cell>
          <cell r="E1640">
            <v>29871</v>
          </cell>
          <cell r="F1640">
            <v>34288</v>
          </cell>
          <cell r="G1640">
            <v>34288</v>
          </cell>
          <cell r="H1640">
            <v>37790</v>
          </cell>
          <cell r="I1640">
            <v>29871</v>
          </cell>
          <cell r="J1640">
            <v>14545</v>
          </cell>
          <cell r="K1640">
            <v>4000</v>
          </cell>
          <cell r="L1640">
            <v>1600</v>
          </cell>
          <cell r="M1640">
            <v>1409</v>
          </cell>
          <cell r="N1640">
            <v>6000</v>
          </cell>
          <cell r="O1640">
            <v>2317</v>
          </cell>
          <cell r="P1640">
            <v>29871</v>
          </cell>
          <cell r="Q1640">
            <v>14545</v>
          </cell>
          <cell r="R1640">
            <v>4000</v>
          </cell>
          <cell r="S1640">
            <v>1600</v>
          </cell>
          <cell r="T1640">
            <v>1409</v>
          </cell>
          <cell r="U1640">
            <v>6000</v>
          </cell>
          <cell r="V1640">
            <v>2317</v>
          </cell>
          <cell r="W1640">
            <v>29871</v>
          </cell>
          <cell r="X1640">
            <v>15318.242074317586</v>
          </cell>
          <cell r="Y1640">
            <v>10809.783365494617</v>
          </cell>
          <cell r="Z1640">
            <v>1566.156843632278</v>
          </cell>
          <cell r="AA1640">
            <v>1563.9014983305644</v>
          </cell>
          <cell r="AB1640">
            <v>6154.6130173614274</v>
          </cell>
          <cell r="AC1640">
            <v>2377.3032008635296</v>
          </cell>
          <cell r="AD1640">
            <v>37790</v>
          </cell>
          <cell r="AE1640">
            <v>12603.338779073101</v>
          </cell>
          <cell r="AF1640">
            <v>10212.575488231292</v>
          </cell>
          <cell r="AG1640">
            <v>1565.8020509018954</v>
          </cell>
          <cell r="AH1640">
            <v>1561.2496042351568</v>
          </cell>
          <cell r="AI1640">
            <v>5991.9183226383893</v>
          </cell>
          <cell r="AJ1640">
            <v>2353.1157549201644</v>
          </cell>
          <cell r="AK1640">
            <v>34288</v>
          </cell>
        </row>
        <row r="1641">
          <cell r="B1641">
            <v>40106</v>
          </cell>
          <cell r="D1641">
            <v>3834</v>
          </cell>
          <cell r="E1641">
            <v>30563</v>
          </cell>
          <cell r="F1641">
            <v>34397</v>
          </cell>
          <cell r="G1641">
            <v>34397</v>
          </cell>
          <cell r="H1641">
            <v>37366.800000000003</v>
          </cell>
          <cell r="I1641">
            <v>30563</v>
          </cell>
          <cell r="J1641">
            <v>15200</v>
          </cell>
          <cell r="K1641">
            <v>4000</v>
          </cell>
          <cell r="L1641">
            <v>1600</v>
          </cell>
          <cell r="M1641">
            <v>1409</v>
          </cell>
          <cell r="N1641">
            <v>6100</v>
          </cell>
          <cell r="O1641">
            <v>2254</v>
          </cell>
          <cell r="P1641">
            <v>30563</v>
          </cell>
          <cell r="Q1641">
            <v>15200</v>
          </cell>
          <cell r="R1641">
            <v>4000</v>
          </cell>
          <cell r="S1641">
            <v>1600</v>
          </cell>
          <cell r="T1641">
            <v>1409</v>
          </cell>
          <cell r="U1641">
            <v>6100</v>
          </cell>
          <cell r="V1641">
            <v>2254</v>
          </cell>
          <cell r="W1641">
            <v>30563</v>
          </cell>
          <cell r="X1641">
            <v>14706.992734257408</v>
          </cell>
          <cell r="Y1641">
            <v>10949.019390431687</v>
          </cell>
          <cell r="Z1641">
            <v>1577.8027285838602</v>
          </cell>
          <cell r="AA1641">
            <v>1573.9348882499114</v>
          </cell>
          <cell r="AB1641">
            <v>6210.6470656527781</v>
          </cell>
          <cell r="AC1641">
            <v>2348.4031928243558</v>
          </cell>
          <cell r="AD1641">
            <v>37366.800000000003</v>
          </cell>
          <cell r="AE1641">
            <v>12601.451838883224</v>
          </cell>
          <cell r="AF1641">
            <v>10211.046487109548</v>
          </cell>
          <cell r="AG1641">
            <v>1565.5676229561716</v>
          </cell>
          <cell r="AH1641">
            <v>1561.0158578703004</v>
          </cell>
          <cell r="AI1641">
            <v>6128.8319048336243</v>
          </cell>
          <cell r="AJ1641">
            <v>2329.0862883471277</v>
          </cell>
          <cell r="AK1641">
            <v>34397</v>
          </cell>
        </row>
        <row r="1642">
          <cell r="B1642">
            <v>40107</v>
          </cell>
          <cell r="D1642">
            <v>3825.070000000007</v>
          </cell>
          <cell r="E1642">
            <v>30570</v>
          </cell>
          <cell r="F1642">
            <v>34395.070000000007</v>
          </cell>
          <cell r="G1642">
            <v>34395.070000000007</v>
          </cell>
          <cell r="H1642">
            <v>37713.599999999999</v>
          </cell>
          <cell r="I1642">
            <v>30570</v>
          </cell>
          <cell r="J1642">
            <v>15200</v>
          </cell>
          <cell r="K1642">
            <v>4000</v>
          </cell>
          <cell r="L1642">
            <v>1600</v>
          </cell>
          <cell r="M1642">
            <v>1409</v>
          </cell>
          <cell r="N1642">
            <v>6100</v>
          </cell>
          <cell r="O1642">
            <v>2261</v>
          </cell>
          <cell r="P1642">
            <v>30570</v>
          </cell>
          <cell r="Q1642">
            <v>15200</v>
          </cell>
          <cell r="R1642">
            <v>4000</v>
          </cell>
          <cell r="S1642">
            <v>1600</v>
          </cell>
          <cell r="T1642">
            <v>1409</v>
          </cell>
          <cell r="U1642">
            <v>6100</v>
          </cell>
          <cell r="V1642">
            <v>2261</v>
          </cell>
          <cell r="W1642">
            <v>30570</v>
          </cell>
          <cell r="X1642">
            <v>15017.409882987249</v>
          </cell>
          <cell r="Y1642">
            <v>10955.00983128301</v>
          </cell>
          <cell r="Z1642">
            <v>1585.5349738684968</v>
          </cell>
          <cell r="AA1642">
            <v>1581.7461411170684</v>
          </cell>
          <cell r="AB1642">
            <v>6208.2945447854827</v>
          </cell>
          <cell r="AC1642">
            <v>2365.604625958686</v>
          </cell>
          <cell r="AD1642">
            <v>37713.599999999999</v>
          </cell>
          <cell r="AE1642">
            <v>12596.995533566533</v>
          </cell>
          <cell r="AF1642">
            <v>10207.504181685106</v>
          </cell>
          <cell r="AG1642">
            <v>1565.2975096968432</v>
          </cell>
          <cell r="AH1642">
            <v>1560.7357353305229</v>
          </cell>
          <cell r="AI1642">
            <v>6129.4675562097682</v>
          </cell>
          <cell r="AJ1642">
            <v>2335.0694835112313</v>
          </cell>
          <cell r="AK1642">
            <v>34395.070000000007</v>
          </cell>
        </row>
        <row r="1643">
          <cell r="B1643">
            <v>40108</v>
          </cell>
          <cell r="D1643">
            <v>3798.7900000000081</v>
          </cell>
          <cell r="E1643">
            <v>30577</v>
          </cell>
          <cell r="F1643">
            <v>34375.790000000008</v>
          </cell>
          <cell r="G1643">
            <v>34375.790000000008</v>
          </cell>
          <cell r="H1643">
            <v>36868.5</v>
          </cell>
          <cell r="I1643">
            <v>30577</v>
          </cell>
          <cell r="J1643">
            <v>15200</v>
          </cell>
          <cell r="K1643">
            <v>4000</v>
          </cell>
          <cell r="L1643">
            <v>1600</v>
          </cell>
          <cell r="M1643">
            <v>1409</v>
          </cell>
          <cell r="N1643">
            <v>6100</v>
          </cell>
          <cell r="O1643">
            <v>2268</v>
          </cell>
          <cell r="P1643">
            <v>30577</v>
          </cell>
          <cell r="Q1643">
            <v>15200</v>
          </cell>
          <cell r="R1643">
            <v>4000</v>
          </cell>
          <cell r="S1643">
            <v>1600</v>
          </cell>
          <cell r="T1643">
            <v>1409</v>
          </cell>
          <cell r="U1643">
            <v>6100</v>
          </cell>
          <cell r="V1643">
            <v>2268</v>
          </cell>
          <cell r="W1643">
            <v>30577</v>
          </cell>
          <cell r="X1643">
            <v>14819.557899046787</v>
          </cell>
          <cell r="Y1643">
            <v>10458.996600746339</v>
          </cell>
          <cell r="Z1643">
            <v>1567.0791800027332</v>
          </cell>
          <cell r="AA1643">
            <v>1563.9890584181992</v>
          </cell>
          <cell r="AB1643">
            <v>6109.8111812482011</v>
          </cell>
          <cell r="AC1643">
            <v>2349.0660805377429</v>
          </cell>
          <cell r="AD1643">
            <v>36868.5</v>
          </cell>
          <cell r="AE1643">
            <v>12602.583220318114</v>
          </cell>
          <cell r="AF1643">
            <v>10211.963253572178</v>
          </cell>
          <cell r="AG1643">
            <v>1565.7081824858453</v>
          </cell>
          <cell r="AH1643">
            <v>1561.1560087341647</v>
          </cell>
          <cell r="AI1643">
            <v>6093.2442920189387</v>
          </cell>
          <cell r="AJ1643">
            <v>2341.1350428707628</v>
          </cell>
          <cell r="AK1643">
            <v>34375.790000000008</v>
          </cell>
        </row>
        <row r="1644">
          <cell r="B1644">
            <v>40109</v>
          </cell>
          <cell r="D1644">
            <v>3807.9699999999939</v>
          </cell>
          <cell r="E1644">
            <v>30577</v>
          </cell>
          <cell r="F1644">
            <v>34384.969999999994</v>
          </cell>
          <cell r="G1644">
            <v>34384.969999999994</v>
          </cell>
          <cell r="H1644">
            <v>37143.5</v>
          </cell>
          <cell r="I1644">
            <v>30577</v>
          </cell>
          <cell r="J1644">
            <v>15200</v>
          </cell>
          <cell r="K1644">
            <v>4000</v>
          </cell>
          <cell r="L1644">
            <v>1600</v>
          </cell>
          <cell r="M1644">
            <v>1409</v>
          </cell>
          <cell r="N1644">
            <v>6100</v>
          </cell>
          <cell r="O1644">
            <v>2268</v>
          </cell>
          <cell r="P1644">
            <v>30577</v>
          </cell>
          <cell r="Q1644">
            <v>15200</v>
          </cell>
          <cell r="R1644">
            <v>4000</v>
          </cell>
          <cell r="S1644">
            <v>1600</v>
          </cell>
          <cell r="T1644">
            <v>1409</v>
          </cell>
          <cell r="U1644">
            <v>6100</v>
          </cell>
          <cell r="V1644">
            <v>2268</v>
          </cell>
          <cell r="W1644">
            <v>30577</v>
          </cell>
          <cell r="X1644">
            <v>14892.265009028251</v>
          </cell>
          <cell r="Y1644">
            <v>10563.049999305646</v>
          </cell>
          <cell r="Z1644">
            <v>1575.0988746083065</v>
          </cell>
          <cell r="AA1644">
            <v>1571.6502544986463</v>
          </cell>
          <cell r="AB1644">
            <v>6179.9241783210218</v>
          </cell>
          <cell r="AC1644">
            <v>2361.5116842381276</v>
          </cell>
          <cell r="AD1644">
            <v>37143.5</v>
          </cell>
          <cell r="AE1644">
            <v>12587.779051797535</v>
          </cell>
          <cell r="AF1644">
            <v>10200.173339382171</v>
          </cell>
          <cell r="AG1644">
            <v>1564.7195207880768</v>
          </cell>
          <cell r="AH1644">
            <v>1560.1378380452045</v>
          </cell>
          <cell r="AI1644">
            <v>6130.5909663518769</v>
          </cell>
          <cell r="AJ1644">
            <v>2341.5692836351318</v>
          </cell>
          <cell r="AK1644">
            <v>34384.969999999994</v>
          </cell>
        </row>
        <row r="1645">
          <cell r="B1645">
            <v>40110</v>
          </cell>
          <cell r="D1645">
            <v>4461.5199999999895</v>
          </cell>
          <cell r="E1645">
            <v>29787</v>
          </cell>
          <cell r="F1645">
            <v>34248.51999999999</v>
          </cell>
          <cell r="G1645">
            <v>34248.51999999999</v>
          </cell>
          <cell r="H1645">
            <v>35331.5</v>
          </cell>
          <cell r="I1645">
            <v>29787</v>
          </cell>
          <cell r="J1645">
            <v>14545</v>
          </cell>
          <cell r="K1645">
            <v>4000</v>
          </cell>
          <cell r="L1645">
            <v>1600</v>
          </cell>
          <cell r="M1645">
            <v>1409</v>
          </cell>
          <cell r="N1645">
            <v>6000</v>
          </cell>
          <cell r="O1645">
            <v>2233</v>
          </cell>
          <cell r="P1645">
            <v>29787</v>
          </cell>
          <cell r="Q1645">
            <v>14545</v>
          </cell>
          <cell r="R1645">
            <v>4000</v>
          </cell>
          <cell r="S1645">
            <v>1600</v>
          </cell>
          <cell r="T1645">
            <v>1409</v>
          </cell>
          <cell r="U1645">
            <v>6000</v>
          </cell>
          <cell r="V1645">
            <v>2233</v>
          </cell>
          <cell r="W1645">
            <v>29787</v>
          </cell>
          <cell r="X1645">
            <v>14127.028032211309</v>
          </cell>
          <cell r="Y1645">
            <v>10005.1646605603</v>
          </cell>
          <cell r="Z1645">
            <v>1539.471069517743</v>
          </cell>
          <cell r="AA1645">
            <v>1535.7386269834399</v>
          </cell>
          <cell r="AB1645">
            <v>5820.2407074363327</v>
          </cell>
          <cell r="AC1645">
            <v>2303.856903290869</v>
          </cell>
          <cell r="AD1645">
            <v>35331.499999999993</v>
          </cell>
          <cell r="AE1645">
            <v>12604.123013852053</v>
          </cell>
          <cell r="AF1645">
            <v>10213.210959277571</v>
          </cell>
          <cell r="AG1645">
            <v>1565.8994819435263</v>
          </cell>
          <cell r="AH1645">
            <v>1561.346752003675</v>
          </cell>
          <cell r="AI1645">
            <v>5992.2911659637666</v>
          </cell>
          <cell r="AJ1645">
            <v>2311.6486269594006</v>
          </cell>
          <cell r="AK1645">
            <v>34248.51999999999</v>
          </cell>
        </row>
        <row r="1646">
          <cell r="B1646">
            <v>40111</v>
          </cell>
          <cell r="D1646">
            <v>4651.6900000000023</v>
          </cell>
          <cell r="E1646">
            <v>29466</v>
          </cell>
          <cell r="F1646">
            <v>34117.69</v>
          </cell>
          <cell r="G1646">
            <v>34117.69</v>
          </cell>
          <cell r="H1646">
            <v>36274.199999999997</v>
          </cell>
          <cell r="I1646">
            <v>29466</v>
          </cell>
          <cell r="J1646">
            <v>14545</v>
          </cell>
          <cell r="K1646">
            <v>4000</v>
          </cell>
          <cell r="L1646">
            <v>1600</v>
          </cell>
          <cell r="M1646">
            <v>1409</v>
          </cell>
          <cell r="N1646">
            <v>5700</v>
          </cell>
          <cell r="O1646">
            <v>2212</v>
          </cell>
          <cell r="P1646">
            <v>29466</v>
          </cell>
          <cell r="Q1646">
            <v>14545</v>
          </cell>
          <cell r="R1646">
            <v>4000</v>
          </cell>
          <cell r="S1646">
            <v>1600</v>
          </cell>
          <cell r="T1646">
            <v>1409</v>
          </cell>
          <cell r="U1646">
            <v>5700</v>
          </cell>
          <cell r="V1646">
            <v>2212</v>
          </cell>
          <cell r="W1646">
            <v>29466</v>
          </cell>
          <cell r="X1646">
            <v>14735.858059681443</v>
          </cell>
          <cell r="Y1646">
            <v>10353.906555396168</v>
          </cell>
          <cell r="Z1646">
            <v>1528.5432679969049</v>
          </cell>
          <cell r="AA1646">
            <v>1525.0396740288472</v>
          </cell>
          <cell r="AB1646">
            <v>5864.4999625925448</v>
          </cell>
          <cell r="AC1646">
            <v>2266.3524803040941</v>
          </cell>
          <cell r="AD1646">
            <v>36274.200000000004</v>
          </cell>
          <cell r="AE1646">
            <v>12606.661555704635</v>
          </cell>
          <cell r="AF1646">
            <v>10215.267957883572</v>
          </cell>
          <cell r="AG1646">
            <v>1566.2148629793573</v>
          </cell>
          <cell r="AH1646">
            <v>1561.6612160938778</v>
          </cell>
          <cell r="AI1646">
            <v>5873.3656525789784</v>
          </cell>
          <cell r="AJ1646">
            <v>2294.518754759582</v>
          </cell>
          <cell r="AK1646">
            <v>34117.69</v>
          </cell>
        </row>
        <row r="1647">
          <cell r="B1647">
            <v>40112</v>
          </cell>
          <cell r="D1647">
            <v>4717.7200000000084</v>
          </cell>
          <cell r="E1647">
            <v>29522</v>
          </cell>
          <cell r="F1647">
            <v>34239.720000000008</v>
          </cell>
          <cell r="G1647">
            <v>34239.720000000008</v>
          </cell>
          <cell r="H1647">
            <v>36310.9</v>
          </cell>
          <cell r="I1647">
            <v>29522</v>
          </cell>
          <cell r="J1647">
            <v>14545</v>
          </cell>
          <cell r="K1647">
            <v>4000</v>
          </cell>
          <cell r="L1647">
            <v>1600</v>
          </cell>
          <cell r="M1647">
            <v>1409</v>
          </cell>
          <cell r="N1647">
            <v>5700</v>
          </cell>
          <cell r="O1647">
            <v>2268</v>
          </cell>
          <cell r="P1647">
            <v>29522</v>
          </cell>
          <cell r="Q1647">
            <v>14545</v>
          </cell>
          <cell r="R1647">
            <v>4000</v>
          </cell>
          <cell r="S1647">
            <v>1600</v>
          </cell>
          <cell r="T1647">
            <v>1409</v>
          </cell>
          <cell r="U1647">
            <v>5700</v>
          </cell>
          <cell r="V1647">
            <v>2268</v>
          </cell>
          <cell r="W1647">
            <v>29522</v>
          </cell>
          <cell r="X1647">
            <v>14147.918974825494</v>
          </cell>
          <cell r="Y1647">
            <v>10977.380357804312</v>
          </cell>
          <cell r="Z1647">
            <v>1533.6232990202568</v>
          </cell>
          <cell r="AA1647">
            <v>1529.3412052182362</v>
          </cell>
          <cell r="AB1647">
            <v>5840.5470478511579</v>
          </cell>
          <cell r="AC1647">
            <v>2282.0891152805525</v>
          </cell>
          <cell r="AD1647">
            <v>36310.900000000009</v>
          </cell>
          <cell r="AE1647">
            <v>12604.860297284617</v>
          </cell>
          <cell r="AF1647">
            <v>10213.808385312312</v>
          </cell>
          <cell r="AG1647">
            <v>1565.9910798868207</v>
          </cell>
          <cell r="AH1647">
            <v>1561.4380836331327</v>
          </cell>
          <cell r="AI1647">
            <v>5952.0641068878558</v>
          </cell>
          <cell r="AJ1647">
            <v>2341.5580469952665</v>
          </cell>
          <cell r="AK1647">
            <v>34239.720000000008</v>
          </cell>
        </row>
        <row r="1648">
          <cell r="B1648">
            <v>40113</v>
          </cell>
          <cell r="D1648">
            <v>4485.9599999999919</v>
          </cell>
          <cell r="E1648">
            <v>29906</v>
          </cell>
          <cell r="F1648">
            <v>34391.959999999992</v>
          </cell>
          <cell r="G1648">
            <v>34391.959999999992</v>
          </cell>
          <cell r="H1648">
            <v>35109.599999999999</v>
          </cell>
          <cell r="I1648">
            <v>29906</v>
          </cell>
          <cell r="J1648">
            <v>14545</v>
          </cell>
          <cell r="K1648">
            <v>4000</v>
          </cell>
          <cell r="L1648">
            <v>1600</v>
          </cell>
          <cell r="M1648">
            <v>1409</v>
          </cell>
          <cell r="N1648">
            <v>6000</v>
          </cell>
          <cell r="O1648">
            <v>2352</v>
          </cell>
          <cell r="P1648">
            <v>29906</v>
          </cell>
          <cell r="Q1648">
            <v>14545</v>
          </cell>
          <cell r="R1648">
            <v>4000</v>
          </cell>
          <cell r="S1648">
            <v>1600</v>
          </cell>
          <cell r="T1648">
            <v>1409</v>
          </cell>
          <cell r="U1648">
            <v>6000</v>
          </cell>
          <cell r="V1648">
            <v>2352</v>
          </cell>
          <cell r="W1648">
            <v>29906</v>
          </cell>
          <cell r="X1648">
            <v>13973.253778029308</v>
          </cell>
          <cell r="Y1648">
            <v>10013.011254161142</v>
          </cell>
          <cell r="Z1648">
            <v>1503.0146863330735</v>
          </cell>
          <cell r="AA1648">
            <v>1499.2897757118519</v>
          </cell>
          <cell r="AB1648">
            <v>5802.5735018130717</v>
          </cell>
          <cell r="AC1648">
            <v>2318.4570039515529</v>
          </cell>
          <cell r="AD1648">
            <v>35109.599999999999</v>
          </cell>
          <cell r="AE1648">
            <v>12603.200666194474</v>
          </cell>
          <cell r="AF1648">
            <v>10212.463574378653</v>
          </cell>
          <cell r="AG1648">
            <v>1565.7848921606762</v>
          </cell>
          <cell r="AH1648">
            <v>1561.2324953816319</v>
          </cell>
          <cell r="AI1648">
            <v>6036.9872786521673</v>
          </cell>
          <cell r="AJ1648">
            <v>2412.291093232393</v>
          </cell>
          <cell r="AK1648">
            <v>34391.959999999992</v>
          </cell>
        </row>
        <row r="1649">
          <cell r="B1649">
            <v>40114</v>
          </cell>
          <cell r="D1649">
            <v>4574</v>
          </cell>
          <cell r="E1649">
            <v>29678</v>
          </cell>
          <cell r="F1649">
            <v>34252</v>
          </cell>
          <cell r="G1649">
            <v>34252</v>
          </cell>
          <cell r="H1649">
            <v>35739.599999999999</v>
          </cell>
          <cell r="I1649">
            <v>29678</v>
          </cell>
          <cell r="J1649">
            <v>14545</v>
          </cell>
          <cell r="K1649">
            <v>4000</v>
          </cell>
          <cell r="L1649">
            <v>1600</v>
          </cell>
          <cell r="M1649">
            <v>1409</v>
          </cell>
          <cell r="N1649">
            <v>5800</v>
          </cell>
          <cell r="O1649">
            <v>2324</v>
          </cell>
          <cell r="P1649">
            <v>29678</v>
          </cell>
          <cell r="Q1649">
            <v>14545</v>
          </cell>
          <cell r="R1649">
            <v>4000</v>
          </cell>
          <cell r="S1649">
            <v>1600</v>
          </cell>
          <cell r="T1649">
            <v>1409</v>
          </cell>
          <cell r="U1649">
            <v>5800</v>
          </cell>
          <cell r="V1649">
            <v>2324</v>
          </cell>
          <cell r="W1649">
            <v>29678</v>
          </cell>
          <cell r="X1649">
            <v>14548.353767166307</v>
          </cell>
          <cell r="Y1649">
            <v>10129.945778199763</v>
          </cell>
          <cell r="Z1649">
            <v>1574.8023065550926</v>
          </cell>
          <cell r="AA1649">
            <v>1509.9235658158029</v>
          </cell>
          <cell r="AB1649">
            <v>5664.5225250734702</v>
          </cell>
          <cell r="AC1649">
            <v>2312.0520571895618</v>
          </cell>
          <cell r="AD1649">
            <v>35739.599999999999</v>
          </cell>
          <cell r="AE1649">
            <v>12598.058602327697</v>
          </cell>
          <cell r="AF1649">
            <v>10208.296923277281</v>
          </cell>
          <cell r="AG1649">
            <v>1628.0552687234092</v>
          </cell>
          <cell r="AH1649">
            <v>1560.5955177269259</v>
          </cell>
          <cell r="AI1649">
            <v>5869.3575898058489</v>
          </cell>
          <cell r="AJ1649">
            <v>2387.6360981388398</v>
          </cell>
          <cell r="AK1649">
            <v>34252</v>
          </cell>
        </row>
        <row r="1650">
          <cell r="B1650">
            <v>40115</v>
          </cell>
          <cell r="D1650">
            <v>4559.9499999999971</v>
          </cell>
          <cell r="E1650">
            <v>29736</v>
          </cell>
          <cell r="F1650">
            <v>34295.949999999997</v>
          </cell>
          <cell r="G1650">
            <v>34295.949999999997</v>
          </cell>
          <cell r="H1650">
            <v>36075.699999999997</v>
          </cell>
          <cell r="I1650">
            <v>29736</v>
          </cell>
          <cell r="J1650">
            <v>14545</v>
          </cell>
          <cell r="K1650">
            <v>4000</v>
          </cell>
          <cell r="L1650">
            <v>1600</v>
          </cell>
          <cell r="M1650">
            <v>1409</v>
          </cell>
          <cell r="N1650">
            <v>5900</v>
          </cell>
          <cell r="O1650">
            <v>2282</v>
          </cell>
          <cell r="P1650">
            <v>29736</v>
          </cell>
          <cell r="Q1650">
            <v>14545</v>
          </cell>
          <cell r="R1650">
            <v>4000</v>
          </cell>
          <cell r="S1650">
            <v>1600</v>
          </cell>
          <cell r="T1650">
            <v>1409</v>
          </cell>
          <cell r="U1650">
            <v>5900</v>
          </cell>
          <cell r="V1650">
            <v>2282</v>
          </cell>
          <cell r="W1650">
            <v>29736</v>
          </cell>
          <cell r="X1650">
            <v>14720.552016287857</v>
          </cell>
          <cell r="Y1650">
            <v>10018.994597574265</v>
          </cell>
          <cell r="Z1650">
            <v>1585.5442751492685</v>
          </cell>
          <cell r="AA1650">
            <v>1518.4853707923005</v>
          </cell>
          <cell r="AB1650">
            <v>5941.0397268831584</v>
          </cell>
          <cell r="AC1650">
            <v>2291.0840133131551</v>
          </cell>
          <cell r="AD1650">
            <v>36075.700000000004</v>
          </cell>
          <cell r="AE1650">
            <v>12598.044442477134</v>
          </cell>
          <cell r="AF1650">
            <v>10208.285449449171</v>
          </cell>
          <cell r="AG1650">
            <v>1628.0534388367544</v>
          </cell>
          <cell r="AH1650">
            <v>1560.5937636630642</v>
          </cell>
          <cell r="AI1650">
            <v>5948.8456337115904</v>
          </cell>
          <cell r="AJ1650">
            <v>2352.1272718622849</v>
          </cell>
          <cell r="AK1650">
            <v>34295.949999999997</v>
          </cell>
        </row>
        <row r="1651">
          <cell r="B1651">
            <v>40116</v>
          </cell>
          <cell r="D1651">
            <v>4518.3000000000029</v>
          </cell>
          <cell r="E1651">
            <v>29750</v>
          </cell>
          <cell r="F1651">
            <v>34268.300000000003</v>
          </cell>
          <cell r="G1651">
            <v>34268.300000000003</v>
          </cell>
          <cell r="H1651">
            <v>35199.5</v>
          </cell>
          <cell r="I1651">
            <v>29750</v>
          </cell>
          <cell r="J1651">
            <v>14545</v>
          </cell>
          <cell r="K1651">
            <v>4000</v>
          </cell>
          <cell r="L1651">
            <v>1600</v>
          </cell>
          <cell r="M1651">
            <v>1409</v>
          </cell>
          <cell r="N1651">
            <v>5900</v>
          </cell>
          <cell r="O1651">
            <v>2296</v>
          </cell>
          <cell r="P1651">
            <v>29750</v>
          </cell>
          <cell r="Q1651">
            <v>14545</v>
          </cell>
          <cell r="R1651">
            <v>4000</v>
          </cell>
          <cell r="S1651">
            <v>1600</v>
          </cell>
          <cell r="T1651">
            <v>1409</v>
          </cell>
          <cell r="U1651">
            <v>5900</v>
          </cell>
          <cell r="V1651">
            <v>2296</v>
          </cell>
          <cell r="W1651">
            <v>29750</v>
          </cell>
          <cell r="X1651">
            <v>14006.324297340094</v>
          </cell>
          <cell r="Y1651">
            <v>9996.0934783978155</v>
          </cell>
          <cell r="Z1651">
            <v>1591.7371750307875</v>
          </cell>
          <cell r="AA1651">
            <v>1526.5475148545199</v>
          </cell>
          <cell r="AB1651">
            <v>5765.4814962629625</v>
          </cell>
          <cell r="AC1651">
            <v>2313.3160381138314</v>
          </cell>
          <cell r="AD1651">
            <v>35199.500000000007</v>
          </cell>
          <cell r="AE1651">
            <v>12598.140739973886</v>
          </cell>
          <cell r="AF1651">
            <v>10208.363479999023</v>
          </cell>
          <cell r="AG1651">
            <v>1628.0658834245992</v>
          </cell>
          <cell r="AH1651">
            <v>1560.6056925996206</v>
          </cell>
          <cell r="AI1651">
            <v>5909.1434814958493</v>
          </cell>
          <cell r="AJ1651">
            <v>2363.9807225070272</v>
          </cell>
          <cell r="AK1651">
            <v>34268.300000000003</v>
          </cell>
        </row>
        <row r="1652">
          <cell r="B1652">
            <v>40117</v>
          </cell>
          <cell r="D1652">
            <v>4520.1399999999994</v>
          </cell>
          <cell r="E1652">
            <v>29422</v>
          </cell>
          <cell r="F1652">
            <v>33942.14</v>
          </cell>
          <cell r="G1652">
            <v>33942.14</v>
          </cell>
          <cell r="H1652">
            <v>33254.9</v>
          </cell>
          <cell r="I1652">
            <v>29422</v>
          </cell>
          <cell r="J1652">
            <v>14545</v>
          </cell>
          <cell r="K1652">
            <v>4000</v>
          </cell>
          <cell r="L1652">
            <v>1600</v>
          </cell>
          <cell r="M1652">
            <v>1409</v>
          </cell>
          <cell r="N1652">
            <v>5600</v>
          </cell>
          <cell r="O1652">
            <v>2268</v>
          </cell>
          <cell r="P1652">
            <v>29422</v>
          </cell>
          <cell r="Q1652">
            <v>14545</v>
          </cell>
          <cell r="R1652">
            <v>4000</v>
          </cell>
          <cell r="S1652">
            <v>1600</v>
          </cell>
          <cell r="T1652">
            <v>1409</v>
          </cell>
          <cell r="U1652">
            <v>5600</v>
          </cell>
          <cell r="V1652">
            <v>2268</v>
          </cell>
          <cell r="W1652">
            <v>29422</v>
          </cell>
          <cell r="X1652">
            <v>12468.859549080405</v>
          </cell>
          <cell r="Y1652">
            <v>9945.7083390535172</v>
          </cell>
          <cell r="Z1652">
            <v>1587.5416716904024</v>
          </cell>
          <cell r="AA1652">
            <v>1521.3733030942858</v>
          </cell>
          <cell r="AB1652">
            <v>5448.7480885645991</v>
          </cell>
          <cell r="AC1652">
            <v>2282.6690485167933</v>
          </cell>
          <cell r="AD1652">
            <v>33254.900000000009</v>
          </cell>
          <cell r="AE1652">
            <v>12603.752555199908</v>
          </cell>
          <cell r="AF1652">
            <v>10212.910773984084</v>
          </cell>
          <cell r="AG1652">
            <v>1628.791101939152</v>
          </cell>
          <cell r="AH1652">
            <v>1561.3008611144285</v>
          </cell>
          <cell r="AI1652">
            <v>5594.0324418969258</v>
          </cell>
          <cell r="AJ1652">
            <v>2341.3522658655061</v>
          </cell>
          <cell r="AK1652">
            <v>33942.14</v>
          </cell>
        </row>
        <row r="1653">
          <cell r="B1653">
            <v>40118</v>
          </cell>
          <cell r="D1653">
            <v>5629.5799999999945</v>
          </cell>
          <cell r="E1653">
            <v>29967</v>
          </cell>
          <cell r="F1653">
            <v>35596.579999999994</v>
          </cell>
          <cell r="G1653">
            <v>35596.579999999994</v>
          </cell>
          <cell r="H1653">
            <v>34959</v>
          </cell>
          <cell r="I1653">
            <v>29967</v>
          </cell>
          <cell r="J1653">
            <v>14500</v>
          </cell>
          <cell r="K1653">
            <v>4000</v>
          </cell>
          <cell r="L1653">
            <v>1600</v>
          </cell>
          <cell r="M1653">
            <v>1385</v>
          </cell>
          <cell r="N1653">
            <v>6200</v>
          </cell>
          <cell r="O1653">
            <v>2282</v>
          </cell>
          <cell r="P1653">
            <v>29967</v>
          </cell>
          <cell r="Q1653">
            <v>14500</v>
          </cell>
          <cell r="R1653">
            <v>4000</v>
          </cell>
          <cell r="S1653">
            <v>1600</v>
          </cell>
          <cell r="T1653">
            <v>1385</v>
          </cell>
          <cell r="U1653">
            <v>6200</v>
          </cell>
          <cell r="V1653">
            <v>2282</v>
          </cell>
          <cell r="W1653">
            <v>29967</v>
          </cell>
          <cell r="X1653">
            <v>13460.088705802167</v>
          </cell>
          <cell r="Y1653">
            <v>10098.00657389243</v>
          </cell>
          <cell r="Z1653">
            <v>1601.9993224434065</v>
          </cell>
          <cell r="AA1653">
            <v>1548.5185582784154</v>
          </cell>
          <cell r="AB1653">
            <v>5968.6018304319168</v>
          </cell>
          <cell r="AC1653">
            <v>2281.7850091516616</v>
          </cell>
          <cell r="AD1653">
            <v>34958.999999999993</v>
          </cell>
          <cell r="AE1653">
            <v>12997.90094907885</v>
          </cell>
          <cell r="AF1653">
            <v>10636.846865689806</v>
          </cell>
          <cell r="AG1653">
            <v>1679.6749874031964</v>
          </cell>
          <cell r="AH1653">
            <v>1626.1101794063013</v>
          </cell>
          <cell r="AI1653">
            <v>6261.9017426157825</v>
          </cell>
          <cell r="AJ1653">
            <v>2394.1452758060609</v>
          </cell>
          <cell r="AK1653">
            <v>35596.579999999994</v>
          </cell>
        </row>
        <row r="1654">
          <cell r="B1654">
            <v>40119</v>
          </cell>
          <cell r="D1654">
            <v>4717.9399999999951</v>
          </cell>
          <cell r="E1654">
            <v>29725</v>
          </cell>
          <cell r="F1654">
            <v>34442.939999999995</v>
          </cell>
          <cell r="G1654">
            <v>34442.939999999995</v>
          </cell>
          <cell r="H1654">
            <v>36158.6</v>
          </cell>
          <cell r="I1654">
            <v>29725</v>
          </cell>
          <cell r="J1654">
            <v>14500</v>
          </cell>
          <cell r="K1654">
            <v>4000</v>
          </cell>
          <cell r="L1654">
            <v>1600</v>
          </cell>
          <cell r="M1654">
            <v>1385</v>
          </cell>
          <cell r="N1654">
            <v>6000</v>
          </cell>
          <cell r="O1654">
            <v>2240</v>
          </cell>
          <cell r="P1654">
            <v>29725</v>
          </cell>
          <cell r="Q1654">
            <v>14500</v>
          </cell>
          <cell r="R1654">
            <v>4000</v>
          </cell>
          <cell r="S1654">
            <v>1600</v>
          </cell>
          <cell r="T1654">
            <v>1385</v>
          </cell>
          <cell r="U1654">
            <v>6000</v>
          </cell>
          <cell r="V1654">
            <v>2240</v>
          </cell>
          <cell r="W1654">
            <v>29725</v>
          </cell>
          <cell r="X1654">
            <v>13989.343414298144</v>
          </cell>
          <cell r="Y1654">
            <v>10961.114668017655</v>
          </cell>
          <cell r="Z1654">
            <v>1576.2275981755256</v>
          </cell>
          <cell r="AA1654">
            <v>1515.1642245357536</v>
          </cell>
          <cell r="AB1654">
            <v>5817.8409841880066</v>
          </cell>
          <cell r="AC1654">
            <v>2298.9091107849108</v>
          </cell>
          <cell r="AD1654">
            <v>36158.6</v>
          </cell>
          <cell r="AE1654">
            <v>12597.787394948731</v>
          </cell>
          <cell r="AF1654">
            <v>10208.077161999798</v>
          </cell>
          <cell r="AG1654">
            <v>1619.6378282668347</v>
          </cell>
          <cell r="AH1654">
            <v>1560.5619216758716</v>
          </cell>
          <cell r="AI1654">
            <v>6081.1261347072559</v>
          </cell>
          <cell r="AJ1654">
            <v>2375.7495584015082</v>
          </cell>
          <cell r="AK1654">
            <v>34442.939999999995</v>
          </cell>
        </row>
        <row r="1655">
          <cell r="B1655">
            <v>40120</v>
          </cell>
          <cell r="D1655">
            <v>8817</v>
          </cell>
          <cell r="E1655">
            <v>25555</v>
          </cell>
          <cell r="F1655">
            <v>34372</v>
          </cell>
          <cell r="G1655">
            <v>34372</v>
          </cell>
          <cell r="H1655">
            <v>37660.5</v>
          </cell>
          <cell r="I1655">
            <v>25555</v>
          </cell>
          <cell r="J1655">
            <v>14300</v>
          </cell>
          <cell r="K1655">
            <v>4000</v>
          </cell>
          <cell r="L1655">
            <v>1600</v>
          </cell>
          <cell r="M1655">
            <v>1385</v>
          </cell>
          <cell r="N1655">
            <v>2000</v>
          </cell>
          <cell r="O1655">
            <v>2270</v>
          </cell>
          <cell r="P1655">
            <v>25555</v>
          </cell>
          <cell r="Q1655">
            <v>14300</v>
          </cell>
          <cell r="R1655">
            <v>4000</v>
          </cell>
          <cell r="S1655">
            <v>1600</v>
          </cell>
          <cell r="T1655">
            <v>1385</v>
          </cell>
          <cell r="U1655">
            <v>2000</v>
          </cell>
          <cell r="V1655">
            <v>2270</v>
          </cell>
          <cell r="W1655">
            <v>25555</v>
          </cell>
          <cell r="X1655">
            <v>14929.62937215509</v>
          </cell>
          <cell r="Y1655">
            <v>11201.509932258094</v>
          </cell>
          <cell r="Z1655">
            <v>1611.4302709700532</v>
          </cell>
          <cell r="AA1655">
            <v>1547.49967819934</v>
          </cell>
          <cell r="AB1655">
            <v>6044.3462108592012</v>
          </cell>
          <cell r="AC1655">
            <v>2326.084535558221</v>
          </cell>
          <cell r="AD1655">
            <v>37660.5</v>
          </cell>
          <cell r="AE1655">
            <v>12589.816018131762</v>
          </cell>
          <cell r="AF1655">
            <v>10201.755210761987</v>
          </cell>
          <cell r="AG1655">
            <v>1620.3768066288012</v>
          </cell>
          <cell r="AH1655">
            <v>1560.118158415991</v>
          </cell>
          <cell r="AI1655">
            <v>6059.047995396214</v>
          </cell>
          <cell r="AJ1655">
            <v>2340.8858106652433</v>
          </cell>
          <cell r="AK1655">
            <v>34372</v>
          </cell>
        </row>
        <row r="1656">
          <cell r="B1656">
            <v>40121</v>
          </cell>
          <cell r="D1656">
            <v>4748.9000000000087</v>
          </cell>
          <cell r="E1656">
            <v>29705</v>
          </cell>
          <cell r="F1656">
            <v>34453.900000000009</v>
          </cell>
          <cell r="G1656">
            <v>34453.900000000009</v>
          </cell>
          <cell r="H1656">
            <v>36802.400000000001</v>
          </cell>
          <cell r="I1656">
            <v>29705</v>
          </cell>
          <cell r="J1656">
            <v>14450</v>
          </cell>
          <cell r="K1656">
            <v>4000</v>
          </cell>
          <cell r="L1656">
            <v>1600</v>
          </cell>
          <cell r="M1656">
            <v>1385</v>
          </cell>
          <cell r="N1656">
            <v>6000</v>
          </cell>
          <cell r="O1656">
            <v>2270</v>
          </cell>
          <cell r="P1656">
            <v>29705</v>
          </cell>
          <cell r="Q1656">
            <v>14450</v>
          </cell>
          <cell r="R1656">
            <v>4000</v>
          </cell>
          <cell r="S1656">
            <v>1600</v>
          </cell>
          <cell r="T1656">
            <v>1385</v>
          </cell>
          <cell r="U1656">
            <v>6000</v>
          </cell>
          <cell r="V1656">
            <v>2270</v>
          </cell>
          <cell r="W1656">
            <v>29705</v>
          </cell>
          <cell r="X1656">
            <v>13887.233343776097</v>
          </cell>
          <cell r="Y1656">
            <v>11252.321959862275</v>
          </cell>
          <cell r="Z1656">
            <v>1627.905452077689</v>
          </cell>
          <cell r="AA1656">
            <v>1567.983332404644</v>
          </cell>
          <cell r="AB1656">
            <v>6090.9318437062266</v>
          </cell>
          <cell r="AC1656">
            <v>2376.0240681730684</v>
          </cell>
          <cell r="AD1656">
            <v>36802.399999999994</v>
          </cell>
          <cell r="AE1656">
            <v>12598.646013401723</v>
          </cell>
          <cell r="AF1656">
            <v>10208.77290666877</v>
          </cell>
          <cell r="AG1656">
            <v>1619.748216772603</v>
          </cell>
          <cell r="AH1656">
            <v>1560.6682837870092</v>
          </cell>
          <cell r="AI1656">
            <v>6101.9890447260923</v>
          </cell>
          <cell r="AJ1656">
            <v>2364.0755346438068</v>
          </cell>
          <cell r="AK1656">
            <v>34453.900000000009</v>
          </cell>
        </row>
        <row r="1657">
          <cell r="B1657">
            <v>40122</v>
          </cell>
          <cell r="D1657">
            <v>5972.4200000000055</v>
          </cell>
          <cell r="E1657">
            <v>29668</v>
          </cell>
          <cell r="F1657">
            <v>35640.420000000006</v>
          </cell>
          <cell r="G1657">
            <v>35640.420000000006</v>
          </cell>
          <cell r="H1657">
            <v>36041.9</v>
          </cell>
          <cell r="I1657">
            <v>29668</v>
          </cell>
          <cell r="J1657">
            <v>14450</v>
          </cell>
          <cell r="K1657">
            <v>4000</v>
          </cell>
          <cell r="L1657">
            <v>1600</v>
          </cell>
          <cell r="M1657">
            <v>1385</v>
          </cell>
          <cell r="N1657">
            <v>6000</v>
          </cell>
          <cell r="O1657">
            <v>2233</v>
          </cell>
          <cell r="P1657">
            <v>29668</v>
          </cell>
          <cell r="Q1657">
            <v>14450</v>
          </cell>
          <cell r="R1657">
            <v>4000</v>
          </cell>
          <cell r="S1657">
            <v>1600</v>
          </cell>
          <cell r="T1657">
            <v>1385</v>
          </cell>
          <cell r="U1657">
            <v>6000</v>
          </cell>
          <cell r="V1657">
            <v>2233</v>
          </cell>
          <cell r="W1657">
            <v>29668</v>
          </cell>
          <cell r="X1657">
            <v>13364.203953412896</v>
          </cell>
          <cell r="Y1657">
            <v>11136.04926908473</v>
          </cell>
          <cell r="Z1657">
            <v>1568.5601925070689</v>
          </cell>
          <cell r="AA1657">
            <v>1565.9310901814372</v>
          </cell>
          <cell r="AB1657">
            <v>6106.8897236359944</v>
          </cell>
          <cell r="AC1657">
            <v>2300.2657711778857</v>
          </cell>
          <cell r="AD1657">
            <v>36041.900000000016</v>
          </cell>
          <cell r="AE1657">
            <v>13309.133478127771</v>
          </cell>
          <cell r="AF1657">
            <v>10878.157025555029</v>
          </cell>
          <cell r="AG1657">
            <v>1577.7147881403687</v>
          </cell>
          <cell r="AH1657">
            <v>1575.256914961793</v>
          </cell>
          <cell r="AI1657">
            <v>5986.8195471648614</v>
          </cell>
          <cell r="AJ1657">
            <v>2313.3382460501821</v>
          </cell>
          <cell r="AK1657">
            <v>35640.420000000006</v>
          </cell>
        </row>
        <row r="1658">
          <cell r="B1658">
            <v>40123</v>
          </cell>
          <cell r="D1658">
            <v>4582.8399999999965</v>
          </cell>
          <cell r="E1658">
            <v>29717</v>
          </cell>
          <cell r="F1658">
            <v>34299.839999999997</v>
          </cell>
          <cell r="G1658">
            <v>34299.839999999997</v>
          </cell>
          <cell r="H1658">
            <v>36238.5</v>
          </cell>
          <cell r="I1658">
            <v>29717</v>
          </cell>
          <cell r="J1658">
            <v>14450</v>
          </cell>
          <cell r="K1658">
            <v>4000</v>
          </cell>
          <cell r="L1658">
            <v>1600</v>
          </cell>
          <cell r="M1658">
            <v>1385</v>
          </cell>
          <cell r="N1658">
            <v>6000</v>
          </cell>
          <cell r="O1658">
            <v>2282</v>
          </cell>
          <cell r="P1658">
            <v>29717</v>
          </cell>
          <cell r="Q1658">
            <v>14450</v>
          </cell>
          <cell r="R1658">
            <v>4000</v>
          </cell>
          <cell r="S1658">
            <v>1600</v>
          </cell>
          <cell r="T1658">
            <v>1385</v>
          </cell>
          <cell r="U1658">
            <v>6000</v>
          </cell>
          <cell r="V1658">
            <v>2282</v>
          </cell>
          <cell r="W1658">
            <v>29717</v>
          </cell>
          <cell r="X1658">
            <v>13960.210396706307</v>
          </cell>
          <cell r="Y1658">
            <v>10723.596260246281</v>
          </cell>
          <cell r="Z1658">
            <v>1606.6253797790143</v>
          </cell>
          <cell r="AA1658">
            <v>1546.7024873820353</v>
          </cell>
          <cell r="AB1658">
            <v>6069.2610558166616</v>
          </cell>
          <cell r="AC1658">
            <v>2332.1044200696924</v>
          </cell>
          <cell r="AD1658">
            <v>36238.499999999993</v>
          </cell>
          <cell r="AE1658">
            <v>12475.557939493963</v>
          </cell>
          <cell r="AF1658">
            <v>10209.386876104969</v>
          </cell>
          <cell r="AG1658">
            <v>1619.8456306252306</v>
          </cell>
          <cell r="AH1658">
            <v>1560.7621444924096</v>
          </cell>
          <cell r="AI1658">
            <v>6081.9063537972515</v>
          </cell>
          <cell r="AJ1658">
            <v>2352.3810554861748</v>
          </cell>
          <cell r="AK1658">
            <v>34299.839999999997</v>
          </cell>
        </row>
        <row r="1659">
          <cell r="B1659">
            <v>40124</v>
          </cell>
          <cell r="D1659">
            <v>5123.0400000000009</v>
          </cell>
          <cell r="E1659">
            <v>29055</v>
          </cell>
          <cell r="F1659">
            <v>34178.04</v>
          </cell>
          <cell r="G1659">
            <v>34178.04</v>
          </cell>
          <cell r="H1659">
            <v>35365.1</v>
          </cell>
          <cell r="I1659">
            <v>29055</v>
          </cell>
          <cell r="J1659">
            <v>13900</v>
          </cell>
          <cell r="K1659">
            <v>4000</v>
          </cell>
          <cell r="L1659">
            <v>1600</v>
          </cell>
          <cell r="M1659">
            <v>1385</v>
          </cell>
          <cell r="N1659">
            <v>5900</v>
          </cell>
          <cell r="O1659">
            <v>2270</v>
          </cell>
          <cell r="P1659">
            <v>29055</v>
          </cell>
          <cell r="Q1659">
            <v>13900</v>
          </cell>
          <cell r="R1659">
            <v>4000</v>
          </cell>
          <cell r="S1659">
            <v>1600</v>
          </cell>
          <cell r="T1659">
            <v>1385</v>
          </cell>
          <cell r="U1659">
            <v>5900</v>
          </cell>
          <cell r="V1659">
            <v>2270</v>
          </cell>
          <cell r="W1659">
            <v>29055</v>
          </cell>
          <cell r="X1659">
            <v>14157.116255843672</v>
          </cell>
          <cell r="Y1659">
            <v>10149.176948111854</v>
          </cell>
          <cell r="Z1659">
            <v>1602.2581455965587</v>
          </cell>
          <cell r="AA1659">
            <v>1544.2668458332114</v>
          </cell>
          <cell r="AB1659">
            <v>5596.9473528798662</v>
          </cell>
          <cell r="AC1659">
            <v>2315.3344517348264</v>
          </cell>
          <cell r="AD1659">
            <v>35365.099999999984</v>
          </cell>
          <cell r="AE1659">
            <v>12477.638360068846</v>
          </cell>
          <cell r="AF1659">
            <v>10211.089390623118</v>
          </cell>
          <cell r="AG1659">
            <v>1620.115755632419</v>
          </cell>
          <cell r="AH1659">
            <v>1561.0224167538706</v>
          </cell>
          <cell r="AI1659">
            <v>5967.2393707660676</v>
          </cell>
          <cell r="AJ1659">
            <v>2340.9347061556855</v>
          </cell>
          <cell r="AK1659">
            <v>34178.04</v>
          </cell>
        </row>
        <row r="1660">
          <cell r="B1660">
            <v>40125</v>
          </cell>
          <cell r="D1660">
            <v>5108.8399999999892</v>
          </cell>
          <cell r="E1660">
            <v>29025</v>
          </cell>
          <cell r="F1660">
            <v>34133.839999999989</v>
          </cell>
          <cell r="G1660">
            <v>34133.839999999989</v>
          </cell>
          <cell r="H1660">
            <v>36654.6</v>
          </cell>
          <cell r="I1660">
            <v>29025</v>
          </cell>
          <cell r="J1660">
            <v>13900</v>
          </cell>
          <cell r="K1660">
            <v>4000</v>
          </cell>
          <cell r="L1660">
            <v>1600</v>
          </cell>
          <cell r="M1660">
            <v>1385</v>
          </cell>
          <cell r="N1660">
            <v>5900</v>
          </cell>
          <cell r="O1660">
            <v>2240</v>
          </cell>
          <cell r="P1660">
            <v>29025</v>
          </cell>
          <cell r="Q1660">
            <v>13900</v>
          </cell>
          <cell r="R1660">
            <v>4000</v>
          </cell>
          <cell r="S1660">
            <v>1600</v>
          </cell>
          <cell r="T1660">
            <v>1385</v>
          </cell>
          <cell r="U1660">
            <v>5900</v>
          </cell>
          <cell r="V1660">
            <v>2240</v>
          </cell>
          <cell r="W1660">
            <v>29025</v>
          </cell>
          <cell r="X1660">
            <v>15263.363784900277</v>
          </cell>
          <cell r="Y1660">
            <v>10072.56272532872</v>
          </cell>
          <cell r="Z1660">
            <v>1603.8359287866069</v>
          </cell>
          <cell r="AA1660">
            <v>1543.354197941522</v>
          </cell>
          <cell r="AB1660">
            <v>5868.2369010437515</v>
          </cell>
          <cell r="AC1660">
            <v>2303.2464619991242</v>
          </cell>
          <cell r="AD1660">
            <v>36654.6</v>
          </cell>
          <cell r="AE1660">
            <v>12478.22594404138</v>
          </cell>
          <cell r="AF1660">
            <v>10211.570240628134</v>
          </cell>
          <cell r="AG1660">
            <v>1620.1920484391337</v>
          </cell>
          <cell r="AH1660">
            <v>1561.0959267985106</v>
          </cell>
          <cell r="AI1660">
            <v>5945.3892755420266</v>
          </cell>
          <cell r="AJ1660">
            <v>2317.3665645508077</v>
          </cell>
          <cell r="AK1660">
            <v>34133.839999999989</v>
          </cell>
        </row>
        <row r="1661">
          <cell r="B1661">
            <v>40126</v>
          </cell>
          <cell r="D1661">
            <v>5097.0599999999977</v>
          </cell>
          <cell r="E1661">
            <v>29081</v>
          </cell>
          <cell r="F1661">
            <v>34178.06</v>
          </cell>
          <cell r="G1661">
            <v>34178.06</v>
          </cell>
          <cell r="H1661">
            <v>38576.199999999997</v>
          </cell>
          <cell r="I1661">
            <v>29081</v>
          </cell>
          <cell r="J1661">
            <v>13900</v>
          </cell>
          <cell r="K1661">
            <v>4000</v>
          </cell>
          <cell r="L1661">
            <v>1600</v>
          </cell>
          <cell r="M1661">
            <v>1385</v>
          </cell>
          <cell r="N1661">
            <v>5900</v>
          </cell>
          <cell r="O1661">
            <v>2296</v>
          </cell>
          <cell r="P1661">
            <v>29081</v>
          </cell>
          <cell r="Q1661">
            <v>13900</v>
          </cell>
          <cell r="R1661">
            <v>4000</v>
          </cell>
          <cell r="S1661">
            <v>1600</v>
          </cell>
          <cell r="T1661">
            <v>1385</v>
          </cell>
          <cell r="U1661">
            <v>5900</v>
          </cell>
          <cell r="V1661">
            <v>2296</v>
          </cell>
          <cell r="W1661">
            <v>29081</v>
          </cell>
          <cell r="X1661">
            <v>15267.352690931626</v>
          </cell>
          <cell r="Y1661">
            <v>11446.064018847988</v>
          </cell>
          <cell r="Z1661">
            <v>1647.4001438379207</v>
          </cell>
          <cell r="AA1661">
            <v>1585.8968560147448</v>
          </cell>
          <cell r="AB1661">
            <v>6224.7827556966704</v>
          </cell>
          <cell r="AC1661">
            <v>2404.7035346710472</v>
          </cell>
          <cell r="AD1661">
            <v>38576.199999999997</v>
          </cell>
          <cell r="AE1661">
            <v>12477.080836043511</v>
          </cell>
          <cell r="AF1661">
            <v>10210.633140209711</v>
          </cell>
          <cell r="AG1661">
            <v>1620.0433658554821</v>
          </cell>
          <cell r="AH1661">
            <v>1560.9526673769203</v>
          </cell>
          <cell r="AI1661">
            <v>5944.8436761242574</v>
          </cell>
          <cell r="AJ1661">
            <v>2364.5063143901161</v>
          </cell>
          <cell r="AK1661">
            <v>34178.06</v>
          </cell>
        </row>
        <row r="1662">
          <cell r="B1662">
            <v>40127</v>
          </cell>
          <cell r="D1662">
            <v>4022.0400000000009</v>
          </cell>
          <cell r="E1662">
            <v>30355</v>
          </cell>
          <cell r="F1662">
            <v>34377.040000000001</v>
          </cell>
          <cell r="G1662">
            <v>34377.040000000001</v>
          </cell>
          <cell r="H1662">
            <v>36087.199999999997</v>
          </cell>
          <cell r="I1662">
            <v>30355</v>
          </cell>
          <cell r="J1662">
            <v>15000</v>
          </cell>
          <cell r="K1662">
            <v>4000</v>
          </cell>
          <cell r="L1662">
            <v>1600</v>
          </cell>
          <cell r="M1662">
            <v>1385</v>
          </cell>
          <cell r="N1662">
            <v>6100</v>
          </cell>
          <cell r="O1662">
            <v>2270</v>
          </cell>
          <cell r="P1662">
            <v>30355</v>
          </cell>
          <cell r="Q1662">
            <v>15000</v>
          </cell>
          <cell r="R1662">
            <v>4000</v>
          </cell>
          <cell r="S1662">
            <v>1600</v>
          </cell>
          <cell r="T1662">
            <v>1385</v>
          </cell>
          <cell r="U1662">
            <v>6100</v>
          </cell>
          <cell r="V1662">
            <v>2270</v>
          </cell>
          <cell r="W1662">
            <v>30355</v>
          </cell>
          <cell r="X1662">
            <v>13329.678522639431</v>
          </cell>
          <cell r="Y1662">
            <v>11152.861495127969</v>
          </cell>
          <cell r="Z1662">
            <v>1605.4580567884698</v>
          </cell>
          <cell r="AA1662">
            <v>1544.8354126943934</v>
          </cell>
          <cell r="AB1662">
            <v>6088.9352599126651</v>
          </cell>
          <cell r="AC1662">
            <v>2365.4312528370701</v>
          </cell>
          <cell r="AD1662">
            <v>36087.200000000004</v>
          </cell>
          <cell r="AE1662">
            <v>12474.019634962675</v>
          </cell>
          <cell r="AF1662">
            <v>10208.128002861034</v>
          </cell>
          <cell r="AG1662">
            <v>1619.6458947989322</v>
          </cell>
          <cell r="AH1662">
            <v>1560.5696939831194</v>
          </cell>
          <cell r="AI1662">
            <v>6127.080184341643</v>
          </cell>
          <cell r="AJ1662">
            <v>2387.5965890525958</v>
          </cell>
          <cell r="AK1662">
            <v>34377.040000000001</v>
          </cell>
        </row>
        <row r="1663">
          <cell r="B1663">
            <v>40128</v>
          </cell>
          <cell r="D1663">
            <v>7753.0599999999977</v>
          </cell>
          <cell r="E1663">
            <v>26281</v>
          </cell>
          <cell r="F1663">
            <v>34034.06</v>
          </cell>
          <cell r="G1663">
            <v>34034.06</v>
          </cell>
          <cell r="H1663">
            <v>33824.300000000003</v>
          </cell>
          <cell r="I1663">
            <v>26281</v>
          </cell>
          <cell r="J1663">
            <v>15000</v>
          </cell>
          <cell r="K1663">
            <v>4000</v>
          </cell>
          <cell r="L1663">
            <v>1600</v>
          </cell>
          <cell r="M1663">
            <v>1385</v>
          </cell>
          <cell r="N1663">
            <v>2000</v>
          </cell>
          <cell r="O1663">
            <v>2296</v>
          </cell>
          <cell r="P1663">
            <v>26281</v>
          </cell>
          <cell r="Q1663">
            <v>15000</v>
          </cell>
          <cell r="R1663">
            <v>4000</v>
          </cell>
          <cell r="S1663">
            <v>1600</v>
          </cell>
          <cell r="T1663">
            <v>1385</v>
          </cell>
          <cell r="U1663">
            <v>2000</v>
          </cell>
          <cell r="V1663">
            <v>2296</v>
          </cell>
          <cell r="W1663">
            <v>26281</v>
          </cell>
          <cell r="X1663">
            <v>12618.420214658337</v>
          </cell>
          <cell r="Y1663">
            <v>10194.64031550137</v>
          </cell>
          <cell r="Z1663">
            <v>1575.3532238184932</v>
          </cell>
          <cell r="AA1663">
            <v>1517.7164445423605</v>
          </cell>
          <cell r="AB1663">
            <v>5619.8792776144373</v>
          </cell>
          <cell r="AC1663">
            <v>2298.2905238650042</v>
          </cell>
          <cell r="AD1663">
            <v>33824.300000000003</v>
          </cell>
          <cell r="AE1663">
            <v>12480.621704409907</v>
          </cell>
          <cell r="AF1663">
            <v>10213.530813821202</v>
          </cell>
          <cell r="AG1663">
            <v>1620.5031176501304</v>
          </cell>
          <cell r="AH1663">
            <v>1561.3956498336331</v>
          </cell>
          <cell r="AI1663">
            <v>5792.8313771036401</v>
          </cell>
          <cell r="AJ1663">
            <v>2365.1773371814875</v>
          </cell>
          <cell r="AK1663">
            <v>34034.06</v>
          </cell>
        </row>
        <row r="1664">
          <cell r="B1664">
            <v>40129</v>
          </cell>
          <cell r="D1664">
            <v>7756.0000000000073</v>
          </cell>
          <cell r="E1664">
            <v>26267</v>
          </cell>
          <cell r="F1664">
            <v>34023.000000000007</v>
          </cell>
          <cell r="G1664">
            <v>34023.000000000007</v>
          </cell>
          <cell r="H1664">
            <v>34652.5</v>
          </cell>
          <cell r="I1664">
            <v>26267</v>
          </cell>
          <cell r="J1664">
            <v>15000</v>
          </cell>
          <cell r="K1664">
            <v>4000</v>
          </cell>
          <cell r="L1664">
            <v>1600</v>
          </cell>
          <cell r="M1664">
            <v>1385</v>
          </cell>
          <cell r="N1664">
            <v>2000</v>
          </cell>
          <cell r="O1664">
            <v>2282</v>
          </cell>
          <cell r="P1664">
            <v>26267</v>
          </cell>
          <cell r="Q1664">
            <v>15000</v>
          </cell>
          <cell r="R1664">
            <v>4000</v>
          </cell>
          <cell r="S1664">
            <v>1600</v>
          </cell>
          <cell r="T1664">
            <v>1385</v>
          </cell>
          <cell r="U1664">
            <v>2000</v>
          </cell>
          <cell r="V1664">
            <v>2282</v>
          </cell>
          <cell r="W1664">
            <v>26267</v>
          </cell>
          <cell r="X1664">
            <v>13040.483115820411</v>
          </cell>
          <cell r="Y1664">
            <v>10308.217161912598</v>
          </cell>
          <cell r="Z1664">
            <v>1629.1336874149447</v>
          </cell>
          <cell r="AA1664">
            <v>1568.9450159098828</v>
          </cell>
          <cell r="AB1664">
            <v>5740.7131859352421</v>
          </cell>
          <cell r="AC1664">
            <v>2365.00783300692</v>
          </cell>
          <cell r="AD1664">
            <v>34652.5</v>
          </cell>
          <cell r="AE1664">
            <v>12480.908373997961</v>
          </cell>
          <cell r="AF1664">
            <v>10213.76541020112</v>
          </cell>
          <cell r="AG1664">
            <v>1620.5403392703495</v>
          </cell>
          <cell r="AH1664">
            <v>1561.4315138040611</v>
          </cell>
          <cell r="AI1664">
            <v>5792.9644336631509</v>
          </cell>
          <cell r="AJ1664">
            <v>2353.3899290633622</v>
          </cell>
          <cell r="AK1664">
            <v>34023.000000000007</v>
          </cell>
        </row>
        <row r="1665">
          <cell r="B1665">
            <v>40130</v>
          </cell>
          <cell r="D1665">
            <v>4010.0799999999945</v>
          </cell>
          <cell r="E1665">
            <v>30339</v>
          </cell>
          <cell r="F1665">
            <v>34349.079999999994</v>
          </cell>
          <cell r="G1665">
            <v>34349.079999999994</v>
          </cell>
          <cell r="H1665">
            <v>35164.9</v>
          </cell>
          <cell r="I1665">
            <v>30339</v>
          </cell>
          <cell r="J1665">
            <v>15000</v>
          </cell>
          <cell r="K1665">
            <v>4000</v>
          </cell>
          <cell r="L1665">
            <v>1600</v>
          </cell>
          <cell r="M1665">
            <v>1385</v>
          </cell>
          <cell r="N1665">
            <v>6100</v>
          </cell>
          <cell r="O1665">
            <v>2254</v>
          </cell>
          <cell r="P1665">
            <v>30339</v>
          </cell>
          <cell r="Q1665">
            <v>15000</v>
          </cell>
          <cell r="R1665">
            <v>4000</v>
          </cell>
          <cell r="S1665">
            <v>1600</v>
          </cell>
          <cell r="T1665">
            <v>1385</v>
          </cell>
          <cell r="U1665">
            <v>6100</v>
          </cell>
          <cell r="V1665">
            <v>2254</v>
          </cell>
          <cell r="W1665">
            <v>30339</v>
          </cell>
          <cell r="X1665">
            <v>13396.258855583021</v>
          </cell>
          <cell r="Y1665">
            <v>10262.280316260321</v>
          </cell>
          <cell r="Z1665">
            <v>1611.8579136042931</v>
          </cell>
          <cell r="AA1665">
            <v>1551.8708535529886</v>
          </cell>
          <cell r="AB1665">
            <v>6025.6974676250093</v>
          </cell>
          <cell r="AC1665">
            <v>2316.9345933743525</v>
          </cell>
          <cell r="AD1665">
            <v>35164.899999999987</v>
          </cell>
          <cell r="AE1665">
            <v>12475.237911098067</v>
          </cell>
          <cell r="AF1665">
            <v>10209.124980507122</v>
          </cell>
          <cell r="AG1665">
            <v>1619.8040776460948</v>
          </cell>
          <cell r="AH1665">
            <v>1560.7221071483566</v>
          </cell>
          <cell r="AI1665">
            <v>6155.5429208575815</v>
          </cell>
          <cell r="AJ1665">
            <v>2328.6480027427747</v>
          </cell>
          <cell r="AK1665">
            <v>34349.079999999994</v>
          </cell>
        </row>
        <row r="1666">
          <cell r="B1666">
            <v>40131</v>
          </cell>
          <cell r="D1666">
            <v>5986.2799999999988</v>
          </cell>
          <cell r="E1666">
            <v>28280</v>
          </cell>
          <cell r="F1666">
            <v>34266.28</v>
          </cell>
          <cell r="G1666">
            <v>34266.28</v>
          </cell>
          <cell r="H1666">
            <v>34513.599999999999</v>
          </cell>
          <cell r="I1666">
            <v>28280</v>
          </cell>
          <cell r="J1666">
            <v>12925</v>
          </cell>
          <cell r="K1666">
            <v>4000</v>
          </cell>
          <cell r="L1666">
            <v>1600</v>
          </cell>
          <cell r="M1666">
            <v>1385</v>
          </cell>
          <cell r="N1666">
            <v>6100</v>
          </cell>
          <cell r="O1666">
            <v>2270</v>
          </cell>
          <cell r="P1666">
            <v>28280</v>
          </cell>
          <cell r="Q1666">
            <v>12925</v>
          </cell>
          <cell r="R1666">
            <v>4000</v>
          </cell>
          <cell r="S1666">
            <v>1600</v>
          </cell>
          <cell r="T1666">
            <v>1385</v>
          </cell>
          <cell r="U1666">
            <v>6100</v>
          </cell>
          <cell r="V1666">
            <v>2270</v>
          </cell>
          <cell r="W1666">
            <v>28280</v>
          </cell>
          <cell r="X1666">
            <v>13669.218207702421</v>
          </cell>
          <cell r="Y1666">
            <v>9763.1578825093638</v>
          </cell>
          <cell r="Z1666">
            <v>1557.5289885409961</v>
          </cell>
          <cell r="AA1666">
            <v>1499.4644015692586</v>
          </cell>
          <cell r="AB1666">
            <v>5797.9623157253418</v>
          </cell>
          <cell r="AC1666">
            <v>2226.2682039526176</v>
          </cell>
          <cell r="AD1666">
            <v>34513.599999999999</v>
          </cell>
          <cell r="AE1666">
            <v>12476.267920062681</v>
          </cell>
          <cell r="AF1666">
            <v>10209.967889502183</v>
          </cell>
          <cell r="AG1666">
            <v>1619.9378155942431</v>
          </cell>
          <cell r="AH1666">
            <v>1560.8509670364876</v>
          </cell>
          <cell r="AI1666">
            <v>6082.2524734139379</v>
          </cell>
          <cell r="AJ1666">
            <v>2317.0029343904648</v>
          </cell>
          <cell r="AK1666">
            <v>34266.28</v>
          </cell>
        </row>
        <row r="1667">
          <cell r="B1667">
            <v>40132</v>
          </cell>
          <cell r="D1667">
            <v>6284.679999999993</v>
          </cell>
          <cell r="E1667">
            <v>28280</v>
          </cell>
          <cell r="F1667">
            <v>34564.679999999993</v>
          </cell>
          <cell r="G1667">
            <v>34564.679999999993</v>
          </cell>
          <cell r="H1667">
            <v>35587.300000000003</v>
          </cell>
          <cell r="I1667">
            <v>28280</v>
          </cell>
          <cell r="J1667">
            <v>12925</v>
          </cell>
          <cell r="K1667">
            <v>4000</v>
          </cell>
          <cell r="L1667">
            <v>1600</v>
          </cell>
          <cell r="M1667">
            <v>1385</v>
          </cell>
          <cell r="N1667">
            <v>6100</v>
          </cell>
          <cell r="O1667">
            <v>2270</v>
          </cell>
          <cell r="P1667">
            <v>28280</v>
          </cell>
          <cell r="Q1667">
            <v>12925</v>
          </cell>
          <cell r="R1667">
            <v>4000</v>
          </cell>
          <cell r="S1667">
            <v>1600</v>
          </cell>
          <cell r="T1667">
            <v>1385</v>
          </cell>
          <cell r="U1667">
            <v>6100</v>
          </cell>
          <cell r="V1667">
            <v>2270</v>
          </cell>
          <cell r="W1667">
            <v>28280</v>
          </cell>
          <cell r="X1667">
            <v>14365.599453243078</v>
          </cell>
          <cell r="Y1667">
            <v>10040.316493234515</v>
          </cell>
          <cell r="Z1667">
            <v>1598.4229332112554</v>
          </cell>
          <cell r="AA1667">
            <v>1539.3189929742971</v>
          </cell>
          <cell r="AB1667">
            <v>5661.8871148730777</v>
          </cell>
          <cell r="AC1667">
            <v>2381.7550124637778</v>
          </cell>
          <cell r="AD1667">
            <v>35587.300000000003</v>
          </cell>
          <cell r="AE1667">
            <v>12595.742144352191</v>
          </cell>
          <cell r="AF1667">
            <v>10206.4198808241</v>
          </cell>
          <cell r="AG1667">
            <v>1619.3748800894612</v>
          </cell>
          <cell r="AH1667">
            <v>1560.3085644710561</v>
          </cell>
          <cell r="AI1667">
            <v>6171.9710208871011</v>
          </cell>
          <cell r="AJ1667">
            <v>2410.863509376089</v>
          </cell>
          <cell r="AK1667">
            <v>34564.679999999993</v>
          </cell>
        </row>
        <row r="1668">
          <cell r="B1668">
            <v>40133</v>
          </cell>
          <cell r="D1668">
            <v>6268.0199999999968</v>
          </cell>
          <cell r="E1668">
            <v>28280</v>
          </cell>
          <cell r="F1668">
            <v>34548.019999999997</v>
          </cell>
          <cell r="G1668">
            <v>34548.019999999997</v>
          </cell>
          <cell r="H1668">
            <v>36961.1</v>
          </cell>
          <cell r="I1668">
            <v>28280</v>
          </cell>
          <cell r="J1668">
            <v>12925</v>
          </cell>
          <cell r="K1668">
            <v>4000</v>
          </cell>
          <cell r="L1668">
            <v>1600</v>
          </cell>
          <cell r="M1668">
            <v>1385</v>
          </cell>
          <cell r="N1668">
            <v>6100</v>
          </cell>
          <cell r="O1668">
            <v>2270</v>
          </cell>
          <cell r="P1668">
            <v>28280</v>
          </cell>
          <cell r="Q1668">
            <v>12925</v>
          </cell>
          <cell r="R1668">
            <v>4000</v>
          </cell>
          <cell r="S1668">
            <v>1600</v>
          </cell>
          <cell r="T1668">
            <v>1385</v>
          </cell>
          <cell r="U1668">
            <v>6100</v>
          </cell>
          <cell r="V1668">
            <v>2270</v>
          </cell>
          <cell r="W1668">
            <v>28280</v>
          </cell>
          <cell r="X1668">
            <v>15245.980602849704</v>
          </cell>
          <cell r="Y1668">
            <v>10060.045929171842</v>
          </cell>
          <cell r="Z1668">
            <v>1608.489275521292</v>
          </cell>
          <cell r="AA1668">
            <v>1548.3426407444049</v>
          </cell>
          <cell r="AB1668">
            <v>6120.3593662726526</v>
          </cell>
          <cell r="AC1668">
            <v>2377.882185440114</v>
          </cell>
          <cell r="AD1668">
            <v>36961.10000000002</v>
          </cell>
          <cell r="AE1668">
            <v>12596.201337041641</v>
          </cell>
          <cell r="AF1668">
            <v>10206.791967942192</v>
          </cell>
          <cell r="AG1668">
            <v>1619.4339163175687</v>
          </cell>
          <cell r="AH1668">
            <v>1560.3654473667109</v>
          </cell>
          <cell r="AI1668">
            <v>6172.1960273964287</v>
          </cell>
          <cell r="AJ1668">
            <v>2393.0313039354569</v>
          </cell>
          <cell r="AK1668">
            <v>34548.019999999997</v>
          </cell>
        </row>
        <row r="1669">
          <cell r="B1669">
            <v>40134</v>
          </cell>
          <cell r="D1669">
            <v>9154.7199999999939</v>
          </cell>
          <cell r="E1669">
            <v>25255</v>
          </cell>
          <cell r="F1669">
            <v>34409.719999999994</v>
          </cell>
          <cell r="G1669">
            <v>34409.719999999994</v>
          </cell>
          <cell r="H1669">
            <v>13444.4</v>
          </cell>
          <cell r="I1669">
            <v>25255</v>
          </cell>
          <cell r="J1669">
            <v>15000</v>
          </cell>
          <cell r="K1669">
            <v>4000</v>
          </cell>
          <cell r="L1669">
            <v>1600</v>
          </cell>
          <cell r="M1669">
            <v>1385</v>
          </cell>
          <cell r="N1669">
            <v>1000</v>
          </cell>
          <cell r="O1669">
            <v>2270</v>
          </cell>
          <cell r="P1669">
            <v>25255</v>
          </cell>
          <cell r="Q1669">
            <v>15000</v>
          </cell>
          <cell r="R1669">
            <v>4000</v>
          </cell>
          <cell r="S1669">
            <v>1600</v>
          </cell>
          <cell r="T1669">
            <v>1385</v>
          </cell>
          <cell r="U1669">
            <v>1000</v>
          </cell>
          <cell r="V1669">
            <v>2270</v>
          </cell>
          <cell r="W1669">
            <v>25255</v>
          </cell>
          <cell r="X1669">
            <v>5637.9420758339847</v>
          </cell>
          <cell r="Y1669">
            <v>3790.3883448875795</v>
          </cell>
          <cell r="Z1669">
            <v>558.91769618489457</v>
          </cell>
          <cell r="AA1669">
            <v>582.31773472500083</v>
          </cell>
          <cell r="AB1669">
            <v>2001.4523156378641</v>
          </cell>
          <cell r="AC1669">
            <v>873.3818327306733</v>
          </cell>
          <cell r="AD1669">
            <v>13444.399999999996</v>
          </cell>
          <cell r="AE1669">
            <v>12598.105332104835</v>
          </cell>
          <cell r="AF1669">
            <v>10208.334788749671</v>
          </cell>
          <cell r="AG1669">
            <v>1619.6787039403869</v>
          </cell>
          <cell r="AH1669">
            <v>1560.6013064189019</v>
          </cell>
          <cell r="AI1669">
            <v>6035.3549142269985</v>
          </cell>
          <cell r="AJ1669">
            <v>2387.6449545592036</v>
          </cell>
          <cell r="AK1669">
            <v>34409.719999999994</v>
          </cell>
        </row>
        <row r="1670">
          <cell r="B1670">
            <v>40135</v>
          </cell>
          <cell r="D1670">
            <v>8877.4799999999959</v>
          </cell>
          <cell r="E1670">
            <v>25255</v>
          </cell>
          <cell r="F1670">
            <v>34132.479999999996</v>
          </cell>
          <cell r="G1670">
            <v>34132.479999999996</v>
          </cell>
          <cell r="H1670">
            <v>77.400000000000006</v>
          </cell>
          <cell r="I1670">
            <v>5000</v>
          </cell>
          <cell r="J1670">
            <v>15000</v>
          </cell>
          <cell r="K1670">
            <v>4000</v>
          </cell>
          <cell r="L1670">
            <v>1600</v>
          </cell>
          <cell r="M1670">
            <v>1385</v>
          </cell>
          <cell r="N1670">
            <v>1000</v>
          </cell>
          <cell r="O1670">
            <v>2270</v>
          </cell>
          <cell r="P1670">
            <v>25255</v>
          </cell>
          <cell r="Q1670">
            <v>0</v>
          </cell>
          <cell r="R1670">
            <v>4000</v>
          </cell>
          <cell r="S1670">
            <v>0</v>
          </cell>
          <cell r="T1670">
            <v>0</v>
          </cell>
          <cell r="U1670">
            <v>1000</v>
          </cell>
          <cell r="V1670">
            <v>0</v>
          </cell>
          <cell r="W1670">
            <v>5000</v>
          </cell>
          <cell r="X1670">
            <v>29.424771</v>
          </cell>
          <cell r="Y1670">
            <v>23.987575800000002</v>
          </cell>
          <cell r="Z1670">
            <v>3.2508000000000004</v>
          </cell>
          <cell r="AA1670">
            <v>3.1983228000000001</v>
          </cell>
          <cell r="AB1670">
            <v>12.793368600000001</v>
          </cell>
          <cell r="AC1670">
            <v>4.7451618</v>
          </cell>
          <cell r="AD1670">
            <v>77.400000000000006</v>
          </cell>
          <cell r="AE1670">
            <v>12480.787480899773</v>
          </cell>
          <cell r="AF1670">
            <v>10213.6664771982</v>
          </cell>
          <cell r="AG1670">
            <v>1620.5246423245435</v>
          </cell>
          <cell r="AH1670">
            <v>1561.4163894006397</v>
          </cell>
          <cell r="AI1670">
            <v>5914.5594962068662</v>
          </cell>
          <cell r="AJ1670">
            <v>2341.5255139699739</v>
          </cell>
          <cell r="AK1670">
            <v>34132.479999999996</v>
          </cell>
        </row>
        <row r="1671">
          <cell r="B1671">
            <v>40136</v>
          </cell>
          <cell r="D1671">
            <v>16239.52</v>
          </cell>
          <cell r="E1671">
            <v>1000</v>
          </cell>
          <cell r="F1671">
            <v>17239.52</v>
          </cell>
          <cell r="G1671">
            <v>17239.52</v>
          </cell>
          <cell r="H1671">
            <v>20283</v>
          </cell>
          <cell r="I1671">
            <v>1000</v>
          </cell>
          <cell r="J1671">
            <v>0</v>
          </cell>
          <cell r="K1671">
            <v>0</v>
          </cell>
          <cell r="L1671">
            <v>0</v>
          </cell>
          <cell r="M1671">
            <v>0</v>
          </cell>
          <cell r="N1671">
            <v>1000</v>
          </cell>
          <cell r="O1671">
            <v>0</v>
          </cell>
          <cell r="P1671">
            <v>1000</v>
          </cell>
          <cell r="Q1671">
            <v>0</v>
          </cell>
          <cell r="R1671">
            <v>0</v>
          </cell>
          <cell r="S1671">
            <v>0</v>
          </cell>
          <cell r="T1671">
            <v>0</v>
          </cell>
          <cell r="U1671">
            <v>1000</v>
          </cell>
          <cell r="V1671">
            <v>0</v>
          </cell>
          <cell r="W1671">
            <v>1000</v>
          </cell>
          <cell r="X1671">
            <v>8688.9888769796635</v>
          </cell>
          <cell r="Y1671">
            <v>5350.2431885180922</v>
          </cell>
          <cell r="Z1671">
            <v>753.33289439671353</v>
          </cell>
          <cell r="AA1671">
            <v>723.61874012813212</v>
          </cell>
          <cell r="AB1671">
            <v>3401.1673235761391</v>
          </cell>
          <cell r="AC1671">
            <v>1365.6489764012586</v>
          </cell>
          <cell r="AD1671">
            <v>20283</v>
          </cell>
          <cell r="AE1671">
            <v>6361.1190113743132</v>
          </cell>
          <cell r="AF1671">
            <v>5104.2876287605886</v>
          </cell>
          <cell r="AG1671">
            <v>833.82924816308525</v>
          </cell>
          <cell r="AH1671">
            <v>780.31903406620825</v>
          </cell>
          <cell r="AI1671">
            <v>2966.1144785292408</v>
          </cell>
          <cell r="AJ1671">
            <v>1193.8505991065645</v>
          </cell>
          <cell r="AK1671">
            <v>17239.52</v>
          </cell>
        </row>
        <row r="1672">
          <cell r="B1672">
            <v>40137</v>
          </cell>
          <cell r="D1672">
            <v>3966.9999999999927</v>
          </cell>
          <cell r="E1672">
            <v>30355</v>
          </cell>
          <cell r="F1672">
            <v>34321.999999999993</v>
          </cell>
          <cell r="G1672">
            <v>34321.999999999993</v>
          </cell>
          <cell r="H1672">
            <v>35975.699999999997</v>
          </cell>
          <cell r="I1672">
            <v>30355</v>
          </cell>
          <cell r="J1672">
            <v>15000</v>
          </cell>
          <cell r="K1672">
            <v>4000</v>
          </cell>
          <cell r="L1672">
            <v>1600</v>
          </cell>
          <cell r="M1672">
            <v>1385</v>
          </cell>
          <cell r="N1672">
            <v>6100</v>
          </cell>
          <cell r="O1672">
            <v>2270</v>
          </cell>
          <cell r="P1672">
            <v>30355</v>
          </cell>
          <cell r="Q1672">
            <v>15000</v>
          </cell>
          <cell r="R1672">
            <v>4000</v>
          </cell>
          <cell r="S1672">
            <v>1600</v>
          </cell>
          <cell r="T1672">
            <v>1385</v>
          </cell>
          <cell r="U1672">
            <v>6100</v>
          </cell>
          <cell r="V1672">
            <v>2270</v>
          </cell>
          <cell r="W1672">
            <v>30355</v>
          </cell>
          <cell r="X1672">
            <v>14598.361032390229</v>
          </cell>
          <cell r="Y1672">
            <v>10085.747821660576</v>
          </cell>
          <cell r="Z1672">
            <v>1567.9629592330657</v>
          </cell>
          <cell r="AA1672">
            <v>1507.8447359245115</v>
          </cell>
          <cell r="AB1672">
            <v>5964.9475988645718</v>
          </cell>
          <cell r="AC1672">
            <v>2250.8358519270405</v>
          </cell>
          <cell r="AD1672">
            <v>35975.699999999997</v>
          </cell>
          <cell r="AE1672">
            <v>12475.523004799679</v>
          </cell>
          <cell r="AF1672">
            <v>10209.358287258596</v>
          </cell>
          <cell r="AG1672">
            <v>1619.841094650794</v>
          </cell>
          <cell r="AH1672">
            <v>1560.7577739665676</v>
          </cell>
          <cell r="AI1672">
            <v>6127.8186205320289</v>
          </cell>
          <cell r="AJ1672">
            <v>2328.7012187923269</v>
          </cell>
          <cell r="AK1672">
            <v>34321.999999999993</v>
          </cell>
        </row>
        <row r="1673">
          <cell r="B1673">
            <v>40138</v>
          </cell>
          <cell r="D1673">
            <v>4578.4399999999951</v>
          </cell>
          <cell r="E1673">
            <v>29655</v>
          </cell>
          <cell r="F1673">
            <v>34233.439999999995</v>
          </cell>
          <cell r="G1673">
            <v>34233.439999999995</v>
          </cell>
          <cell r="H1673">
            <v>34041.9</v>
          </cell>
          <cell r="I1673">
            <v>29655</v>
          </cell>
          <cell r="J1673">
            <v>14400</v>
          </cell>
          <cell r="K1673">
            <v>4000</v>
          </cell>
          <cell r="L1673">
            <v>1600</v>
          </cell>
          <cell r="M1673">
            <v>1385</v>
          </cell>
          <cell r="N1673">
            <v>6000</v>
          </cell>
          <cell r="O1673">
            <v>2270</v>
          </cell>
          <cell r="P1673">
            <v>29655</v>
          </cell>
          <cell r="Q1673">
            <v>14400</v>
          </cell>
          <cell r="R1673">
            <v>4000</v>
          </cell>
          <cell r="S1673">
            <v>1600</v>
          </cell>
          <cell r="T1673">
            <v>1385</v>
          </cell>
          <cell r="U1673">
            <v>6000</v>
          </cell>
          <cell r="V1673">
            <v>2270</v>
          </cell>
          <cell r="W1673">
            <v>29655</v>
          </cell>
          <cell r="X1673">
            <v>12815.1839520014</v>
          </cell>
          <cell r="Y1673">
            <v>9975.2532752764164</v>
          </cell>
          <cell r="Z1673">
            <v>1588.4070772753557</v>
          </cell>
          <cell r="AA1673">
            <v>1528.4655390828543</v>
          </cell>
          <cell r="AB1673">
            <v>5852.8780850416542</v>
          </cell>
          <cell r="AC1673">
            <v>2281.7120713223126</v>
          </cell>
          <cell r="AD1673">
            <v>34041.899999999994</v>
          </cell>
          <cell r="AE1673">
            <v>12476.725211352117</v>
          </cell>
          <cell r="AF1673">
            <v>10210.342114343393</v>
          </cell>
          <cell r="AG1673">
            <v>1619.9971909985904</v>
          </cell>
          <cell r="AH1673">
            <v>1560.9081767370094</v>
          </cell>
          <cell r="AI1673">
            <v>6036.5416819650509</v>
          </cell>
          <cell r="AJ1673">
            <v>2328.9256246038367</v>
          </cell>
          <cell r="AK1673">
            <v>34233.439999999995</v>
          </cell>
        </row>
        <row r="1674">
          <cell r="B1674">
            <v>40139</v>
          </cell>
          <cell r="D1674">
            <v>4577.8000000000029</v>
          </cell>
          <cell r="E1674">
            <v>29755</v>
          </cell>
          <cell r="F1674">
            <v>34332.800000000003</v>
          </cell>
          <cell r="G1674">
            <v>34332.800000000003</v>
          </cell>
          <cell r="H1674">
            <v>34630</v>
          </cell>
          <cell r="I1674">
            <v>29755</v>
          </cell>
          <cell r="J1674">
            <v>14400</v>
          </cell>
          <cell r="K1674">
            <v>4000</v>
          </cell>
          <cell r="L1674">
            <v>1600</v>
          </cell>
          <cell r="M1674">
            <v>1385</v>
          </cell>
          <cell r="N1674">
            <v>6100</v>
          </cell>
          <cell r="O1674">
            <v>2270</v>
          </cell>
          <cell r="P1674">
            <v>29755</v>
          </cell>
          <cell r="Q1674">
            <v>14400</v>
          </cell>
          <cell r="R1674">
            <v>4000</v>
          </cell>
          <cell r="S1674">
            <v>1600</v>
          </cell>
          <cell r="T1674">
            <v>1385</v>
          </cell>
          <cell r="U1674">
            <v>6100</v>
          </cell>
          <cell r="V1674">
            <v>2270</v>
          </cell>
          <cell r="W1674">
            <v>29755</v>
          </cell>
          <cell r="X1674">
            <v>12956.935845532073</v>
          </cell>
          <cell r="Y1674">
            <v>10180.427222765104</v>
          </cell>
          <cell r="Z1674">
            <v>1620.4472449105963</v>
          </cell>
          <cell r="AA1674">
            <v>1559.1135319396938</v>
          </cell>
          <cell r="AB1674">
            <v>5973.7759221799333</v>
          </cell>
          <cell r="AC1674">
            <v>2339.3002326726023</v>
          </cell>
          <cell r="AD1674">
            <v>34630.000000000007</v>
          </cell>
          <cell r="AE1674">
            <v>12475.146337442053</v>
          </cell>
          <cell r="AF1674">
            <v>10209.050041102693</v>
          </cell>
          <cell r="AG1674">
            <v>1619.7921875817549</v>
          </cell>
          <cell r="AH1674">
            <v>1560.7106507713004</v>
          </cell>
          <cell r="AI1674">
            <v>6127.6336063048166</v>
          </cell>
          <cell r="AJ1674">
            <v>2340.467176797385</v>
          </cell>
          <cell r="AK1674">
            <v>34332.800000000003</v>
          </cell>
        </row>
        <row r="1675">
          <cell r="B1675">
            <v>40140</v>
          </cell>
          <cell r="D1675">
            <v>4523.18</v>
          </cell>
          <cell r="E1675">
            <v>29555</v>
          </cell>
          <cell r="F1675">
            <v>34078.18</v>
          </cell>
          <cell r="G1675">
            <v>34078.18</v>
          </cell>
          <cell r="H1675">
            <v>35266.1</v>
          </cell>
          <cell r="I1675">
            <v>29555</v>
          </cell>
          <cell r="J1675">
            <v>14400</v>
          </cell>
          <cell r="K1675">
            <v>4000</v>
          </cell>
          <cell r="L1675">
            <v>1600</v>
          </cell>
          <cell r="M1675">
            <v>1385</v>
          </cell>
          <cell r="N1675">
            <v>5900</v>
          </cell>
          <cell r="O1675">
            <v>2270</v>
          </cell>
          <cell r="P1675">
            <v>29555</v>
          </cell>
          <cell r="Q1675">
            <v>14400</v>
          </cell>
          <cell r="R1675">
            <v>4000</v>
          </cell>
          <cell r="S1675">
            <v>1600</v>
          </cell>
          <cell r="T1675">
            <v>1385</v>
          </cell>
          <cell r="U1675">
            <v>5900</v>
          </cell>
          <cell r="V1675">
            <v>2270</v>
          </cell>
          <cell r="W1675">
            <v>29555</v>
          </cell>
          <cell r="X1675">
            <v>13755.313811862499</v>
          </cell>
          <cell r="Y1675">
            <v>10327.324457210134</v>
          </cell>
          <cell r="Z1675">
            <v>1607.4869704255564</v>
          </cell>
          <cell r="AA1675">
            <v>1546.7681585777104</v>
          </cell>
          <cell r="AB1675">
            <v>5696.8391618309024</v>
          </cell>
          <cell r="AC1675">
            <v>2332.3674400931991</v>
          </cell>
          <cell r="AD1675">
            <v>35266.1</v>
          </cell>
          <cell r="AE1675">
            <v>12478.482604956796</v>
          </cell>
          <cell r="AF1675">
            <v>10211.780279377035</v>
          </cell>
          <cell r="AG1675">
            <v>1620.225373687143</v>
          </cell>
          <cell r="AH1675">
            <v>1561.1280365159832</v>
          </cell>
          <cell r="AI1675">
            <v>5853.6311774365813</v>
          </cell>
          <cell r="AJ1675">
            <v>2352.9325280264625</v>
          </cell>
          <cell r="AK1675">
            <v>34078.18</v>
          </cell>
        </row>
        <row r="1676">
          <cell r="B1676">
            <v>40141</v>
          </cell>
          <cell r="D1676">
            <v>5165.8199999999924</v>
          </cell>
          <cell r="E1676">
            <v>29255</v>
          </cell>
          <cell r="F1676">
            <v>34420.819999999992</v>
          </cell>
          <cell r="G1676">
            <v>34420.819999999992</v>
          </cell>
          <cell r="H1676">
            <v>36720.1</v>
          </cell>
          <cell r="I1676">
            <v>29255</v>
          </cell>
          <cell r="J1676">
            <v>14000</v>
          </cell>
          <cell r="K1676">
            <v>4000</v>
          </cell>
          <cell r="L1676">
            <v>1600</v>
          </cell>
          <cell r="M1676">
            <v>1385</v>
          </cell>
          <cell r="N1676">
            <v>6000</v>
          </cell>
          <cell r="O1676">
            <v>2270</v>
          </cell>
          <cell r="P1676">
            <v>29255</v>
          </cell>
          <cell r="Q1676">
            <v>14000</v>
          </cell>
          <cell r="R1676">
            <v>4000</v>
          </cell>
          <cell r="S1676">
            <v>1600</v>
          </cell>
          <cell r="T1676">
            <v>1385</v>
          </cell>
          <cell r="U1676">
            <v>6000</v>
          </cell>
          <cell r="V1676">
            <v>2270</v>
          </cell>
          <cell r="W1676">
            <v>29255</v>
          </cell>
          <cell r="X1676">
            <v>14753.373727244229</v>
          </cell>
          <cell r="Y1676">
            <v>10649.724823985734</v>
          </cell>
          <cell r="Z1676">
            <v>1592.6308924402867</v>
          </cell>
          <cell r="AA1676">
            <v>1533.3570588246143</v>
          </cell>
          <cell r="AB1676">
            <v>5878.2029492036181</v>
          </cell>
          <cell r="AC1676">
            <v>2312.8105483015247</v>
          </cell>
          <cell r="AD1676">
            <v>36720.100000000006</v>
          </cell>
          <cell r="AE1676">
            <v>12598.354812059873</v>
          </cell>
          <cell r="AF1676">
            <v>10208.536944140264</v>
          </cell>
          <cell r="AG1676">
            <v>1619.7107783959964</v>
          </cell>
          <cell r="AH1676">
            <v>1560.6322109663317</v>
          </cell>
          <cell r="AI1676">
            <v>6081.4000347911096</v>
          </cell>
          <cell r="AJ1676">
            <v>2352.1852196464238</v>
          </cell>
          <cell r="AK1676">
            <v>34420.819999999992</v>
          </cell>
        </row>
        <row r="1677">
          <cell r="B1677">
            <v>40142</v>
          </cell>
          <cell r="D1677">
            <v>4321.5400000000009</v>
          </cell>
          <cell r="E1677">
            <v>30055</v>
          </cell>
          <cell r="F1677">
            <v>34376.54</v>
          </cell>
          <cell r="G1677">
            <v>34376.54</v>
          </cell>
          <cell r="H1677">
            <v>36250.699999999997</v>
          </cell>
          <cell r="I1677">
            <v>30055</v>
          </cell>
          <cell r="J1677">
            <v>14800</v>
          </cell>
          <cell r="K1677">
            <v>4000</v>
          </cell>
          <cell r="L1677">
            <v>1600</v>
          </cell>
          <cell r="M1677">
            <v>1385</v>
          </cell>
          <cell r="N1677">
            <v>6000</v>
          </cell>
          <cell r="O1677">
            <v>2270</v>
          </cell>
          <cell r="P1677">
            <v>30055</v>
          </cell>
          <cell r="Q1677">
            <v>14800</v>
          </cell>
          <cell r="R1677">
            <v>4000</v>
          </cell>
          <cell r="S1677">
            <v>1600</v>
          </cell>
          <cell r="T1677">
            <v>1385</v>
          </cell>
          <cell r="U1677">
            <v>6000</v>
          </cell>
          <cell r="V1677">
            <v>2270</v>
          </cell>
          <cell r="W1677">
            <v>30055</v>
          </cell>
          <cell r="X1677">
            <v>14653.4940375474</v>
          </cell>
          <cell r="Y1677">
            <v>10209.130948405018</v>
          </cell>
          <cell r="Z1677">
            <v>1583.2932877675871</v>
          </cell>
          <cell r="AA1677">
            <v>1522.8382169299362</v>
          </cell>
          <cell r="AB1677">
            <v>5983.5557432044134</v>
          </cell>
          <cell r="AC1677">
            <v>2298.3877661456345</v>
          </cell>
          <cell r="AD1677">
            <v>36250.69999999999</v>
          </cell>
          <cell r="AE1677">
            <v>12598.957923302138</v>
          </cell>
          <cell r="AF1677">
            <v>10209.025649490282</v>
          </cell>
          <cell r="AG1677">
            <v>1619.7883175504526</v>
          </cell>
          <cell r="AH1677">
            <v>1560.7069218984743</v>
          </cell>
          <cell r="AI1677">
            <v>6035.7633637784847</v>
          </cell>
          <cell r="AJ1677">
            <v>2352.2978239801655</v>
          </cell>
          <cell r="AK1677">
            <v>34376.54</v>
          </cell>
        </row>
        <row r="1678">
          <cell r="B1678">
            <v>40143</v>
          </cell>
          <cell r="D1678">
            <v>5563.9000000000015</v>
          </cell>
          <cell r="E1678">
            <v>28355</v>
          </cell>
          <cell r="F1678">
            <v>33918.9</v>
          </cell>
          <cell r="G1678">
            <v>33918.9</v>
          </cell>
          <cell r="H1678">
            <v>34307.4</v>
          </cell>
          <cell r="I1678">
            <v>28355</v>
          </cell>
          <cell r="J1678">
            <v>13500</v>
          </cell>
          <cell r="K1678">
            <v>4000</v>
          </cell>
          <cell r="L1678">
            <v>1600</v>
          </cell>
          <cell r="M1678">
            <v>1385</v>
          </cell>
          <cell r="N1678">
            <v>5600</v>
          </cell>
          <cell r="O1678">
            <v>2270</v>
          </cell>
          <cell r="P1678">
            <v>28355</v>
          </cell>
          <cell r="Q1678">
            <v>13500</v>
          </cell>
          <cell r="R1678">
            <v>4000</v>
          </cell>
          <cell r="S1678">
            <v>1600</v>
          </cell>
          <cell r="T1678">
            <v>1385</v>
          </cell>
          <cell r="U1678">
            <v>5600</v>
          </cell>
          <cell r="V1678">
            <v>2270</v>
          </cell>
          <cell r="W1678">
            <v>28355</v>
          </cell>
          <cell r="X1678">
            <v>13835.09719957778</v>
          </cell>
          <cell r="Y1678">
            <v>9789.4888824996378</v>
          </cell>
          <cell r="Z1678">
            <v>1562.6404298413186</v>
          </cell>
          <cell r="AA1678">
            <v>1502.8118763840839</v>
          </cell>
          <cell r="AB1678">
            <v>5407.0703747465031</v>
          </cell>
          <cell r="AC1678">
            <v>2210.2912369506703</v>
          </cell>
          <cell r="AD1678">
            <v>34307.399999999994</v>
          </cell>
          <cell r="AE1678">
            <v>12606.992875529253</v>
          </cell>
          <cell r="AF1678">
            <v>10215.536428705389</v>
          </cell>
          <cell r="AG1678">
            <v>1620.821333283086</v>
          </cell>
          <cell r="AH1678">
            <v>1561.7022586266642</v>
          </cell>
          <cell r="AI1678">
            <v>5619.2680460928832</v>
          </cell>
          <cell r="AJ1678">
            <v>2294.579057762724</v>
          </cell>
          <cell r="AK1678">
            <v>33918.9</v>
          </cell>
        </row>
        <row r="1679">
          <cell r="B1679">
            <v>40144</v>
          </cell>
          <cell r="D1679">
            <v>5602.7399999999907</v>
          </cell>
          <cell r="E1679">
            <v>28455</v>
          </cell>
          <cell r="F1679">
            <v>34057.739999999991</v>
          </cell>
          <cell r="G1679">
            <v>34057.739999999991</v>
          </cell>
          <cell r="H1679">
            <v>35083.5</v>
          </cell>
          <cell r="I1679">
            <v>28455</v>
          </cell>
          <cell r="J1679">
            <v>13500</v>
          </cell>
          <cell r="K1679">
            <v>4000</v>
          </cell>
          <cell r="L1679">
            <v>1600</v>
          </cell>
          <cell r="M1679">
            <v>1385</v>
          </cell>
          <cell r="N1679">
            <v>5700</v>
          </cell>
          <cell r="O1679">
            <v>2270</v>
          </cell>
          <cell r="P1679">
            <v>28455</v>
          </cell>
          <cell r="Q1679">
            <v>13500</v>
          </cell>
          <cell r="R1679">
            <v>4000</v>
          </cell>
          <cell r="S1679">
            <v>1600</v>
          </cell>
          <cell r="T1679">
            <v>1385</v>
          </cell>
          <cell r="U1679">
            <v>5700</v>
          </cell>
          <cell r="V1679">
            <v>2270</v>
          </cell>
          <cell r="W1679">
            <v>28455</v>
          </cell>
          <cell r="X1679">
            <v>13390.318388895283</v>
          </cell>
          <cell r="Y1679">
            <v>10489.635020371423</v>
          </cell>
          <cell r="Z1679">
            <v>1623.5482825602705</v>
          </cell>
          <cell r="AA1679">
            <v>1561.2185060753486</v>
          </cell>
          <cell r="AB1679">
            <v>5729.6390873677219</v>
          </cell>
          <cell r="AC1679">
            <v>2289.1407147299551</v>
          </cell>
          <cell r="AD1679">
            <v>35083.5</v>
          </cell>
          <cell r="AE1679">
            <v>12604.291264397198</v>
          </cell>
          <cell r="AF1679">
            <v>10213.347293896781</v>
          </cell>
          <cell r="AG1679">
            <v>1620.4739999419553</v>
          </cell>
          <cell r="AH1679">
            <v>1561.3675941869747</v>
          </cell>
          <cell r="AI1679">
            <v>5764.1725058315824</v>
          </cell>
          <cell r="AJ1679">
            <v>2294.0873417455077</v>
          </cell>
          <cell r="AK1679">
            <v>34057.739999999991</v>
          </cell>
        </row>
        <row r="1680">
          <cell r="B1680">
            <v>40145</v>
          </cell>
          <cell r="D1680">
            <v>5609.8799999999974</v>
          </cell>
          <cell r="E1680">
            <v>28255</v>
          </cell>
          <cell r="F1680">
            <v>33864.879999999997</v>
          </cell>
          <cell r="G1680">
            <v>33864.879999999997</v>
          </cell>
          <cell r="H1680">
            <v>34723.9</v>
          </cell>
          <cell r="I1680">
            <v>28255</v>
          </cell>
          <cell r="J1680">
            <v>13500</v>
          </cell>
          <cell r="K1680">
            <v>4000</v>
          </cell>
          <cell r="L1680">
            <v>1600</v>
          </cell>
          <cell r="M1680">
            <v>1385</v>
          </cell>
          <cell r="N1680">
            <v>5500</v>
          </cell>
          <cell r="O1680">
            <v>2270</v>
          </cell>
          <cell r="P1680">
            <v>28255</v>
          </cell>
          <cell r="Q1680">
            <v>13500</v>
          </cell>
          <cell r="R1680">
            <v>4000</v>
          </cell>
          <cell r="S1680">
            <v>1600</v>
          </cell>
          <cell r="T1680">
            <v>1385</v>
          </cell>
          <cell r="U1680">
            <v>5500</v>
          </cell>
          <cell r="V1680">
            <v>2270</v>
          </cell>
          <cell r="W1680">
            <v>28255</v>
          </cell>
          <cell r="X1680">
            <v>13720.133413228561</v>
          </cell>
          <cell r="Y1680">
            <v>10324.260849408282</v>
          </cell>
          <cell r="Z1680">
            <v>1565.0533400674633</v>
          </cell>
          <cell r="AA1680">
            <v>1505.9063635739603</v>
          </cell>
          <cell r="AB1680">
            <v>5405.9879862800926</v>
          </cell>
          <cell r="AC1680">
            <v>2202.5580474416383</v>
          </cell>
          <cell r="AD1680">
            <v>34723.9</v>
          </cell>
          <cell r="AE1680">
            <v>12605.89479919762</v>
          </cell>
          <cell r="AF1680">
            <v>10214.64664960596</v>
          </cell>
          <cell r="AG1680">
            <v>1620.6801588125793</v>
          </cell>
          <cell r="AH1680">
            <v>1561.5662334615683</v>
          </cell>
          <cell r="AI1680">
            <v>5579.5557163063595</v>
          </cell>
          <cell r="AJ1680">
            <v>2282.5364426159076</v>
          </cell>
          <cell r="AK1680">
            <v>33864.879999999997</v>
          </cell>
        </row>
        <row r="1681">
          <cell r="B1681">
            <v>40146</v>
          </cell>
          <cell r="D1681">
            <v>5581.8700000000099</v>
          </cell>
          <cell r="E1681">
            <v>28355</v>
          </cell>
          <cell r="F1681">
            <v>33936.87000000001</v>
          </cell>
          <cell r="G1681">
            <v>33936.87000000001</v>
          </cell>
          <cell r="H1681">
            <v>35992.1</v>
          </cell>
          <cell r="I1681">
            <v>28355</v>
          </cell>
          <cell r="J1681">
            <v>13500</v>
          </cell>
          <cell r="K1681">
            <v>4000</v>
          </cell>
          <cell r="L1681">
            <v>1600</v>
          </cell>
          <cell r="M1681">
            <v>1385</v>
          </cell>
          <cell r="N1681">
            <v>5600</v>
          </cell>
          <cell r="O1681">
            <v>2270</v>
          </cell>
          <cell r="P1681">
            <v>28355</v>
          </cell>
          <cell r="Q1681">
            <v>13500</v>
          </cell>
          <cell r="R1681">
            <v>4000</v>
          </cell>
          <cell r="S1681">
            <v>1600</v>
          </cell>
          <cell r="T1681">
            <v>1385</v>
          </cell>
          <cell r="U1681">
            <v>5600</v>
          </cell>
          <cell r="V1681">
            <v>2270</v>
          </cell>
          <cell r="W1681">
            <v>28355</v>
          </cell>
          <cell r="X1681">
            <v>14748.114212481996</v>
          </cell>
          <cell r="Y1681">
            <v>10042.484641244459</v>
          </cell>
          <cell r="Z1681">
            <v>1603.8263175158775</v>
          </cell>
          <cell r="AA1681">
            <v>1543.197957412259</v>
          </cell>
          <cell r="AB1681">
            <v>5737.8802949309193</v>
          </cell>
          <cell r="AC1681">
            <v>2316.596576414493</v>
          </cell>
          <cell r="AD1681">
            <v>35992.100000000006</v>
          </cell>
          <cell r="AE1681">
            <v>12605.050967075395</v>
          </cell>
          <cell r="AF1681">
            <v>10213.962886406487</v>
          </cell>
          <cell r="AG1681">
            <v>1620.5716713152899</v>
          </cell>
          <cell r="AH1681">
            <v>1561.4617030200752</v>
          </cell>
          <cell r="AI1681">
            <v>5594.2293051691522</v>
          </cell>
          <cell r="AJ1681">
            <v>2341.5934670136071</v>
          </cell>
          <cell r="AK1681">
            <v>33936.87000000001</v>
          </cell>
        </row>
        <row r="1682">
          <cell r="B1682">
            <v>40147</v>
          </cell>
          <cell r="D1682">
            <v>5624.6500000000015</v>
          </cell>
          <cell r="E1682">
            <v>28655</v>
          </cell>
          <cell r="F1682">
            <v>34279.65</v>
          </cell>
          <cell r="G1682">
            <v>34279.65</v>
          </cell>
          <cell r="H1682">
            <v>37146</v>
          </cell>
          <cell r="I1682">
            <v>28655</v>
          </cell>
          <cell r="J1682">
            <v>13500</v>
          </cell>
          <cell r="K1682">
            <v>4000</v>
          </cell>
          <cell r="L1682">
            <v>1600</v>
          </cell>
          <cell r="M1682">
            <v>1385</v>
          </cell>
          <cell r="N1682">
            <v>5900</v>
          </cell>
          <cell r="O1682">
            <v>2270</v>
          </cell>
          <cell r="P1682">
            <v>28655</v>
          </cell>
          <cell r="Q1682">
            <v>13500</v>
          </cell>
          <cell r="R1682">
            <v>4000</v>
          </cell>
          <cell r="S1682">
            <v>1600</v>
          </cell>
          <cell r="T1682">
            <v>1385</v>
          </cell>
          <cell r="U1682">
            <v>5900</v>
          </cell>
          <cell r="V1682">
            <v>2270</v>
          </cell>
          <cell r="W1682">
            <v>28655</v>
          </cell>
          <cell r="X1682">
            <v>15285.784627267418</v>
          </cell>
          <cell r="Y1682">
            <v>10152.043895235191</v>
          </cell>
          <cell r="Z1682">
            <v>1624.9109253460986</v>
          </cell>
          <cell r="AA1682">
            <v>1562.2634338059304</v>
          </cell>
          <cell r="AB1682">
            <v>6138.943866517162</v>
          </cell>
          <cell r="AC1682">
            <v>2382.0532518282093</v>
          </cell>
          <cell r="AD1682">
            <v>37146.000000000015</v>
          </cell>
          <cell r="AE1682">
            <v>12601.043698631853</v>
          </cell>
          <cell r="AF1682">
            <v>10210.715768146902</v>
          </cell>
          <cell r="AG1682">
            <v>1620.0564758007361</v>
          </cell>
          <cell r="AH1682">
            <v>1560.965299140023</v>
          </cell>
          <cell r="AI1682">
            <v>5910.5051109287024</v>
          </cell>
          <cell r="AJ1682">
            <v>2376.3636473517868</v>
          </cell>
          <cell r="AK1682">
            <v>34279.65</v>
          </cell>
        </row>
        <row r="1683">
          <cell r="B1683">
            <v>40148</v>
          </cell>
          <cell r="D1683">
            <v>5399.1100000000006</v>
          </cell>
          <cell r="E1683">
            <v>29082</v>
          </cell>
          <cell r="F1683">
            <v>34481.11</v>
          </cell>
          <cell r="G1683">
            <v>34481.11</v>
          </cell>
          <cell r="H1683">
            <v>37065.4</v>
          </cell>
          <cell r="I1683">
            <v>29082</v>
          </cell>
          <cell r="J1683">
            <v>14800</v>
          </cell>
          <cell r="K1683">
            <v>3369</v>
          </cell>
          <cell r="L1683">
            <v>1600</v>
          </cell>
          <cell r="M1683">
            <v>1211</v>
          </cell>
          <cell r="N1683">
            <v>6100</v>
          </cell>
          <cell r="O1683">
            <v>2002</v>
          </cell>
          <cell r="P1683">
            <v>29082</v>
          </cell>
          <cell r="Q1683">
            <v>14800</v>
          </cell>
          <cell r="R1683">
            <v>3369</v>
          </cell>
          <cell r="S1683">
            <v>1600</v>
          </cell>
          <cell r="T1683">
            <v>1211</v>
          </cell>
          <cell r="U1683">
            <v>6100</v>
          </cell>
          <cell r="V1683">
            <v>2002</v>
          </cell>
          <cell r="W1683">
            <v>29082</v>
          </cell>
          <cell r="X1683">
            <v>15087.46843498202</v>
          </cell>
          <cell r="Y1683">
            <v>10201.009678418752</v>
          </cell>
          <cell r="Z1683">
            <v>1630.2758835007705</v>
          </cell>
          <cell r="AA1683">
            <v>1566.1311329390501</v>
          </cell>
          <cell r="AB1683">
            <v>6252.3873488052077</v>
          </cell>
          <cell r="AC1683">
            <v>2328.1275213542026</v>
          </cell>
          <cell r="AD1683">
            <v>37065.4</v>
          </cell>
          <cell r="AE1683">
            <v>12603.982361112719</v>
          </cell>
          <cell r="AF1683">
            <v>10207.752254608933</v>
          </cell>
          <cell r="AG1683">
            <v>1619.5862776865856</v>
          </cell>
          <cell r="AH1683">
            <v>1560.5122513908407</v>
          </cell>
          <cell r="AI1683">
            <v>6172.7767267550753</v>
          </cell>
          <cell r="AJ1683">
            <v>2316.5001284458472</v>
          </cell>
          <cell r="AK1683">
            <v>34481.11</v>
          </cell>
        </row>
        <row r="1684">
          <cell r="B1684">
            <v>40149</v>
          </cell>
          <cell r="D1684">
            <v>5143.3899999999994</v>
          </cell>
          <cell r="E1684">
            <v>29382</v>
          </cell>
          <cell r="F1684">
            <v>34525.39</v>
          </cell>
          <cell r="G1684">
            <v>34525.39</v>
          </cell>
          <cell r="H1684">
            <v>38026</v>
          </cell>
          <cell r="I1684">
            <v>29382</v>
          </cell>
          <cell r="J1684">
            <v>15000</v>
          </cell>
          <cell r="K1684">
            <v>3369</v>
          </cell>
          <cell r="L1684">
            <v>1600</v>
          </cell>
          <cell r="M1684">
            <v>1211</v>
          </cell>
          <cell r="N1684">
            <v>6200</v>
          </cell>
          <cell r="O1684">
            <v>2002</v>
          </cell>
          <cell r="P1684">
            <v>29382</v>
          </cell>
          <cell r="Q1684">
            <v>15000</v>
          </cell>
          <cell r="R1684">
            <v>3369</v>
          </cell>
          <cell r="S1684">
            <v>1600</v>
          </cell>
          <cell r="T1684">
            <v>1211</v>
          </cell>
          <cell r="U1684">
            <v>6200</v>
          </cell>
          <cell r="V1684">
            <v>2002</v>
          </cell>
          <cell r="W1684">
            <v>29382</v>
          </cell>
          <cell r="X1684">
            <v>15359.422090767968</v>
          </cell>
          <cell r="Y1684">
            <v>10903.54463144578</v>
          </cell>
          <cell r="Z1684">
            <v>1620.7383294855699</v>
          </cell>
          <cell r="AA1684">
            <v>1559.958743337432</v>
          </cell>
          <cell r="AB1684">
            <v>6265.9340018779985</v>
          </cell>
          <cell r="AC1684">
            <v>2316.4022030852425</v>
          </cell>
          <cell r="AD1684">
            <v>38025.999999999993</v>
          </cell>
          <cell r="AE1684">
            <v>12603.382927822764</v>
          </cell>
          <cell r="AF1684">
            <v>10207.26678372031</v>
          </cell>
          <cell r="AG1684">
            <v>1619.5092517194757</v>
          </cell>
          <cell r="AH1684">
            <v>1560.4380349276573</v>
          </cell>
          <cell r="AI1684">
            <v>6218.4030438841337</v>
          </cell>
          <cell r="AJ1684">
            <v>2316.3899579256581</v>
          </cell>
          <cell r="AK1684">
            <v>34525.39</v>
          </cell>
        </row>
        <row r="1685">
          <cell r="B1685">
            <v>40150</v>
          </cell>
          <cell r="D1685">
            <v>5177.3899999999994</v>
          </cell>
          <cell r="E1685">
            <v>29182</v>
          </cell>
          <cell r="F1685">
            <v>34359.39</v>
          </cell>
          <cell r="G1685">
            <v>34359.39</v>
          </cell>
          <cell r="H1685">
            <v>38592.400000000001</v>
          </cell>
          <cell r="I1685">
            <v>29182</v>
          </cell>
          <cell r="J1685">
            <v>15000</v>
          </cell>
          <cell r="K1685">
            <v>3369</v>
          </cell>
          <cell r="L1685">
            <v>1600</v>
          </cell>
          <cell r="M1685">
            <v>1211</v>
          </cell>
          <cell r="N1685">
            <v>6000</v>
          </cell>
          <cell r="O1685">
            <v>2002</v>
          </cell>
          <cell r="P1685">
            <v>29182</v>
          </cell>
          <cell r="Q1685">
            <v>15000</v>
          </cell>
          <cell r="R1685">
            <v>3369</v>
          </cell>
          <cell r="S1685">
            <v>1600</v>
          </cell>
          <cell r="T1685">
            <v>1211</v>
          </cell>
          <cell r="U1685">
            <v>6000</v>
          </cell>
          <cell r="V1685">
            <v>2002</v>
          </cell>
          <cell r="W1685">
            <v>29182</v>
          </cell>
          <cell r="X1685">
            <v>15444.835579901877</v>
          </cell>
          <cell r="Y1685">
            <v>11304.070632579063</v>
          </cell>
          <cell r="Z1685">
            <v>1627.8320995387687</v>
          </cell>
          <cell r="AA1685">
            <v>1566.9229406251961</v>
          </cell>
          <cell r="AB1685">
            <v>6309.5431096394414</v>
          </cell>
          <cell r="AC1685">
            <v>2339.1956377156557</v>
          </cell>
          <cell r="AD1685">
            <v>38592.400000000001</v>
          </cell>
          <cell r="AE1685">
            <v>12605.527429514668</v>
          </cell>
          <cell r="AF1685">
            <v>10209.003579389597</v>
          </cell>
          <cell r="AG1685">
            <v>1619.7848158557285</v>
          </cell>
          <cell r="AH1685">
            <v>1560.7035479272367</v>
          </cell>
          <cell r="AI1685">
            <v>6035.7503155298355</v>
          </cell>
          <cell r="AJ1685">
            <v>2328.6203117829332</v>
          </cell>
          <cell r="AK1685">
            <v>34359.39</v>
          </cell>
        </row>
        <row r="1686">
          <cell r="B1686">
            <v>40151</v>
          </cell>
          <cell r="D1686">
            <v>5189.9100000000035</v>
          </cell>
          <cell r="E1686">
            <v>29382</v>
          </cell>
          <cell r="F1686">
            <v>34571.910000000003</v>
          </cell>
          <cell r="G1686">
            <v>34571.910000000003</v>
          </cell>
          <cell r="H1686">
            <v>38468.1</v>
          </cell>
          <cell r="I1686">
            <v>29382</v>
          </cell>
          <cell r="J1686">
            <v>15000</v>
          </cell>
          <cell r="K1686">
            <v>3369</v>
          </cell>
          <cell r="L1686">
            <v>1600</v>
          </cell>
          <cell r="M1686">
            <v>1211</v>
          </cell>
          <cell r="N1686">
            <v>6200</v>
          </cell>
          <cell r="O1686">
            <v>2002</v>
          </cell>
          <cell r="P1686">
            <v>29382</v>
          </cell>
          <cell r="Q1686">
            <v>15000</v>
          </cell>
          <cell r="R1686">
            <v>3369</v>
          </cell>
          <cell r="S1686">
            <v>1600</v>
          </cell>
          <cell r="T1686">
            <v>1211</v>
          </cell>
          <cell r="U1686">
            <v>6200</v>
          </cell>
          <cell r="V1686">
            <v>2002</v>
          </cell>
          <cell r="W1686">
            <v>29382</v>
          </cell>
          <cell r="X1686">
            <v>15482.002020508427</v>
          </cell>
          <cell r="Y1686">
            <v>11129.323385238844</v>
          </cell>
          <cell r="Z1686">
            <v>1616.4170053485441</v>
          </cell>
          <cell r="AA1686">
            <v>1558.5955144807649</v>
          </cell>
          <cell r="AB1686">
            <v>6357.6632281448055</v>
          </cell>
          <cell r="AC1686">
            <v>2324.0988462786067</v>
          </cell>
          <cell r="AD1686">
            <v>38468.099999999991</v>
          </cell>
          <cell r="AE1686">
            <v>12598.387327972461</v>
          </cell>
          <cell r="AF1686">
            <v>10203.220931847938</v>
          </cell>
          <cell r="AG1686">
            <v>1618.867327228108</v>
          </cell>
          <cell r="AH1686">
            <v>1559.8195244802375</v>
          </cell>
          <cell r="AI1686">
            <v>6270.3978858556393</v>
          </cell>
          <cell r="AJ1686">
            <v>2321.2170026156182</v>
          </cell>
          <cell r="AK1686">
            <v>34571.910000000003</v>
          </cell>
        </row>
        <row r="1687">
          <cell r="B1687">
            <v>40152</v>
          </cell>
          <cell r="D1687">
            <v>5567.8399999999965</v>
          </cell>
          <cell r="E1687">
            <v>28682</v>
          </cell>
          <cell r="F1687">
            <v>34249.839999999997</v>
          </cell>
          <cell r="G1687">
            <v>34249.839999999997</v>
          </cell>
          <cell r="H1687">
            <v>37986.699999999997</v>
          </cell>
          <cell r="I1687">
            <v>28682</v>
          </cell>
          <cell r="J1687">
            <v>14500</v>
          </cell>
          <cell r="K1687">
            <v>3369</v>
          </cell>
          <cell r="L1687">
            <v>1600</v>
          </cell>
          <cell r="M1687">
            <v>1211</v>
          </cell>
          <cell r="N1687">
            <v>6000</v>
          </cell>
          <cell r="O1687">
            <v>2002</v>
          </cell>
          <cell r="P1687">
            <v>28682</v>
          </cell>
          <cell r="Q1687">
            <v>14500</v>
          </cell>
          <cell r="R1687">
            <v>3369</v>
          </cell>
          <cell r="S1687">
            <v>1600</v>
          </cell>
          <cell r="T1687">
            <v>1211</v>
          </cell>
          <cell r="U1687">
            <v>6000</v>
          </cell>
          <cell r="V1687">
            <v>2002</v>
          </cell>
          <cell r="W1687">
            <v>28682</v>
          </cell>
          <cell r="X1687">
            <v>15553.280821170285</v>
          </cell>
          <cell r="Y1687">
            <v>10723.416951447351</v>
          </cell>
          <cell r="Z1687">
            <v>1607.9186767054916</v>
          </cell>
          <cell r="AA1687">
            <v>1546.2749860295305</v>
          </cell>
          <cell r="AB1687">
            <v>6295.4315498763399</v>
          </cell>
          <cell r="AC1687">
            <v>2260.3770147709952</v>
          </cell>
          <cell r="AD1687">
            <v>37986.69999999999</v>
          </cell>
          <cell r="AE1687">
            <v>12606.232643312667</v>
          </cell>
          <cell r="AF1687">
            <v>10209.574720123554</v>
          </cell>
          <cell r="AG1687">
            <v>1619.8754344044814</v>
          </cell>
          <cell r="AH1687">
            <v>1560.7908611858638</v>
          </cell>
          <cell r="AI1687">
            <v>5971.9632575695532</v>
          </cell>
          <cell r="AJ1687">
            <v>2281.4030834038767</v>
          </cell>
          <cell r="AK1687">
            <v>34249.839999999997</v>
          </cell>
        </row>
        <row r="1688">
          <cell r="B1688">
            <v>40153</v>
          </cell>
          <cell r="D1688">
            <v>5575.8700000000026</v>
          </cell>
          <cell r="E1688">
            <v>28682</v>
          </cell>
          <cell r="F1688">
            <v>34257.870000000003</v>
          </cell>
          <cell r="G1688">
            <v>34257.870000000003</v>
          </cell>
          <cell r="H1688">
            <v>37347.5</v>
          </cell>
          <cell r="I1688">
            <v>28682</v>
          </cell>
          <cell r="J1688">
            <v>14500</v>
          </cell>
          <cell r="K1688">
            <v>3369</v>
          </cell>
          <cell r="L1688">
            <v>1600</v>
          </cell>
          <cell r="M1688">
            <v>1211</v>
          </cell>
          <cell r="N1688">
            <v>6000</v>
          </cell>
          <cell r="O1688">
            <v>2002</v>
          </cell>
          <cell r="P1688">
            <v>28682</v>
          </cell>
          <cell r="Q1688">
            <v>14500</v>
          </cell>
          <cell r="R1688">
            <v>3369</v>
          </cell>
          <cell r="S1688">
            <v>1600</v>
          </cell>
          <cell r="T1688">
            <v>1211</v>
          </cell>
          <cell r="U1688">
            <v>6000</v>
          </cell>
          <cell r="V1688">
            <v>2002</v>
          </cell>
          <cell r="W1688">
            <v>28682</v>
          </cell>
          <cell r="X1688">
            <v>14834.384049371431</v>
          </cell>
          <cell r="Y1688">
            <v>11310.002540868441</v>
          </cell>
          <cell r="Z1688">
            <v>1622.0717607365214</v>
          </cell>
          <cell r="AA1688">
            <v>1564.7266675310252</v>
          </cell>
          <cell r="AB1688">
            <v>5735.8168666652</v>
          </cell>
          <cell r="AC1688">
            <v>2280.4981148273941</v>
          </cell>
          <cell r="AD1688">
            <v>37347.500000000015</v>
          </cell>
          <cell r="AE1688">
            <v>12606.848091554613</v>
          </cell>
          <cell r="AF1688">
            <v>10210.073161251075</v>
          </cell>
          <cell r="AG1688">
            <v>1619.9545182605775</v>
          </cell>
          <cell r="AH1688">
            <v>1560.8670604770193</v>
          </cell>
          <cell r="AI1688">
            <v>5990.4501583247675</v>
          </cell>
          <cell r="AJ1688">
            <v>2269.6770101319462</v>
          </cell>
          <cell r="AK1688">
            <v>34257.870000000003</v>
          </cell>
        </row>
        <row r="1689">
          <cell r="B1689">
            <v>40154</v>
          </cell>
          <cell r="D1689">
            <v>5654.489999999998</v>
          </cell>
          <cell r="E1689">
            <v>28582</v>
          </cell>
          <cell r="F1689">
            <v>34236.49</v>
          </cell>
          <cell r="G1689">
            <v>34236.49</v>
          </cell>
          <cell r="H1689">
            <v>38563.599999999999</v>
          </cell>
          <cell r="I1689">
            <v>28582</v>
          </cell>
          <cell r="J1689">
            <v>14500</v>
          </cell>
          <cell r="K1689">
            <v>3369</v>
          </cell>
          <cell r="L1689">
            <v>1600</v>
          </cell>
          <cell r="M1689">
            <v>1211</v>
          </cell>
          <cell r="N1689">
            <v>5900</v>
          </cell>
          <cell r="O1689">
            <v>2002</v>
          </cell>
          <cell r="P1689">
            <v>28582</v>
          </cell>
          <cell r="Q1689">
            <v>14500</v>
          </cell>
          <cell r="R1689">
            <v>3369</v>
          </cell>
          <cell r="S1689">
            <v>1600</v>
          </cell>
          <cell r="T1689">
            <v>1211</v>
          </cell>
          <cell r="U1689">
            <v>5900</v>
          </cell>
          <cell r="V1689">
            <v>2002</v>
          </cell>
          <cell r="W1689">
            <v>28582</v>
          </cell>
          <cell r="X1689">
            <v>15383.94485017712</v>
          </cell>
          <cell r="Y1689">
            <v>11670.196706595341</v>
          </cell>
          <cell r="Z1689">
            <v>1614.3127784437634</v>
          </cell>
          <cell r="AA1689">
            <v>1560.5133527254243</v>
          </cell>
          <cell r="AB1689">
            <v>5986.4464676817834</v>
          </cell>
          <cell r="AC1689">
            <v>2348.185844376575</v>
          </cell>
          <cell r="AD1689">
            <v>38563.600000000006</v>
          </cell>
          <cell r="AE1689">
            <v>12609.126914067443</v>
          </cell>
          <cell r="AF1689">
            <v>10211.918741082649</v>
          </cell>
          <cell r="AG1689">
            <v>1620.2473423510371</v>
          </cell>
          <cell r="AH1689">
            <v>1561.1492038780596</v>
          </cell>
          <cell r="AI1689">
            <v>5892.9229604233788</v>
          </cell>
          <cell r="AJ1689">
            <v>2341.124838197431</v>
          </cell>
          <cell r="AK1689">
            <v>34236.49</v>
          </cell>
        </row>
        <row r="1690">
          <cell r="B1690">
            <v>40155</v>
          </cell>
          <cell r="D1690">
            <v>5141.1999999999971</v>
          </cell>
          <cell r="E1690">
            <v>29182</v>
          </cell>
          <cell r="F1690">
            <v>34323.199999999997</v>
          </cell>
          <cell r="G1690">
            <v>34323.199999999997</v>
          </cell>
          <cell r="H1690">
            <v>39557.300000000003</v>
          </cell>
          <cell r="I1690">
            <v>29113</v>
          </cell>
          <cell r="J1690">
            <v>15000</v>
          </cell>
          <cell r="K1690">
            <v>3369</v>
          </cell>
          <cell r="L1690">
            <v>1600</v>
          </cell>
          <cell r="M1690">
            <v>1211</v>
          </cell>
          <cell r="N1690">
            <v>6000</v>
          </cell>
          <cell r="O1690">
            <v>2002</v>
          </cell>
          <cell r="P1690">
            <v>29182</v>
          </cell>
          <cell r="Q1690">
            <v>15000</v>
          </cell>
          <cell r="R1690">
            <v>3369</v>
          </cell>
          <cell r="S1690">
            <v>1600</v>
          </cell>
          <cell r="T1690">
            <v>1211</v>
          </cell>
          <cell r="U1690">
            <v>6000</v>
          </cell>
          <cell r="V1690">
            <v>1933</v>
          </cell>
          <cell r="W1690">
            <v>29113</v>
          </cell>
          <cell r="X1690">
            <v>16003.103573715569</v>
          </cell>
          <cell r="Y1690">
            <v>11828.032857666225</v>
          </cell>
          <cell r="Z1690">
            <v>1608.4291790758966</v>
          </cell>
          <cell r="AA1690">
            <v>1544.0131964624177</v>
          </cell>
          <cell r="AB1690">
            <v>6202.3927305522611</v>
          </cell>
          <cell r="AC1690">
            <v>2371.3284625276433</v>
          </cell>
          <cell r="AD1690">
            <v>39557.30000000001</v>
          </cell>
          <cell r="AE1690">
            <v>12607.227325711579</v>
          </cell>
          <cell r="AF1690">
            <v>10210.38029658417</v>
          </cell>
          <cell r="AG1690">
            <v>1620.0032490838248</v>
          </cell>
          <cell r="AH1690">
            <v>1560.9140138550181</v>
          </cell>
          <cell r="AI1690">
            <v>5983.9029713669534</v>
          </cell>
          <cell r="AJ1690">
            <v>2340.7721433984516</v>
          </cell>
          <cell r="AK1690">
            <v>34323.199999999997</v>
          </cell>
        </row>
        <row r="1691">
          <cell r="B1691">
            <v>40156</v>
          </cell>
          <cell r="D1691">
            <v>10877.599999999999</v>
          </cell>
          <cell r="E1691">
            <v>23682</v>
          </cell>
          <cell r="F1691">
            <v>34559.599999999999</v>
          </cell>
          <cell r="G1691">
            <v>34559.599999999999</v>
          </cell>
          <cell r="H1691">
            <v>37219.599999999999</v>
          </cell>
          <cell r="I1691">
            <v>23682</v>
          </cell>
          <cell r="J1691">
            <v>15500</v>
          </cell>
          <cell r="K1691">
            <v>3369</v>
          </cell>
          <cell r="L1691">
            <v>1600</v>
          </cell>
          <cell r="M1691">
            <v>1211</v>
          </cell>
          <cell r="N1691">
            <v>0</v>
          </cell>
          <cell r="O1691">
            <v>2002</v>
          </cell>
          <cell r="P1691">
            <v>23682</v>
          </cell>
          <cell r="Q1691">
            <v>15500</v>
          </cell>
          <cell r="R1691">
            <v>3369</v>
          </cell>
          <cell r="S1691">
            <v>1600</v>
          </cell>
          <cell r="T1691">
            <v>1211</v>
          </cell>
          <cell r="U1691">
            <v>0</v>
          </cell>
          <cell r="V1691">
            <v>2002</v>
          </cell>
          <cell r="W1691">
            <v>23682</v>
          </cell>
          <cell r="X1691">
            <v>15359.135580277496</v>
          </cell>
          <cell r="Y1691">
            <v>10406.369078759246</v>
          </cell>
          <cell r="Z1691">
            <v>1573.4588610803394</v>
          </cell>
          <cell r="AA1691">
            <v>1516.1969579861036</v>
          </cell>
          <cell r="AB1691">
            <v>6079.1476280764064</v>
          </cell>
          <cell r="AC1691">
            <v>2285.2918938204148</v>
          </cell>
          <cell r="AD1691">
            <v>37219.600000000006</v>
          </cell>
          <cell r="AE1691">
            <v>12602.911553217094</v>
          </cell>
          <cell r="AF1691">
            <v>10206.885025395368</v>
          </cell>
          <cell r="AG1691">
            <v>1619.4486810346621</v>
          </cell>
          <cell r="AH1691">
            <v>1560.3796735442415</v>
          </cell>
          <cell r="AI1691">
            <v>6218.1704716216309</v>
          </cell>
          <cell r="AJ1691">
            <v>2351.8045951870067</v>
          </cell>
          <cell r="AK1691">
            <v>34559.599999999999</v>
          </cell>
        </row>
        <row r="1692">
          <cell r="B1692">
            <v>40157</v>
          </cell>
          <cell r="D1692">
            <v>5777.5999999999985</v>
          </cell>
          <cell r="E1692">
            <v>28782</v>
          </cell>
          <cell r="F1692">
            <v>34559.599999999999</v>
          </cell>
          <cell r="G1692">
            <v>34559.599999999999</v>
          </cell>
          <cell r="H1692">
            <v>37752.199999999997</v>
          </cell>
          <cell r="I1692">
            <v>28782</v>
          </cell>
          <cell r="J1692">
            <v>15600</v>
          </cell>
          <cell r="K1692">
            <v>3369</v>
          </cell>
          <cell r="L1692">
            <v>1600</v>
          </cell>
          <cell r="M1692">
            <v>1211</v>
          </cell>
          <cell r="N1692">
            <v>5000</v>
          </cell>
          <cell r="O1692">
            <v>2002</v>
          </cell>
          <cell r="P1692">
            <v>28782</v>
          </cell>
          <cell r="Q1692">
            <v>15600</v>
          </cell>
          <cell r="R1692">
            <v>3369</v>
          </cell>
          <cell r="S1692">
            <v>1600</v>
          </cell>
          <cell r="T1692">
            <v>1211</v>
          </cell>
          <cell r="U1692">
            <v>5000</v>
          </cell>
          <cell r="V1692">
            <v>2002</v>
          </cell>
          <cell r="W1692">
            <v>28782</v>
          </cell>
          <cell r="X1692">
            <v>15030.104551831055</v>
          </cell>
          <cell r="Y1692">
            <v>10952.209593192432</v>
          </cell>
          <cell r="Z1692">
            <v>1610.2226688336264</v>
          </cell>
          <cell r="AA1692">
            <v>1555.3892770386033</v>
          </cell>
          <cell r="AB1692">
            <v>6265.1107143285799</v>
          </cell>
          <cell r="AC1692">
            <v>2339.1631947757023</v>
          </cell>
          <cell r="AD1692">
            <v>37752.200000000004</v>
          </cell>
          <cell r="AE1692">
            <v>12602.911553217094</v>
          </cell>
          <cell r="AF1692">
            <v>10206.885025395368</v>
          </cell>
          <cell r="AG1692">
            <v>1619.4486810346621</v>
          </cell>
          <cell r="AH1692">
            <v>1560.3796735442415</v>
          </cell>
          <cell r="AI1692">
            <v>6218.1704716216309</v>
          </cell>
          <cell r="AJ1692">
            <v>2351.8045951870067</v>
          </cell>
          <cell r="AK1692">
            <v>34559.599999999999</v>
          </cell>
        </row>
        <row r="1693">
          <cell r="B1693">
            <v>40158</v>
          </cell>
          <cell r="D1693">
            <v>4677.5999999999985</v>
          </cell>
          <cell r="E1693">
            <v>29882</v>
          </cell>
          <cell r="F1693">
            <v>34559.599999999999</v>
          </cell>
          <cell r="G1693">
            <v>34559.599999999999</v>
          </cell>
          <cell r="H1693">
            <v>38473.9</v>
          </cell>
          <cell r="I1693">
            <v>29882</v>
          </cell>
          <cell r="J1693">
            <v>15500</v>
          </cell>
          <cell r="K1693">
            <v>3369</v>
          </cell>
          <cell r="L1693">
            <v>1600</v>
          </cell>
          <cell r="M1693">
            <v>1211</v>
          </cell>
          <cell r="N1693">
            <v>6200</v>
          </cell>
          <cell r="O1693">
            <v>2002</v>
          </cell>
          <cell r="P1693">
            <v>29882</v>
          </cell>
          <cell r="Q1693">
            <v>15500</v>
          </cell>
          <cell r="R1693">
            <v>3369</v>
          </cell>
          <cell r="S1693">
            <v>1600</v>
          </cell>
          <cell r="T1693">
            <v>1211</v>
          </cell>
          <cell r="U1693">
            <v>6200</v>
          </cell>
          <cell r="V1693">
            <v>2002</v>
          </cell>
          <cell r="W1693">
            <v>29882</v>
          </cell>
          <cell r="X1693">
            <v>15287.742894680772</v>
          </cell>
          <cell r="Y1693">
            <v>11203.100467299631</v>
          </cell>
          <cell r="Z1693">
            <v>1620.8930239012227</v>
          </cell>
          <cell r="AA1693">
            <v>1559.9723913488201</v>
          </cell>
          <cell r="AB1693">
            <v>6451.3780970457738</v>
          </cell>
          <cell r="AC1693">
            <v>2350.8131257237851</v>
          </cell>
          <cell r="AD1693">
            <v>38473.900000000009</v>
          </cell>
          <cell r="AE1693">
            <v>12602.911553217094</v>
          </cell>
          <cell r="AF1693">
            <v>10206.885025395368</v>
          </cell>
          <cell r="AG1693">
            <v>1619.4486810346621</v>
          </cell>
          <cell r="AH1693">
            <v>1560.3796735442415</v>
          </cell>
          <cell r="AI1693">
            <v>6218.1704716216309</v>
          </cell>
          <cell r="AJ1693">
            <v>2351.8045951870067</v>
          </cell>
          <cell r="AK1693">
            <v>34559.599999999999</v>
          </cell>
        </row>
        <row r="1694">
          <cell r="B1694">
            <v>40159</v>
          </cell>
          <cell r="D1694">
            <v>5211.7399999999907</v>
          </cell>
          <cell r="E1694">
            <v>29182</v>
          </cell>
          <cell r="F1694">
            <v>34393.739999999991</v>
          </cell>
          <cell r="G1694">
            <v>34393.739999999991</v>
          </cell>
          <cell r="H1694">
            <v>38110.1</v>
          </cell>
          <cell r="I1694">
            <v>29182</v>
          </cell>
          <cell r="J1694">
            <v>15000</v>
          </cell>
          <cell r="K1694">
            <v>3369</v>
          </cell>
          <cell r="L1694">
            <v>1600</v>
          </cell>
          <cell r="M1694">
            <v>1211</v>
          </cell>
          <cell r="N1694">
            <v>6000</v>
          </cell>
          <cell r="O1694">
            <v>2002</v>
          </cell>
          <cell r="P1694">
            <v>29182</v>
          </cell>
          <cell r="Q1694">
            <v>15000</v>
          </cell>
          <cell r="R1694">
            <v>3369</v>
          </cell>
          <cell r="S1694">
            <v>1600</v>
          </cell>
          <cell r="T1694">
            <v>1211</v>
          </cell>
          <cell r="U1694">
            <v>6000</v>
          </cell>
          <cell r="V1694">
            <v>2002</v>
          </cell>
          <cell r="W1694">
            <v>29182</v>
          </cell>
          <cell r="X1694">
            <v>15593.000135665479</v>
          </cell>
          <cell r="Y1694">
            <v>10719.864672140508</v>
          </cell>
          <cell r="Z1694">
            <v>1612.5606940639861</v>
          </cell>
          <cell r="AA1694">
            <v>1551.7658880060944</v>
          </cell>
          <cell r="AB1694">
            <v>6319.5575309598707</v>
          </cell>
          <cell r="AC1694">
            <v>2313.3510791640651</v>
          </cell>
          <cell r="AD1694">
            <v>38110.1</v>
          </cell>
          <cell r="AE1694">
            <v>12605.622176399922</v>
          </cell>
          <cell r="AF1694">
            <v>10209.080313290347</v>
          </cell>
          <cell r="AG1694">
            <v>1619.7969906391272</v>
          </cell>
          <cell r="AH1694">
            <v>1560.7152786382917</v>
          </cell>
          <cell r="AI1694">
            <v>6081.7237290860221</v>
          </cell>
          <cell r="AJ1694">
            <v>2316.8015119462834</v>
          </cell>
          <cell r="AK1694">
            <v>34393.739999999991</v>
          </cell>
        </row>
        <row r="1695">
          <cell r="B1695">
            <v>40160</v>
          </cell>
          <cell r="D1695">
            <v>11097.970000000001</v>
          </cell>
          <cell r="E1695">
            <v>23182</v>
          </cell>
          <cell r="F1695">
            <v>34279.97</v>
          </cell>
          <cell r="G1695">
            <v>34279.97</v>
          </cell>
          <cell r="H1695">
            <v>36087.300000000003</v>
          </cell>
          <cell r="I1695">
            <v>23182</v>
          </cell>
          <cell r="J1695">
            <v>15000</v>
          </cell>
          <cell r="K1695">
            <v>3369</v>
          </cell>
          <cell r="L1695">
            <v>1600</v>
          </cell>
          <cell r="M1695">
            <v>1211</v>
          </cell>
          <cell r="N1695">
            <v>0</v>
          </cell>
          <cell r="O1695">
            <v>2002</v>
          </cell>
          <cell r="P1695">
            <v>23182</v>
          </cell>
          <cell r="Q1695">
            <v>15000</v>
          </cell>
          <cell r="R1695">
            <v>3369</v>
          </cell>
          <cell r="S1695">
            <v>1600</v>
          </cell>
          <cell r="T1695">
            <v>1211</v>
          </cell>
          <cell r="U1695">
            <v>0</v>
          </cell>
          <cell r="V1695">
            <v>2002</v>
          </cell>
          <cell r="W1695">
            <v>23182</v>
          </cell>
          <cell r="X1695">
            <v>14174.660604077642</v>
          </cell>
          <cell r="Y1695">
            <v>10297.707544146113</v>
          </cell>
          <cell r="Z1695">
            <v>1640.8294285513387</v>
          </cell>
          <cell r="AA1695">
            <v>1584.5074211688263</v>
          </cell>
          <cell r="AB1695">
            <v>6069.7841918874074</v>
          </cell>
          <cell r="AC1695">
            <v>2319.8108101686726</v>
          </cell>
          <cell r="AD1695">
            <v>36087.300000000003</v>
          </cell>
          <cell r="AE1695">
            <v>12606.268928209989</v>
          </cell>
          <cell r="AF1695">
            <v>10209.60410664853</v>
          </cell>
          <cell r="AG1695">
            <v>1619.8800969405045</v>
          </cell>
          <cell r="AH1695">
            <v>1560.7953536569883</v>
          </cell>
          <cell r="AI1695">
            <v>5990.1749547906002</v>
          </cell>
          <cell r="AJ1695">
            <v>2293.246559753386</v>
          </cell>
          <cell r="AK1695">
            <v>34279.97</v>
          </cell>
        </row>
        <row r="1696">
          <cell r="B1696">
            <v>40161</v>
          </cell>
          <cell r="D1696">
            <v>11322.260000000002</v>
          </cell>
          <cell r="E1696">
            <v>23182</v>
          </cell>
          <cell r="F1696">
            <v>34504.26</v>
          </cell>
          <cell r="G1696">
            <v>34504.26</v>
          </cell>
          <cell r="H1696">
            <v>36702.199999999997</v>
          </cell>
          <cell r="I1696">
            <v>23182</v>
          </cell>
          <cell r="J1696">
            <v>15000</v>
          </cell>
          <cell r="K1696">
            <v>3369</v>
          </cell>
          <cell r="L1696">
            <v>1600</v>
          </cell>
          <cell r="M1696">
            <v>1211</v>
          </cell>
          <cell r="N1696">
            <v>0</v>
          </cell>
          <cell r="O1696">
            <v>2002</v>
          </cell>
          <cell r="P1696">
            <v>23182</v>
          </cell>
          <cell r="Q1696">
            <v>15000</v>
          </cell>
          <cell r="R1696">
            <v>3369</v>
          </cell>
          <cell r="S1696">
            <v>1600</v>
          </cell>
          <cell r="T1696">
            <v>1211</v>
          </cell>
          <cell r="U1696">
            <v>0</v>
          </cell>
          <cell r="V1696">
            <v>2002</v>
          </cell>
          <cell r="W1696">
            <v>23182</v>
          </cell>
          <cell r="X1696">
            <v>14727.660231505373</v>
          </cell>
          <cell r="Y1696">
            <v>10239.607819928458</v>
          </cell>
          <cell r="Z1696">
            <v>1626.9672343596717</v>
          </cell>
          <cell r="AA1696">
            <v>1571.7823559461046</v>
          </cell>
          <cell r="AB1696">
            <v>6184.7054440063102</v>
          </cell>
          <cell r="AC1696">
            <v>2351.4769142540763</v>
          </cell>
          <cell r="AD1696">
            <v>36702.19999999999</v>
          </cell>
          <cell r="AE1696">
            <v>12603.792587722495</v>
          </cell>
          <cell r="AF1696">
            <v>10207.598560348149</v>
          </cell>
          <cell r="AG1696">
            <v>1619.561892189219</v>
          </cell>
          <cell r="AH1696">
            <v>1560.488755348721</v>
          </cell>
          <cell r="AI1696">
            <v>6172.6837855930708</v>
          </cell>
          <cell r="AJ1696">
            <v>2340.1344187983468</v>
          </cell>
          <cell r="AK1696">
            <v>34504.26</v>
          </cell>
        </row>
        <row r="1697">
          <cell r="B1697">
            <v>40162</v>
          </cell>
          <cell r="D1697">
            <v>4428.32</v>
          </cell>
          <cell r="E1697">
            <v>30070</v>
          </cell>
          <cell r="F1697">
            <v>34498.32</v>
          </cell>
          <cell r="G1697">
            <v>34498.32</v>
          </cell>
          <cell r="H1697">
            <v>36730.199999999997</v>
          </cell>
          <cell r="I1697">
            <v>30070</v>
          </cell>
          <cell r="J1697">
            <v>15500</v>
          </cell>
          <cell r="K1697">
            <v>3369</v>
          </cell>
          <cell r="L1697">
            <v>1600</v>
          </cell>
          <cell r="M1697">
            <v>1211</v>
          </cell>
          <cell r="N1697">
            <v>6100</v>
          </cell>
          <cell r="O1697">
            <v>2290</v>
          </cell>
          <cell r="P1697">
            <v>30070</v>
          </cell>
          <cell r="Q1697">
            <v>15500</v>
          </cell>
          <cell r="R1697">
            <v>3369</v>
          </cell>
          <cell r="S1697">
            <v>1600</v>
          </cell>
          <cell r="T1697">
            <v>1211</v>
          </cell>
          <cell r="U1697">
            <v>6100</v>
          </cell>
          <cell r="V1697">
            <v>2290</v>
          </cell>
          <cell r="W1697">
            <v>30070</v>
          </cell>
          <cell r="X1697">
            <v>14875.369633659599</v>
          </cell>
          <cell r="Y1697">
            <v>10156.824690122743</v>
          </cell>
          <cell r="Z1697">
            <v>1611.8470833077686</v>
          </cell>
          <cell r="AA1697">
            <v>1556.7209248363592</v>
          </cell>
          <cell r="AB1697">
            <v>6180.3538293382353</v>
          </cell>
          <cell r="AC1697">
            <v>2349.0838387353037</v>
          </cell>
          <cell r="AD1697">
            <v>36730.200000000012</v>
          </cell>
          <cell r="AE1697">
            <v>12603.846267360017</v>
          </cell>
          <cell r="AF1697">
            <v>10207.642034579168</v>
          </cell>
          <cell r="AG1697">
            <v>1619.568789914226</v>
          </cell>
          <cell r="AH1697">
            <v>1560.4954014808402</v>
          </cell>
          <cell r="AI1697">
            <v>6172.7100750948875</v>
          </cell>
          <cell r="AJ1697">
            <v>2334.0574315708604</v>
          </cell>
          <cell r="AK1697">
            <v>34498.32</v>
          </cell>
        </row>
        <row r="1698">
          <cell r="B1698">
            <v>40163</v>
          </cell>
          <cell r="D1698">
            <v>6216.32</v>
          </cell>
          <cell r="E1698">
            <v>28282</v>
          </cell>
          <cell r="F1698">
            <v>34498.32</v>
          </cell>
          <cell r="G1698">
            <v>34498.32</v>
          </cell>
          <cell r="H1698">
            <v>38396.1</v>
          </cell>
          <cell r="I1698">
            <v>28282</v>
          </cell>
          <cell r="J1698">
            <v>15000</v>
          </cell>
          <cell r="K1698">
            <v>3369</v>
          </cell>
          <cell r="L1698">
            <v>1600</v>
          </cell>
          <cell r="M1698">
            <v>1211</v>
          </cell>
          <cell r="N1698">
            <v>5100</v>
          </cell>
          <cell r="O1698">
            <v>2002</v>
          </cell>
          <cell r="P1698">
            <v>28282</v>
          </cell>
          <cell r="Q1698">
            <v>15000</v>
          </cell>
          <cell r="R1698">
            <v>3369</v>
          </cell>
          <cell r="S1698">
            <v>1600</v>
          </cell>
          <cell r="T1698">
            <v>1211</v>
          </cell>
          <cell r="U1698">
            <v>5100</v>
          </cell>
          <cell r="V1698">
            <v>2002</v>
          </cell>
          <cell r="W1698">
            <v>28282</v>
          </cell>
          <cell r="X1698">
            <v>15560.319054851123</v>
          </cell>
          <cell r="Y1698">
            <v>10763.832427227333</v>
          </cell>
          <cell r="Z1698">
            <v>1654.2713442326799</v>
          </cell>
          <cell r="AA1698">
            <v>1597.9788556111553</v>
          </cell>
          <cell r="AB1698">
            <v>6394.5553759775576</v>
          </cell>
          <cell r="AC1698">
            <v>2425.1429421001585</v>
          </cell>
          <cell r="AD1698">
            <v>38396.100000000013</v>
          </cell>
          <cell r="AE1698">
            <v>12603.846267360017</v>
          </cell>
          <cell r="AF1698">
            <v>10207.642034579168</v>
          </cell>
          <cell r="AG1698">
            <v>1619.568789914226</v>
          </cell>
          <cell r="AH1698">
            <v>1560.4954014808402</v>
          </cell>
          <cell r="AI1698">
            <v>6172.7100750948875</v>
          </cell>
          <cell r="AJ1698">
            <v>2334.0574315708604</v>
          </cell>
          <cell r="AK1698">
            <v>34498.32</v>
          </cell>
        </row>
        <row r="1699">
          <cell r="B1699">
            <v>40164</v>
          </cell>
          <cell r="D1699">
            <v>4921.669999999991</v>
          </cell>
          <cell r="E1699">
            <v>29482</v>
          </cell>
          <cell r="F1699">
            <v>34403.669999999991</v>
          </cell>
          <cell r="G1699">
            <v>34403.669999999991</v>
          </cell>
          <cell r="H1699">
            <v>36553.800000000003</v>
          </cell>
          <cell r="I1699">
            <v>29482</v>
          </cell>
          <cell r="J1699">
            <v>15000</v>
          </cell>
          <cell r="K1699">
            <v>3369</v>
          </cell>
          <cell r="L1699">
            <v>1600</v>
          </cell>
          <cell r="M1699">
            <v>1211</v>
          </cell>
          <cell r="N1699">
            <v>6000</v>
          </cell>
          <cell r="O1699">
            <v>2302</v>
          </cell>
          <cell r="P1699">
            <v>29482</v>
          </cell>
          <cell r="Q1699">
            <v>15000</v>
          </cell>
          <cell r="R1699">
            <v>3369</v>
          </cell>
          <cell r="S1699">
            <v>1600</v>
          </cell>
          <cell r="T1699">
            <v>1211</v>
          </cell>
          <cell r="U1699">
            <v>6000</v>
          </cell>
          <cell r="V1699">
            <v>2302</v>
          </cell>
          <cell r="W1699">
            <v>29482</v>
          </cell>
          <cell r="X1699">
            <v>14760.468539636608</v>
          </cell>
          <cell r="Y1699">
            <v>10087.65366872443</v>
          </cell>
          <cell r="Z1699">
            <v>1608.7254615934039</v>
          </cell>
          <cell r="AA1699">
            <v>1554.0401258453933</v>
          </cell>
          <cell r="AB1699">
            <v>6217.5179721875793</v>
          </cell>
          <cell r="AC1699">
            <v>2325.3942320125902</v>
          </cell>
          <cell r="AD1699">
            <v>36553.800000000003</v>
          </cell>
          <cell r="AE1699">
            <v>12604.923739376916</v>
          </cell>
          <cell r="AF1699">
            <v>10208.514660951903</v>
          </cell>
          <cell r="AG1699">
            <v>1619.7072428922741</v>
          </cell>
          <cell r="AH1699">
            <v>1560.6288044192711</v>
          </cell>
          <cell r="AI1699">
            <v>6081.3867603147355</v>
          </cell>
          <cell r="AJ1699">
            <v>2328.5087920448932</v>
          </cell>
          <cell r="AK1699">
            <v>34403.669999999991</v>
          </cell>
        </row>
        <row r="1700">
          <cell r="B1700">
            <v>40165</v>
          </cell>
          <cell r="D1700">
            <v>5010.2299999999959</v>
          </cell>
          <cell r="E1700">
            <v>29482</v>
          </cell>
          <cell r="F1700">
            <v>34492.229999999996</v>
          </cell>
          <cell r="G1700">
            <v>34492.229999999996</v>
          </cell>
          <cell r="H1700">
            <v>37646.400000000001</v>
          </cell>
          <cell r="I1700">
            <v>29482</v>
          </cell>
          <cell r="J1700">
            <v>15000</v>
          </cell>
          <cell r="K1700">
            <v>3369</v>
          </cell>
          <cell r="L1700">
            <v>1600</v>
          </cell>
          <cell r="M1700">
            <v>1211</v>
          </cell>
          <cell r="N1700">
            <v>6100</v>
          </cell>
          <cell r="O1700">
            <v>2202</v>
          </cell>
          <cell r="P1700">
            <v>29482</v>
          </cell>
          <cell r="Q1700">
            <v>15000</v>
          </cell>
          <cell r="R1700">
            <v>3369</v>
          </cell>
          <cell r="S1700">
            <v>1600</v>
          </cell>
          <cell r="T1700">
            <v>1211</v>
          </cell>
          <cell r="U1700">
            <v>6100</v>
          </cell>
          <cell r="V1700">
            <v>2202</v>
          </cell>
          <cell r="W1700">
            <v>29482</v>
          </cell>
          <cell r="X1700">
            <v>15271.482088770839</v>
          </cell>
          <cell r="Y1700">
            <v>10744.169114814475</v>
          </cell>
          <cell r="Z1700">
            <v>1593.5188242897061</v>
          </cell>
          <cell r="AA1700">
            <v>1538.4764169172577</v>
          </cell>
          <cell r="AB1700">
            <v>6207.4953250567196</v>
          </cell>
          <cell r="AC1700">
            <v>2291.2582301510088</v>
          </cell>
          <cell r="AD1700">
            <v>37646.400000000009</v>
          </cell>
          <cell r="AE1700">
            <v>12603.721181427105</v>
          </cell>
          <cell r="AF1700">
            <v>10207.540729596576</v>
          </cell>
          <cell r="AG1700">
            <v>1619.5527166244774</v>
          </cell>
          <cell r="AH1700">
            <v>1560.4799144605327</v>
          </cell>
          <cell r="AI1700">
            <v>6172.6488144938021</v>
          </cell>
          <cell r="AJ1700">
            <v>2328.2866433975096</v>
          </cell>
          <cell r="AK1700">
            <v>34492.229999999996</v>
          </cell>
        </row>
        <row r="1701">
          <cell r="B1701">
            <v>40166</v>
          </cell>
          <cell r="D1701">
            <v>5482.9499999999971</v>
          </cell>
          <cell r="E1701">
            <v>28882</v>
          </cell>
          <cell r="F1701">
            <v>34364.949999999997</v>
          </cell>
          <cell r="G1701">
            <v>34364.949999999997</v>
          </cell>
          <cell r="H1701">
            <v>37073.800000000003</v>
          </cell>
          <cell r="I1701">
            <v>28882</v>
          </cell>
          <cell r="J1701">
            <v>14500</v>
          </cell>
          <cell r="K1701">
            <v>3369</v>
          </cell>
          <cell r="L1701">
            <v>1600</v>
          </cell>
          <cell r="M1701">
            <v>1211</v>
          </cell>
          <cell r="N1701">
            <v>6000</v>
          </cell>
          <cell r="O1701">
            <v>2202</v>
          </cell>
          <cell r="P1701">
            <v>28882</v>
          </cell>
          <cell r="Q1701">
            <v>14500</v>
          </cell>
          <cell r="R1701">
            <v>3369</v>
          </cell>
          <cell r="S1701">
            <v>1600</v>
          </cell>
          <cell r="T1701">
            <v>1211</v>
          </cell>
          <cell r="U1701">
            <v>6000</v>
          </cell>
          <cell r="V1701">
            <v>2202</v>
          </cell>
          <cell r="W1701">
            <v>28882</v>
          </cell>
          <cell r="X1701">
            <v>15091.934182212743</v>
          </cell>
          <cell r="Y1701">
            <v>10229.698526086288</v>
          </cell>
          <cell r="Z1701">
            <v>1608.0485843039869</v>
          </cell>
          <cell r="AA1701">
            <v>1548.5587380854745</v>
          </cell>
          <cell r="AB1701">
            <v>6300.3826603072284</v>
          </cell>
          <cell r="AC1701">
            <v>2295.1773090042871</v>
          </cell>
          <cell r="AD1701">
            <v>37073.800000000003</v>
          </cell>
          <cell r="AE1701">
            <v>12606.029405732468</v>
          </cell>
          <cell r="AF1701">
            <v>10209.41012144291</v>
          </cell>
          <cell r="AG1701">
            <v>1619.849318785896</v>
          </cell>
          <cell r="AH1701">
            <v>1560.7656981282873</v>
          </cell>
          <cell r="AI1701">
            <v>6063.8557836401742</v>
          </cell>
          <cell r="AJ1701">
            <v>2305.0396722702644</v>
          </cell>
          <cell r="AK1701">
            <v>34364.949999999997</v>
          </cell>
        </row>
        <row r="1702">
          <cell r="B1702">
            <v>40167</v>
          </cell>
          <cell r="D1702">
            <v>5230.0800000000017</v>
          </cell>
          <cell r="E1702">
            <v>28782</v>
          </cell>
          <cell r="F1702">
            <v>34012.080000000002</v>
          </cell>
          <cell r="G1702">
            <v>34012.080000000002</v>
          </cell>
          <cell r="H1702">
            <v>35052.6</v>
          </cell>
          <cell r="I1702">
            <v>28782</v>
          </cell>
          <cell r="J1702">
            <v>14500</v>
          </cell>
          <cell r="K1702">
            <v>3369</v>
          </cell>
          <cell r="L1702">
            <v>1600</v>
          </cell>
          <cell r="M1702">
            <v>1211</v>
          </cell>
          <cell r="N1702">
            <v>5900</v>
          </cell>
          <cell r="O1702">
            <v>2202</v>
          </cell>
          <cell r="P1702">
            <v>28782</v>
          </cell>
          <cell r="Q1702">
            <v>14500</v>
          </cell>
          <cell r="R1702">
            <v>3369</v>
          </cell>
          <cell r="S1702">
            <v>1600</v>
          </cell>
          <cell r="T1702">
            <v>1211</v>
          </cell>
          <cell r="U1702">
            <v>5900</v>
          </cell>
          <cell r="V1702">
            <v>2202</v>
          </cell>
          <cell r="W1702">
            <v>28782</v>
          </cell>
          <cell r="X1702">
            <v>13500.661731654196</v>
          </cell>
          <cell r="Y1702">
            <v>10203.127395385329</v>
          </cell>
          <cell r="Z1702">
            <v>1627.8368295120997</v>
          </cell>
          <cell r="AA1702">
            <v>1568.5793234237829</v>
          </cell>
          <cell r="AB1702">
            <v>5838.5136667969673</v>
          </cell>
          <cell r="AC1702">
            <v>2313.8810532276284</v>
          </cell>
          <cell r="AD1702">
            <v>35052.600000000006</v>
          </cell>
          <cell r="AE1702">
            <v>12480.294025365891</v>
          </cell>
          <cell r="AF1702">
            <v>10213.262657306857</v>
          </cell>
          <cell r="AG1702">
            <v>1620.4605712990756</v>
          </cell>
          <cell r="AH1702">
            <v>1561.3546553506669</v>
          </cell>
          <cell r="AI1702">
            <v>5854.4809111195782</v>
          </cell>
          <cell r="AJ1702">
            <v>2282.2271795579318</v>
          </cell>
          <cell r="AK1702">
            <v>34012.080000000002</v>
          </cell>
        </row>
        <row r="1703">
          <cell r="B1703">
            <v>40168</v>
          </cell>
          <cell r="D1703">
            <v>5465.9499999999971</v>
          </cell>
          <cell r="E1703">
            <v>28982</v>
          </cell>
          <cell r="F1703">
            <v>34447.949999999997</v>
          </cell>
          <cell r="G1703">
            <v>34447.949999999997</v>
          </cell>
          <cell r="H1703">
            <v>36216.699999999997</v>
          </cell>
          <cell r="I1703">
            <v>28982</v>
          </cell>
          <cell r="J1703">
            <v>14500</v>
          </cell>
          <cell r="K1703">
            <v>3369</v>
          </cell>
          <cell r="L1703">
            <v>1600</v>
          </cell>
          <cell r="M1703">
            <v>1211</v>
          </cell>
          <cell r="N1703">
            <v>6100</v>
          </cell>
          <cell r="O1703">
            <v>2202</v>
          </cell>
          <cell r="P1703">
            <v>28982</v>
          </cell>
          <cell r="Q1703">
            <v>14500</v>
          </cell>
          <cell r="R1703">
            <v>3369</v>
          </cell>
          <cell r="S1703">
            <v>1600</v>
          </cell>
          <cell r="T1703">
            <v>1211</v>
          </cell>
          <cell r="U1703">
            <v>6100</v>
          </cell>
          <cell r="V1703">
            <v>2202</v>
          </cell>
          <cell r="W1703">
            <v>28982</v>
          </cell>
          <cell r="X1703">
            <v>14206.467610673981</v>
          </cell>
          <cell r="Y1703">
            <v>10259.975268780576</v>
          </cell>
          <cell r="Z1703">
            <v>1629.9646794849493</v>
          </cell>
          <cell r="AA1703">
            <v>1574.6648090687215</v>
          </cell>
          <cell r="AB1703">
            <v>6201.5996357235845</v>
          </cell>
          <cell r="AC1703">
            <v>2344.0279962681898</v>
          </cell>
          <cell r="AD1703">
            <v>36216.700000000004</v>
          </cell>
          <cell r="AE1703">
            <v>12604.321658823977</v>
          </cell>
          <cell r="AF1703">
            <v>10208.027046089741</v>
          </cell>
          <cell r="AG1703">
            <v>1619.6298767572175</v>
          </cell>
          <cell r="AH1703">
            <v>1560.5542601956863</v>
          </cell>
          <cell r="AI1703">
            <v>6127.0195884877603</v>
          </cell>
          <cell r="AJ1703">
            <v>2328.3975696456132</v>
          </cell>
          <cell r="AK1703">
            <v>34447.949999999997</v>
          </cell>
        </row>
        <row r="1704">
          <cell r="B1704">
            <v>40169</v>
          </cell>
          <cell r="D1704">
            <v>5189.4199999999983</v>
          </cell>
          <cell r="E1704">
            <v>29182</v>
          </cell>
          <cell r="F1704">
            <v>34371.42</v>
          </cell>
          <cell r="G1704">
            <v>34371.42</v>
          </cell>
          <cell r="H1704">
            <v>35475.9</v>
          </cell>
          <cell r="I1704">
            <v>29182</v>
          </cell>
          <cell r="J1704">
            <v>14800</v>
          </cell>
          <cell r="K1704">
            <v>3369</v>
          </cell>
          <cell r="L1704">
            <v>1600</v>
          </cell>
          <cell r="M1704">
            <v>1211</v>
          </cell>
          <cell r="N1704">
            <v>6000</v>
          </cell>
          <cell r="O1704">
            <v>2202</v>
          </cell>
          <cell r="P1704">
            <v>29182</v>
          </cell>
          <cell r="Q1704">
            <v>14800</v>
          </cell>
          <cell r="R1704">
            <v>3369</v>
          </cell>
          <cell r="S1704">
            <v>1600</v>
          </cell>
          <cell r="T1704">
            <v>1211</v>
          </cell>
          <cell r="U1704">
            <v>6000</v>
          </cell>
          <cell r="V1704">
            <v>2202</v>
          </cell>
          <cell r="W1704">
            <v>29182</v>
          </cell>
          <cell r="X1704">
            <v>13985.685627334751</v>
          </cell>
          <cell r="Y1704">
            <v>10145.401487183211</v>
          </cell>
          <cell r="Z1704">
            <v>1591.6962449313476</v>
          </cell>
          <cell r="AA1704">
            <v>1536.0926533991624</v>
          </cell>
          <cell r="AB1704">
            <v>5924.3085455507244</v>
          </cell>
          <cell r="AC1704">
            <v>2292.7154416008007</v>
          </cell>
          <cell r="AD1704">
            <v>35475.899999999994</v>
          </cell>
          <cell r="AE1704">
            <v>12605.598500047909</v>
          </cell>
          <cell r="AF1704">
            <v>10209.061138213081</v>
          </cell>
          <cell r="AG1704">
            <v>1619.7939482757117</v>
          </cell>
          <cell r="AH1704">
            <v>1560.7123472443618</v>
          </cell>
          <cell r="AI1704">
            <v>6035.7843453628448</v>
          </cell>
          <cell r="AJ1704">
            <v>2340.4697208560897</v>
          </cell>
          <cell r="AK1704">
            <v>34371.42</v>
          </cell>
        </row>
        <row r="1705">
          <cell r="B1705">
            <v>40170</v>
          </cell>
          <cell r="D1705">
            <v>5453.93</v>
          </cell>
          <cell r="E1705">
            <v>28682</v>
          </cell>
          <cell r="F1705">
            <v>34135.93</v>
          </cell>
          <cell r="G1705">
            <v>34135.93</v>
          </cell>
          <cell r="H1705">
            <v>37908</v>
          </cell>
          <cell r="I1705">
            <v>28682</v>
          </cell>
          <cell r="J1705">
            <v>14500</v>
          </cell>
          <cell r="K1705">
            <v>3369</v>
          </cell>
          <cell r="L1705">
            <v>1600</v>
          </cell>
          <cell r="M1705">
            <v>1211</v>
          </cell>
          <cell r="N1705">
            <v>5800</v>
          </cell>
          <cell r="O1705">
            <v>2202</v>
          </cell>
          <cell r="P1705">
            <v>28682</v>
          </cell>
          <cell r="Q1705">
            <v>14500</v>
          </cell>
          <cell r="R1705">
            <v>3369</v>
          </cell>
          <cell r="S1705">
            <v>1600</v>
          </cell>
          <cell r="T1705">
            <v>1211</v>
          </cell>
          <cell r="U1705">
            <v>5800</v>
          </cell>
          <cell r="V1705">
            <v>2202</v>
          </cell>
          <cell r="W1705">
            <v>28682</v>
          </cell>
          <cell r="X1705">
            <v>15491.11143603181</v>
          </cell>
          <cell r="Y1705">
            <v>10469.956095502541</v>
          </cell>
          <cell r="Z1705">
            <v>1635.632798259207</v>
          </cell>
          <cell r="AA1705">
            <v>1573.1497424376805</v>
          </cell>
          <cell r="AB1705">
            <v>6378.5426273221556</v>
          </cell>
          <cell r="AC1705">
            <v>2359.607300446623</v>
          </cell>
          <cell r="AD1705">
            <v>37908.000000000015</v>
          </cell>
          <cell r="AE1705">
            <v>12612.028373435438</v>
          </cell>
          <cell r="AF1705">
            <v>10214.268583978073</v>
          </cell>
          <cell r="AG1705">
            <v>1620.6201740198728</v>
          </cell>
          <cell r="AH1705">
            <v>1561.508436599984</v>
          </cell>
          <cell r="AI1705">
            <v>5785.8408825134766</v>
          </cell>
          <cell r="AJ1705">
            <v>2341.6635494531529</v>
          </cell>
          <cell r="AK1705">
            <v>34135.93</v>
          </cell>
        </row>
        <row r="1706">
          <cell r="B1706">
            <v>40171</v>
          </cell>
          <cell r="D1706">
            <v>5699.25</v>
          </cell>
          <cell r="E1706">
            <v>28782</v>
          </cell>
          <cell r="F1706">
            <v>34481.25</v>
          </cell>
          <cell r="G1706">
            <v>34481.25</v>
          </cell>
          <cell r="H1706">
            <v>37627.5</v>
          </cell>
          <cell r="I1706">
            <v>28782</v>
          </cell>
          <cell r="J1706">
            <v>14500</v>
          </cell>
          <cell r="K1706">
            <v>3369</v>
          </cell>
          <cell r="L1706">
            <v>1600</v>
          </cell>
          <cell r="M1706">
            <v>1211</v>
          </cell>
          <cell r="N1706">
            <v>6100</v>
          </cell>
          <cell r="O1706">
            <v>2002</v>
          </cell>
          <cell r="P1706">
            <v>28782</v>
          </cell>
          <cell r="Q1706">
            <v>14500</v>
          </cell>
          <cell r="R1706">
            <v>3369</v>
          </cell>
          <cell r="S1706">
            <v>1600</v>
          </cell>
          <cell r="T1706">
            <v>1211</v>
          </cell>
          <cell r="U1706">
            <v>6100</v>
          </cell>
          <cell r="V1706">
            <v>2002</v>
          </cell>
          <cell r="W1706">
            <v>28782</v>
          </cell>
          <cell r="X1706">
            <v>14697.488932946098</v>
          </cell>
          <cell r="Y1706">
            <v>11193.564298289459</v>
          </cell>
          <cell r="Z1706">
            <v>1633.9704735579332</v>
          </cell>
          <cell r="AA1706">
            <v>1578.2874161455534</v>
          </cell>
          <cell r="AB1706">
            <v>6186.048266221881</v>
          </cell>
          <cell r="AC1706">
            <v>2338.1406128390777</v>
          </cell>
          <cell r="AD1706">
            <v>37627.500000000007</v>
          </cell>
          <cell r="AE1706">
            <v>12604.033535727764</v>
          </cell>
          <cell r="AF1706">
            <v>10207.793700064594</v>
          </cell>
          <cell r="AG1706">
            <v>1619.5928535212638</v>
          </cell>
          <cell r="AH1706">
            <v>1560.5185873735047</v>
          </cell>
          <cell r="AI1706">
            <v>6172.8017894268323</v>
          </cell>
          <cell r="AJ1706">
            <v>2316.5095338860424</v>
          </cell>
          <cell r="AK1706">
            <v>34481.25</v>
          </cell>
        </row>
        <row r="1707">
          <cell r="B1707">
            <v>40172</v>
          </cell>
          <cell r="D1707">
            <v>5520.2699999999968</v>
          </cell>
          <cell r="E1707">
            <v>28582</v>
          </cell>
          <cell r="F1707">
            <v>34102.269999999997</v>
          </cell>
          <cell r="G1707">
            <v>34102.269999999997</v>
          </cell>
          <cell r="H1707">
            <v>35623.9</v>
          </cell>
          <cell r="I1707">
            <v>28582</v>
          </cell>
          <cell r="J1707">
            <v>14500</v>
          </cell>
          <cell r="K1707">
            <v>3369</v>
          </cell>
          <cell r="L1707">
            <v>1600</v>
          </cell>
          <cell r="M1707">
            <v>1211</v>
          </cell>
          <cell r="N1707">
            <v>5900</v>
          </cell>
          <cell r="O1707">
            <v>2002</v>
          </cell>
          <cell r="P1707">
            <v>28582</v>
          </cell>
          <cell r="Q1707">
            <v>14500</v>
          </cell>
          <cell r="R1707">
            <v>3369</v>
          </cell>
          <cell r="S1707">
            <v>1600</v>
          </cell>
          <cell r="T1707">
            <v>1211</v>
          </cell>
          <cell r="U1707">
            <v>5900</v>
          </cell>
          <cell r="V1707">
            <v>2002</v>
          </cell>
          <cell r="W1707">
            <v>28582</v>
          </cell>
          <cell r="X1707">
            <v>14035.80407812613</v>
          </cell>
          <cell r="Y1707">
            <v>10486.312988662723</v>
          </cell>
          <cell r="Z1707">
            <v>1642.3671356562988</v>
          </cell>
          <cell r="AA1707">
            <v>1584.9641893064854</v>
          </cell>
          <cell r="AB1707">
            <v>5650.6302722165692</v>
          </cell>
          <cell r="AC1707">
            <v>2223.8213360317882</v>
          </cell>
          <cell r="AD1707">
            <v>35623.899999999994</v>
          </cell>
          <cell r="AE1707">
            <v>12609.543525049239</v>
          </cell>
          <cell r="AF1707">
            <v>10212.256147274349</v>
          </cell>
          <cell r="AG1707">
            <v>1620.3008760207867</v>
          </cell>
          <cell r="AH1707">
            <v>1561.2007849198708</v>
          </cell>
          <cell r="AI1707">
            <v>5899.8462903718737</v>
          </cell>
          <cell r="AJ1707">
            <v>2199.1223763638791</v>
          </cell>
          <cell r="AK1707">
            <v>34102.269999999997</v>
          </cell>
        </row>
        <row r="1708">
          <cell r="B1708">
            <v>40173</v>
          </cell>
          <cell r="D1708">
            <v>5561.2900000000009</v>
          </cell>
          <cell r="E1708">
            <v>28182</v>
          </cell>
          <cell r="F1708">
            <v>33743.29</v>
          </cell>
          <cell r="G1708">
            <v>33743.29</v>
          </cell>
          <cell r="H1708">
            <v>37312.800000000003</v>
          </cell>
          <cell r="I1708">
            <v>28182</v>
          </cell>
          <cell r="J1708">
            <v>14500</v>
          </cell>
          <cell r="K1708">
            <v>3369</v>
          </cell>
          <cell r="L1708">
            <v>1600</v>
          </cell>
          <cell r="M1708">
            <v>1211</v>
          </cell>
          <cell r="N1708">
            <v>5500</v>
          </cell>
          <cell r="O1708">
            <v>2002</v>
          </cell>
          <cell r="P1708">
            <v>28182</v>
          </cell>
          <cell r="Q1708">
            <v>14500</v>
          </cell>
          <cell r="R1708">
            <v>3369</v>
          </cell>
          <cell r="S1708">
            <v>1600</v>
          </cell>
          <cell r="T1708">
            <v>1211</v>
          </cell>
          <cell r="U1708">
            <v>5500</v>
          </cell>
          <cell r="V1708">
            <v>2002</v>
          </cell>
          <cell r="W1708">
            <v>28182</v>
          </cell>
          <cell r="X1708">
            <v>15065.726840873056</v>
          </cell>
          <cell r="Y1708">
            <v>11148.470840601794</v>
          </cell>
          <cell r="Z1708">
            <v>1647.6192194296532</v>
          </cell>
          <cell r="AA1708">
            <v>1590.3213770097941</v>
          </cell>
          <cell r="AB1708">
            <v>5643.493072777238</v>
          </cell>
          <cell r="AC1708">
            <v>2217.168649308459</v>
          </cell>
          <cell r="AD1708">
            <v>37312.799999999988</v>
          </cell>
          <cell r="AE1708">
            <v>12616.595738056163</v>
          </cell>
          <cell r="AF1708">
            <v>10217.967615376963</v>
          </cell>
          <cell r="AG1708">
            <v>1621.2070711491278</v>
          </cell>
          <cell r="AH1708">
            <v>1562.0739267953052</v>
          </cell>
          <cell r="AI1708">
            <v>5536.93996253564</v>
          </cell>
          <cell r="AJ1708">
            <v>2188.5056860867976</v>
          </cell>
          <cell r="AK1708">
            <v>33743.29</v>
          </cell>
        </row>
        <row r="1709">
          <cell r="B1709">
            <v>40174</v>
          </cell>
          <cell r="D1709">
            <v>5664.429999999993</v>
          </cell>
          <cell r="E1709">
            <v>28482</v>
          </cell>
          <cell r="F1709">
            <v>34146.429999999993</v>
          </cell>
          <cell r="G1709">
            <v>34146.429999999993</v>
          </cell>
          <cell r="H1709">
            <v>37033</v>
          </cell>
          <cell r="I1709">
            <v>28482</v>
          </cell>
          <cell r="J1709">
            <v>14500</v>
          </cell>
          <cell r="K1709">
            <v>3369</v>
          </cell>
          <cell r="L1709">
            <v>1600</v>
          </cell>
          <cell r="M1709">
            <v>1211</v>
          </cell>
          <cell r="N1709">
            <v>5800</v>
          </cell>
          <cell r="O1709">
            <v>2002</v>
          </cell>
          <cell r="P1709">
            <v>28482</v>
          </cell>
          <cell r="Q1709">
            <v>14500</v>
          </cell>
          <cell r="R1709">
            <v>3369</v>
          </cell>
          <cell r="S1709">
            <v>1600</v>
          </cell>
          <cell r="T1709">
            <v>1211</v>
          </cell>
          <cell r="U1709">
            <v>5800</v>
          </cell>
          <cell r="V1709">
            <v>2002</v>
          </cell>
          <cell r="W1709">
            <v>28482</v>
          </cell>
          <cell r="X1709">
            <v>14359.084097399174</v>
          </cell>
          <cell r="Y1709">
            <v>11368.603483444351</v>
          </cell>
          <cell r="Z1709">
            <v>1621.2414361597048</v>
          </cell>
          <cell r="AA1709">
            <v>1563.4514295938652</v>
          </cell>
          <cell r="AB1709">
            <v>5939.5328817931731</v>
          </cell>
          <cell r="AC1709">
            <v>2181.0866716097266</v>
          </cell>
          <cell r="AD1709">
            <v>37032.999999999993</v>
          </cell>
          <cell r="AE1709">
            <v>12613.20336295919</v>
          </cell>
          <cell r="AF1709">
            <v>10259.7878000031</v>
          </cell>
          <cell r="AG1709">
            <v>1620.7711578005994</v>
          </cell>
          <cell r="AH1709">
            <v>1561.6539132830303</v>
          </cell>
          <cell r="AI1709">
            <v>5903.0965295840842</v>
          </cell>
          <cell r="AJ1709">
            <v>2187.9172363699954</v>
          </cell>
          <cell r="AK1709">
            <v>34146.429999999993</v>
          </cell>
        </row>
        <row r="1710">
          <cell r="B1710">
            <v>40175</v>
          </cell>
          <cell r="D1710">
            <v>5654.9700000000012</v>
          </cell>
          <cell r="E1710">
            <v>28782</v>
          </cell>
          <cell r="F1710">
            <v>34436.97</v>
          </cell>
          <cell r="G1710">
            <v>34436.97</v>
          </cell>
          <cell r="H1710">
            <v>37844.199999999997</v>
          </cell>
          <cell r="I1710">
            <v>28782</v>
          </cell>
          <cell r="J1710">
            <v>14500</v>
          </cell>
          <cell r="K1710">
            <v>3369</v>
          </cell>
          <cell r="L1710">
            <v>1600</v>
          </cell>
          <cell r="M1710">
            <v>1211</v>
          </cell>
          <cell r="N1710">
            <v>6100</v>
          </cell>
          <cell r="O1710">
            <v>2002</v>
          </cell>
          <cell r="P1710">
            <v>28782</v>
          </cell>
          <cell r="Q1710">
            <v>14500</v>
          </cell>
          <cell r="R1710">
            <v>3369</v>
          </cell>
          <cell r="S1710">
            <v>1600</v>
          </cell>
          <cell r="T1710">
            <v>1211</v>
          </cell>
          <cell r="U1710">
            <v>6100</v>
          </cell>
          <cell r="V1710">
            <v>2002</v>
          </cell>
          <cell r="W1710">
            <v>28782</v>
          </cell>
          <cell r="X1710">
            <v>14851.892416778735</v>
          </cell>
          <cell r="Y1710">
            <v>11182.592554936138</v>
          </cell>
          <cell r="Z1710">
            <v>1673.0988808873851</v>
          </cell>
          <cell r="AA1710">
            <v>1617.7214427981273</v>
          </cell>
          <cell r="AB1710">
            <v>6113.1051761393837</v>
          </cell>
          <cell r="AC1710">
            <v>2405.7895284602355</v>
          </cell>
          <cell r="AD1710">
            <v>37844.200000000004</v>
          </cell>
          <cell r="AE1710">
            <v>12604.634636047456</v>
          </cell>
          <cell r="AF1710">
            <v>10208.28052105242</v>
          </cell>
          <cell r="AG1710">
            <v>1619.6700936983279</v>
          </cell>
          <cell r="AH1710">
            <v>1560.593010233385</v>
          </cell>
          <cell r="AI1710">
            <v>6127.1717281769015</v>
          </cell>
          <cell r="AJ1710">
            <v>2316.6200107915065</v>
          </cell>
          <cell r="AK1710">
            <v>34436.97</v>
          </cell>
        </row>
        <row r="1711">
          <cell r="B1711">
            <v>40176</v>
          </cell>
          <cell r="D1711">
            <v>11237.749999999993</v>
          </cell>
          <cell r="E1711">
            <v>23282</v>
          </cell>
          <cell r="F1711">
            <v>34519.749999999993</v>
          </cell>
          <cell r="G1711">
            <v>34519.749999999993</v>
          </cell>
          <cell r="H1711">
            <v>37282</v>
          </cell>
          <cell r="I1711">
            <v>23282</v>
          </cell>
          <cell r="J1711">
            <v>15000</v>
          </cell>
          <cell r="K1711">
            <v>3369</v>
          </cell>
          <cell r="L1711">
            <v>1600</v>
          </cell>
          <cell r="M1711">
            <v>1211</v>
          </cell>
          <cell r="N1711">
            <v>0</v>
          </cell>
          <cell r="O1711">
            <v>2102</v>
          </cell>
          <cell r="P1711">
            <v>23282</v>
          </cell>
          <cell r="Q1711">
            <v>15000</v>
          </cell>
          <cell r="R1711">
            <v>3369</v>
          </cell>
          <cell r="S1711">
            <v>1600</v>
          </cell>
          <cell r="T1711">
            <v>1211</v>
          </cell>
          <cell r="U1711">
            <v>0</v>
          </cell>
          <cell r="V1711">
            <v>2102</v>
          </cell>
          <cell r="W1711">
            <v>23282</v>
          </cell>
          <cell r="X1711">
            <v>15004.485358222684</v>
          </cell>
          <cell r="Y1711">
            <v>10793.841908438513</v>
          </cell>
          <cell r="Z1711">
            <v>1624.7613110108584</v>
          </cell>
          <cell r="AA1711">
            <v>1571.6010875629395</v>
          </cell>
          <cell r="AB1711">
            <v>5949.3861710639358</v>
          </cell>
          <cell r="AC1711">
            <v>2337.9241637010641</v>
          </cell>
          <cell r="AD1711">
            <v>37281.999999999993</v>
          </cell>
          <cell r="AE1711">
            <v>12603.597039204587</v>
          </cell>
          <cell r="AF1711">
            <v>10207.440188909077</v>
          </cell>
          <cell r="AG1711">
            <v>1619.5367645996084</v>
          </cell>
          <cell r="AH1711">
            <v>1560.4645442819965</v>
          </cell>
          <cell r="AI1711">
            <v>6200.447752412093</v>
          </cell>
          <cell r="AJ1711">
            <v>2328.2637105926328</v>
          </cell>
          <cell r="AK1711">
            <v>34519.749999999993</v>
          </cell>
        </row>
        <row r="1712">
          <cell r="B1712">
            <v>40177</v>
          </cell>
          <cell r="D1712">
            <v>5721.669999999991</v>
          </cell>
          <cell r="E1712">
            <v>28682</v>
          </cell>
          <cell r="F1712">
            <v>34403.669999999991</v>
          </cell>
          <cell r="G1712">
            <v>34403.669999999991</v>
          </cell>
          <cell r="H1712">
            <v>36176.5</v>
          </cell>
          <cell r="I1712">
            <v>28682</v>
          </cell>
          <cell r="J1712">
            <v>14500</v>
          </cell>
          <cell r="K1712">
            <v>3369</v>
          </cell>
          <cell r="L1712">
            <v>1600</v>
          </cell>
          <cell r="M1712">
            <v>1211</v>
          </cell>
          <cell r="N1712">
            <v>6000</v>
          </cell>
          <cell r="O1712">
            <v>2002</v>
          </cell>
          <cell r="P1712">
            <v>28682</v>
          </cell>
          <cell r="Q1712">
            <v>14500</v>
          </cell>
          <cell r="R1712">
            <v>3369</v>
          </cell>
          <cell r="S1712">
            <v>1600</v>
          </cell>
          <cell r="T1712">
            <v>1211</v>
          </cell>
          <cell r="U1712">
            <v>6000</v>
          </cell>
          <cell r="V1712">
            <v>2002</v>
          </cell>
          <cell r="W1712">
            <v>28682</v>
          </cell>
          <cell r="X1712">
            <v>14572.5797090654</v>
          </cell>
          <cell r="Y1712">
            <v>10100.331733081963</v>
          </cell>
          <cell r="Z1712">
            <v>1610.0655408014254</v>
          </cell>
          <cell r="AA1712">
            <v>1554.6265058456138</v>
          </cell>
          <cell r="AB1712">
            <v>6023.8565702908963</v>
          </cell>
          <cell r="AC1712">
            <v>2315.0399409147062</v>
          </cell>
          <cell r="AD1712">
            <v>36176.500000000007</v>
          </cell>
          <cell r="AE1712">
            <v>12604.923739376916</v>
          </cell>
          <cell r="AF1712">
            <v>10208.514660951903</v>
          </cell>
          <cell r="AG1712">
            <v>1619.7072428922741</v>
          </cell>
          <cell r="AH1712">
            <v>1560.6288044192711</v>
          </cell>
          <cell r="AI1712">
            <v>6081.3867603147355</v>
          </cell>
          <cell r="AJ1712">
            <v>2328.5087920448932</v>
          </cell>
          <cell r="AK1712">
            <v>34403.669999999991</v>
          </cell>
        </row>
        <row r="1713">
          <cell r="B1713">
            <v>40178</v>
          </cell>
          <cell r="D1713">
            <v>5527.760000000002</v>
          </cell>
          <cell r="E1713">
            <v>28882</v>
          </cell>
          <cell r="F1713">
            <v>34409.760000000002</v>
          </cell>
          <cell r="G1713">
            <v>34409.760000000002</v>
          </cell>
          <cell r="H1713">
            <v>36077.1</v>
          </cell>
          <cell r="I1713">
            <v>28882</v>
          </cell>
          <cell r="J1713">
            <v>14700</v>
          </cell>
          <cell r="K1713">
            <v>3369</v>
          </cell>
          <cell r="L1713">
            <v>1600</v>
          </cell>
          <cell r="M1713">
            <v>1211</v>
          </cell>
          <cell r="N1713">
            <v>6000</v>
          </cell>
          <cell r="O1713">
            <v>2002</v>
          </cell>
          <cell r="P1713">
            <v>28882</v>
          </cell>
          <cell r="Q1713">
            <v>14700</v>
          </cell>
          <cell r="R1713">
            <v>3369</v>
          </cell>
          <cell r="S1713">
            <v>1600</v>
          </cell>
          <cell r="T1713">
            <v>1211</v>
          </cell>
          <cell r="U1713">
            <v>6000</v>
          </cell>
          <cell r="V1713">
            <v>2002</v>
          </cell>
          <cell r="W1713">
            <v>28882</v>
          </cell>
          <cell r="X1713">
            <v>13779.64400711917</v>
          </cell>
          <cell r="Y1713">
            <v>10424.106806369246</v>
          </cell>
          <cell r="Z1713">
            <v>1661.1545308694174</v>
          </cell>
          <cell r="AA1713">
            <v>1602.6941317958524</v>
          </cell>
          <cell r="AB1713">
            <v>6215.8357169008186</v>
          </cell>
          <cell r="AC1713">
            <v>2393.6648069455023</v>
          </cell>
          <cell r="AD1713">
            <v>36077.100000000006</v>
          </cell>
          <cell r="AE1713">
            <v>12605.048958318712</v>
          </cell>
          <cell r="AF1713">
            <v>10208.616073656143</v>
          </cell>
          <cell r="AG1713">
            <v>1619.7233332733956</v>
          </cell>
          <cell r="AH1713">
            <v>1560.644307907548</v>
          </cell>
          <cell r="AI1713">
            <v>6081.44717359692</v>
          </cell>
          <cell r="AJ1713">
            <v>2334.2801532472822</v>
          </cell>
          <cell r="AK1713">
            <v>34409.760000000002</v>
          </cell>
        </row>
        <row r="1714">
          <cell r="B1714">
            <v>40179</v>
          </cell>
          <cell r="D1714">
            <v>5807.9399999999951</v>
          </cell>
          <cell r="E1714">
            <v>27985</v>
          </cell>
          <cell r="F1714">
            <v>33792.939999999995</v>
          </cell>
          <cell r="G1714">
            <v>33792.939999999995</v>
          </cell>
          <cell r="H1714">
            <v>35034.300000000003</v>
          </cell>
          <cell r="I1714">
            <v>27985</v>
          </cell>
          <cell r="J1714">
            <v>14450</v>
          </cell>
          <cell r="K1714">
            <v>3369</v>
          </cell>
          <cell r="L1714">
            <v>1600</v>
          </cell>
          <cell r="M1714">
            <v>1196</v>
          </cell>
          <cell r="N1714">
            <v>5400</v>
          </cell>
          <cell r="O1714">
            <v>1970</v>
          </cell>
          <cell r="P1714">
            <v>27985</v>
          </cell>
          <cell r="Q1714">
            <v>14450</v>
          </cell>
          <cell r="R1714">
            <v>3369</v>
          </cell>
          <cell r="S1714">
            <v>1600</v>
          </cell>
          <cell r="T1714">
            <v>1196</v>
          </cell>
          <cell r="U1714">
            <v>5400</v>
          </cell>
          <cell r="V1714">
            <v>1970</v>
          </cell>
          <cell r="W1714">
            <v>27985</v>
          </cell>
          <cell r="X1714">
            <v>13791.473060997672</v>
          </cell>
          <cell r="Y1714">
            <v>10228.29560563948</v>
          </cell>
          <cell r="Z1714">
            <v>1630.5355718455462</v>
          </cell>
          <cell r="AA1714">
            <v>1572.7344918901149</v>
          </cell>
          <cell r="AB1714">
            <v>5499.3840012093488</v>
          </cell>
          <cell r="AC1714">
            <v>2311.8772684178357</v>
          </cell>
          <cell r="AD1714">
            <v>35034.299999999996</v>
          </cell>
          <cell r="AE1714">
            <v>12614.0029767747</v>
          </cell>
          <cell r="AF1714">
            <v>10215.867781843543</v>
          </cell>
          <cell r="AG1714">
            <v>1620.8739065609475</v>
          </cell>
          <cell r="AH1714">
            <v>1561.7529143066542</v>
          </cell>
          <cell r="AI1714">
            <v>5480.0366225763264</v>
          </cell>
          <cell r="AJ1714">
            <v>2300.4057979378272</v>
          </cell>
          <cell r="AK1714">
            <v>33792.939999999995</v>
          </cell>
        </row>
        <row r="1715">
          <cell r="B1715">
            <v>40180</v>
          </cell>
          <cell r="D1715">
            <v>5741.9100000000035</v>
          </cell>
          <cell r="E1715">
            <v>28085</v>
          </cell>
          <cell r="F1715">
            <v>33826.910000000003</v>
          </cell>
          <cell r="G1715">
            <v>33826.910000000003</v>
          </cell>
          <cell r="H1715">
            <v>35450</v>
          </cell>
          <cell r="I1715">
            <v>28085</v>
          </cell>
          <cell r="J1715">
            <v>14450</v>
          </cell>
          <cell r="K1715">
            <v>3369</v>
          </cell>
          <cell r="L1715">
            <v>1600</v>
          </cell>
          <cell r="M1715">
            <v>1196</v>
          </cell>
          <cell r="N1715">
            <v>5500</v>
          </cell>
          <cell r="O1715">
            <v>1970</v>
          </cell>
          <cell r="P1715">
            <v>28085</v>
          </cell>
          <cell r="Q1715">
            <v>14450</v>
          </cell>
          <cell r="R1715">
            <v>3369</v>
          </cell>
          <cell r="S1715">
            <v>1600</v>
          </cell>
          <cell r="T1715">
            <v>1196</v>
          </cell>
          <cell r="U1715">
            <v>5500</v>
          </cell>
          <cell r="V1715">
            <v>1970</v>
          </cell>
          <cell r="W1715">
            <v>28085</v>
          </cell>
          <cell r="X1715">
            <v>14318.109401270744</v>
          </cell>
          <cell r="Y1715">
            <v>10225.361033036164</v>
          </cell>
          <cell r="Z1715">
            <v>1611.9479426538687</v>
          </cell>
          <cell r="AA1715">
            <v>1556.800876489373</v>
          </cell>
          <cell r="AB1715">
            <v>5518.7123341845681</v>
          </cell>
          <cell r="AC1715">
            <v>2219.0684123652845</v>
          </cell>
          <cell r="AD1715">
            <v>35450</v>
          </cell>
          <cell r="AE1715">
            <v>12613.666110745367</v>
          </cell>
          <cell r="AF1715">
            <v>10215.594959740822</v>
          </cell>
          <cell r="AG1715">
            <v>1620.8306199565318</v>
          </cell>
          <cell r="AH1715">
            <v>1561.7112065708932</v>
          </cell>
          <cell r="AI1715">
            <v>5580.073712612575</v>
          </cell>
          <cell r="AJ1715">
            <v>2235.0333903738137</v>
          </cell>
          <cell r="AK1715">
            <v>33826.910000000003</v>
          </cell>
        </row>
        <row r="1716">
          <cell r="B1716">
            <v>40181</v>
          </cell>
          <cell r="D1716">
            <v>5696.7900000000009</v>
          </cell>
          <cell r="E1716">
            <v>28085</v>
          </cell>
          <cell r="F1716">
            <v>33781.79</v>
          </cell>
          <cell r="G1716">
            <v>33781.79</v>
          </cell>
          <cell r="H1716">
            <v>35375.699999999997</v>
          </cell>
          <cell r="I1716">
            <v>28070</v>
          </cell>
          <cell r="J1716">
            <v>14450</v>
          </cell>
          <cell r="K1716">
            <v>3369</v>
          </cell>
          <cell r="L1716">
            <v>1600</v>
          </cell>
          <cell r="M1716">
            <v>1196</v>
          </cell>
          <cell r="N1716">
            <v>5500</v>
          </cell>
          <cell r="O1716">
            <v>1970</v>
          </cell>
          <cell r="P1716">
            <v>28085</v>
          </cell>
          <cell r="Q1716">
            <v>14450</v>
          </cell>
          <cell r="R1716">
            <v>3369</v>
          </cell>
          <cell r="S1716">
            <v>1600</v>
          </cell>
          <cell r="T1716">
            <v>1196</v>
          </cell>
          <cell r="U1716">
            <v>5500</v>
          </cell>
          <cell r="V1716">
            <v>1955</v>
          </cell>
          <cell r="W1716">
            <v>28070</v>
          </cell>
          <cell r="X1716">
            <v>13921.96583651426</v>
          </cell>
          <cell r="Y1716">
            <v>10397.185170530147</v>
          </cell>
          <cell r="Z1716">
            <v>1630.6995851404254</v>
          </cell>
          <cell r="AA1716">
            <v>1573.9155361390735</v>
          </cell>
          <cell r="AB1716">
            <v>5644.5023982141674</v>
          </cell>
          <cell r="AC1716">
            <v>2207.4314734619197</v>
          </cell>
          <cell r="AD1716">
            <v>35375.69999999999</v>
          </cell>
          <cell r="AE1716">
            <v>12616.134487147419</v>
          </cell>
          <cell r="AF1716">
            <v>10217.594056063028</v>
          </cell>
          <cell r="AG1716">
            <v>1621.1478013389228</v>
          </cell>
          <cell r="AH1716">
            <v>1562.0168188374043</v>
          </cell>
          <cell r="AI1716">
            <v>5564.6249870584206</v>
          </cell>
          <cell r="AJ1716">
            <v>2200.2718495548065</v>
          </cell>
          <cell r="AK1716">
            <v>33781.79</v>
          </cell>
        </row>
        <row r="1717">
          <cell r="B1717">
            <v>40182</v>
          </cell>
          <cell r="D1717">
            <v>5733.6299999999974</v>
          </cell>
          <cell r="E1717">
            <v>28585</v>
          </cell>
          <cell r="F1717">
            <v>34318.629999999997</v>
          </cell>
          <cell r="G1717">
            <v>34318.629999999997</v>
          </cell>
          <cell r="H1717">
            <v>36803.4</v>
          </cell>
          <cell r="I1717">
            <v>28585</v>
          </cell>
          <cell r="J1717">
            <v>14450</v>
          </cell>
          <cell r="K1717">
            <v>3369</v>
          </cell>
          <cell r="L1717">
            <v>1600</v>
          </cell>
          <cell r="M1717">
            <v>1196</v>
          </cell>
          <cell r="N1717">
            <v>6000</v>
          </cell>
          <cell r="O1717">
            <v>1970</v>
          </cell>
          <cell r="P1717">
            <v>28585</v>
          </cell>
          <cell r="Q1717">
            <v>14450</v>
          </cell>
          <cell r="R1717">
            <v>3369</v>
          </cell>
          <cell r="S1717">
            <v>1600</v>
          </cell>
          <cell r="T1717">
            <v>1196</v>
          </cell>
          <cell r="U1717">
            <v>6000</v>
          </cell>
          <cell r="V1717">
            <v>1970</v>
          </cell>
          <cell r="W1717">
            <v>28585</v>
          </cell>
          <cell r="X1717">
            <v>14625.316352250084</v>
          </cell>
          <cell r="Y1717">
            <v>10548.20231898268</v>
          </cell>
          <cell r="Z1717">
            <v>1630.18759830561</v>
          </cell>
          <cell r="AA1717">
            <v>1575.0248656968438</v>
          </cell>
          <cell r="AB1717">
            <v>6072.2335424594039</v>
          </cell>
          <cell r="AC1717">
            <v>2352.4353223053749</v>
          </cell>
          <cell r="AD1717">
            <v>36803.399999999994</v>
          </cell>
          <cell r="AE1717">
            <v>12605.314120194787</v>
          </cell>
          <cell r="AF1717">
            <v>10208.83082377724</v>
          </cell>
          <cell r="AG1717">
            <v>1619.7574060389354</v>
          </cell>
          <cell r="AH1717">
            <v>1560.6771378770263</v>
          </cell>
          <cell r="AI1717">
            <v>5989.7212545647944</v>
          </cell>
          <cell r="AJ1717">
            <v>2334.3292575472151</v>
          </cell>
          <cell r="AK1717">
            <v>34318.629999999997</v>
          </cell>
        </row>
        <row r="1718">
          <cell r="B1718">
            <v>40183</v>
          </cell>
          <cell r="D1718">
            <v>5231.1100000000006</v>
          </cell>
          <cell r="E1718">
            <v>29250</v>
          </cell>
          <cell r="F1718">
            <v>34481.11</v>
          </cell>
          <cell r="G1718">
            <v>34481.11</v>
          </cell>
          <cell r="H1718">
            <v>36508.9</v>
          </cell>
          <cell r="I1718">
            <v>29250</v>
          </cell>
          <cell r="J1718">
            <v>15000</v>
          </cell>
          <cell r="K1718">
            <v>3369</v>
          </cell>
          <cell r="L1718">
            <v>1600</v>
          </cell>
          <cell r="M1718">
            <v>1196</v>
          </cell>
          <cell r="N1718">
            <v>6100</v>
          </cell>
          <cell r="O1718">
            <v>1985</v>
          </cell>
          <cell r="P1718">
            <v>29250</v>
          </cell>
          <cell r="Q1718">
            <v>15000</v>
          </cell>
          <cell r="R1718">
            <v>3369</v>
          </cell>
          <cell r="S1718">
            <v>1600</v>
          </cell>
          <cell r="T1718">
            <v>1196</v>
          </cell>
          <cell r="U1718">
            <v>6100</v>
          </cell>
          <cell r="V1718">
            <v>1985</v>
          </cell>
          <cell r="W1718">
            <v>29250</v>
          </cell>
          <cell r="X1718">
            <v>14831.032421425547</v>
          </cell>
          <cell r="Y1718">
            <v>10194.10533159668</v>
          </cell>
          <cell r="Z1718">
            <v>1606.0675477568013</v>
          </cell>
          <cell r="AA1718">
            <v>1551.5328944275504</v>
          </cell>
          <cell r="AB1718">
            <v>6016.0777017296259</v>
          </cell>
          <cell r="AC1718">
            <v>2310.084103063793</v>
          </cell>
          <cell r="AD1718">
            <v>36508.899999999994</v>
          </cell>
          <cell r="AE1718">
            <v>12603.982361112719</v>
          </cell>
          <cell r="AF1718">
            <v>10207.752254608933</v>
          </cell>
          <cell r="AG1718">
            <v>1619.5862776865856</v>
          </cell>
          <cell r="AH1718">
            <v>1560.5122513908407</v>
          </cell>
          <cell r="AI1718">
            <v>6172.7767267550753</v>
          </cell>
          <cell r="AJ1718">
            <v>2316.5001284458472</v>
          </cell>
          <cell r="AK1718">
            <v>34481.11</v>
          </cell>
        </row>
        <row r="1719">
          <cell r="B1719">
            <v>40184</v>
          </cell>
          <cell r="D1719">
            <v>5238.9800000000032</v>
          </cell>
          <cell r="E1719">
            <v>29035</v>
          </cell>
          <cell r="F1719">
            <v>34273.980000000003</v>
          </cell>
          <cell r="G1719">
            <v>34273.980000000003</v>
          </cell>
          <cell r="H1719">
            <v>36236.800000000003</v>
          </cell>
          <cell r="I1719">
            <v>29035</v>
          </cell>
          <cell r="J1719">
            <v>15000</v>
          </cell>
          <cell r="K1719">
            <v>3369</v>
          </cell>
          <cell r="L1719">
            <v>1600</v>
          </cell>
          <cell r="M1719">
            <v>1196</v>
          </cell>
          <cell r="N1719">
            <v>5900</v>
          </cell>
          <cell r="O1719">
            <v>1970</v>
          </cell>
          <cell r="P1719">
            <v>29035</v>
          </cell>
          <cell r="Q1719">
            <v>15000</v>
          </cell>
          <cell r="R1719">
            <v>3369</v>
          </cell>
          <cell r="S1719">
            <v>1600</v>
          </cell>
          <cell r="T1719">
            <v>1196</v>
          </cell>
          <cell r="U1719">
            <v>5900</v>
          </cell>
          <cell r="V1719">
            <v>1970</v>
          </cell>
          <cell r="W1719">
            <v>29035</v>
          </cell>
          <cell r="X1719">
            <v>14716.318193179211</v>
          </cell>
          <cell r="Y1719">
            <v>10330.744780708132</v>
          </cell>
          <cell r="Z1719">
            <v>1606.2409687700824</v>
          </cell>
          <cell r="AA1719">
            <v>1552.9562606335974</v>
          </cell>
          <cell r="AB1719">
            <v>5731.8999163197932</v>
          </cell>
          <cell r="AC1719">
            <v>2298.639880389188</v>
          </cell>
          <cell r="AD1719">
            <v>36236.800000000003</v>
          </cell>
          <cell r="AE1719">
            <v>12608.004896967072</v>
          </cell>
          <cell r="AF1719">
            <v>10211.010038399809</v>
          </cell>
          <cell r="AG1719">
            <v>1620.1031654197288</v>
          </cell>
          <cell r="AH1719">
            <v>1561.0102857662093</v>
          </cell>
          <cell r="AI1719">
            <v>5956.6121786014783</v>
          </cell>
          <cell r="AJ1719">
            <v>2317.2394348457065</v>
          </cell>
          <cell r="AK1719">
            <v>34273.980000000003</v>
          </cell>
        </row>
        <row r="1720">
          <cell r="B1720">
            <v>40185</v>
          </cell>
          <cell r="D1720">
            <v>5046.1100000000006</v>
          </cell>
          <cell r="E1720">
            <v>29435</v>
          </cell>
          <cell r="F1720">
            <v>34481.11</v>
          </cell>
          <cell r="G1720">
            <v>34481.11</v>
          </cell>
          <cell r="H1720">
            <v>37363.300000000003</v>
          </cell>
          <cell r="I1720">
            <v>29435</v>
          </cell>
          <cell r="J1720">
            <v>15000</v>
          </cell>
          <cell r="K1720">
            <v>3369</v>
          </cell>
          <cell r="L1720">
            <v>1600</v>
          </cell>
          <cell r="M1720">
            <v>1196</v>
          </cell>
          <cell r="N1720">
            <v>6100</v>
          </cell>
          <cell r="O1720">
            <v>2170</v>
          </cell>
          <cell r="P1720">
            <v>29435</v>
          </cell>
          <cell r="Q1720">
            <v>15000</v>
          </cell>
          <cell r="R1720">
            <v>3369</v>
          </cell>
          <cell r="S1720">
            <v>1600</v>
          </cell>
          <cell r="T1720">
            <v>1196</v>
          </cell>
          <cell r="U1720">
            <v>6100</v>
          </cell>
          <cell r="V1720">
            <v>2170</v>
          </cell>
          <cell r="W1720">
            <v>29435</v>
          </cell>
          <cell r="X1720">
            <v>15227.207690283001</v>
          </cell>
          <cell r="Y1720">
            <v>10607.020528478641</v>
          </cell>
          <cell r="Z1720">
            <v>1602.5595785451653</v>
          </cell>
          <cell r="AA1720">
            <v>1547.9069621634442</v>
          </cell>
          <cell r="AB1720">
            <v>6085.8236168882258</v>
          </cell>
          <cell r="AC1720">
            <v>2292.7816236415229</v>
          </cell>
          <cell r="AD1720">
            <v>37363.300000000003</v>
          </cell>
          <cell r="AE1720">
            <v>12603.982361112719</v>
          </cell>
          <cell r="AF1720">
            <v>10207.752254608933</v>
          </cell>
          <cell r="AG1720">
            <v>1619.5862776865856</v>
          </cell>
          <cell r="AH1720">
            <v>1560.5122513908407</v>
          </cell>
          <cell r="AI1720">
            <v>6172.7767267550753</v>
          </cell>
          <cell r="AJ1720">
            <v>2316.5001284458472</v>
          </cell>
          <cell r="AK1720">
            <v>34481.11</v>
          </cell>
        </row>
        <row r="1721">
          <cell r="B1721">
            <v>40186</v>
          </cell>
          <cell r="D1721">
            <v>5033.0299999999988</v>
          </cell>
          <cell r="E1721">
            <v>29135</v>
          </cell>
          <cell r="F1721">
            <v>34168.03</v>
          </cell>
          <cell r="G1721">
            <v>34168.03</v>
          </cell>
          <cell r="H1721">
            <v>35685.800000000003</v>
          </cell>
          <cell r="I1721">
            <v>29135</v>
          </cell>
          <cell r="J1721">
            <v>15000</v>
          </cell>
          <cell r="K1721">
            <v>3369</v>
          </cell>
          <cell r="L1721">
            <v>1600</v>
          </cell>
          <cell r="M1721">
            <v>1196</v>
          </cell>
          <cell r="N1721">
            <v>5800</v>
          </cell>
          <cell r="O1721">
            <v>2170</v>
          </cell>
          <cell r="P1721">
            <v>29135</v>
          </cell>
          <cell r="Q1721">
            <v>15000</v>
          </cell>
          <cell r="R1721">
            <v>3369</v>
          </cell>
          <cell r="S1721">
            <v>1600</v>
          </cell>
          <cell r="T1721">
            <v>1196</v>
          </cell>
          <cell r="U1721">
            <v>5800</v>
          </cell>
          <cell r="V1721">
            <v>2170</v>
          </cell>
          <cell r="W1721">
            <v>29135</v>
          </cell>
          <cell r="X1721">
            <v>14285.49268764519</v>
          </cell>
          <cell r="Y1721">
            <v>10146.13406715875</v>
          </cell>
          <cell r="Z1721">
            <v>1607.680455819253</v>
          </cell>
          <cell r="AA1721">
            <v>1552.3663177147773</v>
          </cell>
          <cell r="AB1721">
            <v>5782.3594582411524</v>
          </cell>
          <cell r="AC1721">
            <v>2311.7670134208838</v>
          </cell>
          <cell r="AD1721">
            <v>35685.800000000003</v>
          </cell>
          <cell r="AE1721">
            <v>12612.03866755389</v>
          </cell>
          <cell r="AF1721">
            <v>10214.276921010594</v>
          </cell>
          <cell r="AG1721">
            <v>1620.6214967933035</v>
          </cell>
          <cell r="AH1721">
            <v>1561.5097111255666</v>
          </cell>
          <cell r="AI1721">
            <v>5841.6023974269265</v>
          </cell>
          <cell r="AJ1721">
            <v>2317.9808060897121</v>
          </cell>
          <cell r="AK1721">
            <v>34168.03</v>
          </cell>
        </row>
        <row r="1722">
          <cell r="B1722">
            <v>40187</v>
          </cell>
          <cell r="D1722">
            <v>5425.9900000000052</v>
          </cell>
          <cell r="E1722">
            <v>28612</v>
          </cell>
          <cell r="F1722">
            <v>34037.990000000005</v>
          </cell>
          <cell r="G1722">
            <v>34037.990000000005</v>
          </cell>
          <cell r="H1722">
            <v>35957.599999999999</v>
          </cell>
          <cell r="I1722">
            <v>28612</v>
          </cell>
          <cell r="J1722">
            <v>14500</v>
          </cell>
          <cell r="K1722">
            <v>3369</v>
          </cell>
          <cell r="L1722">
            <v>1600</v>
          </cell>
          <cell r="M1722">
            <v>1196</v>
          </cell>
          <cell r="N1722">
            <v>5700</v>
          </cell>
          <cell r="O1722">
            <v>2247</v>
          </cell>
          <cell r="P1722">
            <v>28612</v>
          </cell>
          <cell r="Q1722">
            <v>14500</v>
          </cell>
          <cell r="R1722">
            <v>3369</v>
          </cell>
          <cell r="S1722">
            <v>1600</v>
          </cell>
          <cell r="T1722">
            <v>1196</v>
          </cell>
          <cell r="U1722">
            <v>5700</v>
          </cell>
          <cell r="V1722">
            <v>2247</v>
          </cell>
          <cell r="W1722">
            <v>28612</v>
          </cell>
          <cell r="X1722">
            <v>14748.389127642313</v>
          </cell>
          <cell r="Y1722">
            <v>10092.529751639064</v>
          </cell>
          <cell r="Z1722">
            <v>1609.7673598379179</v>
          </cell>
          <cell r="AA1722">
            <v>1553.2974848948538</v>
          </cell>
          <cell r="AB1722">
            <v>5645.5554030280664</v>
          </cell>
          <cell r="AC1722">
            <v>2308.0608729577848</v>
          </cell>
          <cell r="AD1722">
            <v>35957.600000000006</v>
          </cell>
          <cell r="AE1722">
            <v>12610.106184969149</v>
          </cell>
          <cell r="AF1722">
            <v>10212.711836032195</v>
          </cell>
          <cell r="AG1722">
            <v>1620.3731766841154</v>
          </cell>
          <cell r="AH1722">
            <v>1561.2704484336102</v>
          </cell>
          <cell r="AI1722">
            <v>5710.1521852225651</v>
          </cell>
          <cell r="AJ1722">
            <v>2323.3761686583653</v>
          </cell>
          <cell r="AK1722">
            <v>34037.990000000005</v>
          </cell>
        </row>
        <row r="1723">
          <cell r="B1723">
            <v>40188</v>
          </cell>
          <cell r="D1723">
            <v>5534.2699999999968</v>
          </cell>
          <cell r="E1723">
            <v>28479</v>
          </cell>
          <cell r="F1723">
            <v>34013.269999999997</v>
          </cell>
          <cell r="G1723">
            <v>34013.269999999997</v>
          </cell>
          <cell r="H1723">
            <v>35446.800000000003</v>
          </cell>
          <cell r="I1723">
            <v>28479</v>
          </cell>
          <cell r="J1723">
            <v>14500</v>
          </cell>
          <cell r="K1723">
            <v>3369</v>
          </cell>
          <cell r="L1723">
            <v>1600</v>
          </cell>
          <cell r="M1723">
            <v>1196</v>
          </cell>
          <cell r="N1723">
            <v>5700</v>
          </cell>
          <cell r="O1723">
            <v>2114</v>
          </cell>
          <cell r="P1723">
            <v>28479</v>
          </cell>
          <cell r="Q1723">
            <v>14500</v>
          </cell>
          <cell r="R1723">
            <v>3369</v>
          </cell>
          <cell r="S1723">
            <v>1600</v>
          </cell>
          <cell r="T1723">
            <v>1196</v>
          </cell>
          <cell r="U1723">
            <v>5700</v>
          </cell>
          <cell r="V1723">
            <v>2114</v>
          </cell>
          <cell r="W1723">
            <v>28479</v>
          </cell>
          <cell r="X1723">
            <v>14281.523037905252</v>
          </cell>
          <cell r="Y1723">
            <v>10092.612021546413</v>
          </cell>
          <cell r="Z1723">
            <v>1607.6832209941481</v>
          </cell>
          <cell r="AA1723">
            <v>1552.4533874667604</v>
          </cell>
          <cell r="AB1723">
            <v>5721.6953335780217</v>
          </cell>
          <cell r="AC1723">
            <v>2190.8329985094128</v>
          </cell>
          <cell r="AD1723">
            <v>35446.800000000003</v>
          </cell>
          <cell r="AE1723">
            <v>12613.171366294029</v>
          </cell>
          <cell r="AF1723">
            <v>10215.194274572919</v>
          </cell>
          <cell r="AG1723">
            <v>1620.7670462937488</v>
          </cell>
          <cell r="AH1723">
            <v>1561.6499517424193</v>
          </cell>
          <cell r="AI1723">
            <v>5790.8888931436768</v>
          </cell>
          <cell r="AJ1723">
            <v>2211.5984679532021</v>
          </cell>
          <cell r="AK1723">
            <v>34013.269999999997</v>
          </cell>
        </row>
        <row r="1724">
          <cell r="B1724">
            <v>40189</v>
          </cell>
          <cell r="D1724">
            <v>5419.2099999999991</v>
          </cell>
          <cell r="E1724">
            <v>28905</v>
          </cell>
          <cell r="F1724">
            <v>34324.21</v>
          </cell>
          <cell r="G1724">
            <v>34324.21</v>
          </cell>
          <cell r="H1724">
            <v>37908.800000000003</v>
          </cell>
          <cell r="I1724">
            <v>28905</v>
          </cell>
          <cell r="J1724">
            <v>14500</v>
          </cell>
          <cell r="K1724">
            <v>3369</v>
          </cell>
          <cell r="L1724">
            <v>1600</v>
          </cell>
          <cell r="M1724">
            <v>1196</v>
          </cell>
          <cell r="N1724">
            <v>6000</v>
          </cell>
          <cell r="O1724">
            <v>2240</v>
          </cell>
          <cell r="P1724">
            <v>28905</v>
          </cell>
          <cell r="Q1724">
            <v>14500</v>
          </cell>
          <cell r="R1724">
            <v>3369</v>
          </cell>
          <cell r="S1724">
            <v>1600</v>
          </cell>
          <cell r="T1724">
            <v>1196</v>
          </cell>
          <cell r="U1724">
            <v>6000</v>
          </cell>
          <cell r="V1724">
            <v>2240</v>
          </cell>
          <cell r="W1724">
            <v>28905</v>
          </cell>
          <cell r="X1724">
            <v>15173.700349707175</v>
          </cell>
          <cell r="Y1724">
            <v>10997.511649436328</v>
          </cell>
          <cell r="Z1724">
            <v>1626.411706208947</v>
          </cell>
          <cell r="AA1724">
            <v>1572.8749452180682</v>
          </cell>
          <cell r="AB1724">
            <v>6197.5350122962464</v>
          </cell>
          <cell r="AC1724">
            <v>2340.7663371332342</v>
          </cell>
          <cell r="AD1724">
            <v>37908.799999999996</v>
          </cell>
          <cell r="AE1724">
            <v>12605.695771187689</v>
          </cell>
          <cell r="AF1724">
            <v>10209.139916464903</v>
          </cell>
          <cell r="AG1724">
            <v>1619.8064474207192</v>
          </cell>
          <cell r="AH1724">
            <v>1560.7243904860122</v>
          </cell>
          <cell r="AI1724">
            <v>6012.0284364253712</v>
          </cell>
          <cell r="AJ1724">
            <v>2316.8150380153011</v>
          </cell>
          <cell r="AK1724">
            <v>34324.21</v>
          </cell>
        </row>
        <row r="1725">
          <cell r="B1725">
            <v>40190</v>
          </cell>
          <cell r="D1725">
            <v>5116.9599999999991</v>
          </cell>
          <cell r="E1725">
            <v>29125</v>
          </cell>
          <cell r="F1725">
            <v>34241.96</v>
          </cell>
          <cell r="G1725">
            <v>34241.96</v>
          </cell>
          <cell r="H1725">
            <v>36901.599999999999</v>
          </cell>
          <cell r="I1725">
            <v>29125</v>
          </cell>
          <cell r="J1725">
            <v>14800</v>
          </cell>
          <cell r="K1725">
            <v>3369</v>
          </cell>
          <cell r="L1725">
            <v>1600</v>
          </cell>
          <cell r="M1725">
            <v>1196</v>
          </cell>
          <cell r="N1725">
            <v>5900</v>
          </cell>
          <cell r="O1725">
            <v>2260</v>
          </cell>
          <cell r="P1725">
            <v>29125</v>
          </cell>
          <cell r="Q1725">
            <v>14800</v>
          </cell>
          <cell r="R1725">
            <v>3369</v>
          </cell>
          <cell r="S1725">
            <v>1600</v>
          </cell>
          <cell r="T1725">
            <v>1196</v>
          </cell>
          <cell r="U1725">
            <v>5900</v>
          </cell>
          <cell r="V1725">
            <v>2260</v>
          </cell>
          <cell r="W1725">
            <v>29125</v>
          </cell>
          <cell r="X1725">
            <v>15167.986620166779</v>
          </cell>
          <cell r="Y1725">
            <v>10139.228301323961</v>
          </cell>
          <cell r="Z1725">
            <v>1613.2604303766127</v>
          </cell>
          <cell r="AA1725">
            <v>1555.8452882700278</v>
          </cell>
          <cell r="AB1725">
            <v>6106.4257797232813</v>
          </cell>
          <cell r="AC1725">
            <v>2318.8535801393332</v>
          </cell>
          <cell r="AD1725">
            <v>36901.599999999991</v>
          </cell>
          <cell r="AE1725">
            <v>12610.619346740174</v>
          </cell>
          <cell r="AF1725">
            <v>10213.127437075982</v>
          </cell>
          <cell r="AG1725">
            <v>1620.4391169352816</v>
          </cell>
          <cell r="AH1725">
            <v>1561.3339835297163</v>
          </cell>
          <cell r="AI1725">
            <v>5901.1284038333479</v>
          </cell>
          <cell r="AJ1725">
            <v>2335.3117118854989</v>
          </cell>
          <cell r="AK1725">
            <v>34241.96</v>
          </cell>
        </row>
        <row r="1726">
          <cell r="B1726">
            <v>40191</v>
          </cell>
          <cell r="D1726">
            <v>4780.6999999999971</v>
          </cell>
          <cell r="E1726">
            <v>29635</v>
          </cell>
          <cell r="F1726">
            <v>34415.699999999997</v>
          </cell>
          <cell r="G1726">
            <v>34415.699999999997</v>
          </cell>
          <cell r="H1726">
            <v>35867</v>
          </cell>
          <cell r="I1726">
            <v>29635</v>
          </cell>
          <cell r="J1726">
            <v>15200</v>
          </cell>
          <cell r="K1726">
            <v>3369</v>
          </cell>
          <cell r="L1726">
            <v>1600</v>
          </cell>
          <cell r="M1726">
            <v>1196</v>
          </cell>
          <cell r="N1726">
            <v>6000</v>
          </cell>
          <cell r="O1726">
            <v>2270</v>
          </cell>
          <cell r="P1726">
            <v>29635</v>
          </cell>
          <cell r="Q1726">
            <v>15200</v>
          </cell>
          <cell r="R1726">
            <v>3369</v>
          </cell>
          <cell r="S1726">
            <v>1600</v>
          </cell>
          <cell r="T1726">
            <v>1196</v>
          </cell>
          <cell r="U1726">
            <v>6000</v>
          </cell>
          <cell r="V1726">
            <v>2270</v>
          </cell>
          <cell r="W1726">
            <v>29635</v>
          </cell>
          <cell r="X1726">
            <v>14190.159532109868</v>
          </cell>
          <cell r="Y1726">
            <v>10196.150746871965</v>
          </cell>
          <cell r="Z1726">
            <v>1611.1827868442849</v>
          </cell>
          <cell r="AA1726">
            <v>1557.9882130279182</v>
          </cell>
          <cell r="AB1726">
            <v>5979.521613328383</v>
          </cell>
          <cell r="AC1726">
            <v>2331.9971078175727</v>
          </cell>
          <cell r="AD1726">
            <v>35866.999999999993</v>
          </cell>
          <cell r="AE1726">
            <v>12604.994922682383</v>
          </cell>
          <cell r="AF1726">
            <v>10208.572311107706</v>
          </cell>
          <cell r="AG1726">
            <v>1619.7163898032607</v>
          </cell>
          <cell r="AH1726">
            <v>1560.6376176988435</v>
          </cell>
          <cell r="AI1726">
            <v>6081.4211034984282</v>
          </cell>
          <cell r="AJ1726">
            <v>2340.3576552093691</v>
          </cell>
          <cell r="AK1726">
            <v>34415.699999999997</v>
          </cell>
        </row>
        <row r="1727">
          <cell r="B1727">
            <v>40192</v>
          </cell>
          <cell r="D1727">
            <v>5052.5</v>
          </cell>
          <cell r="E1727">
            <v>29435</v>
          </cell>
          <cell r="F1727">
            <v>34487.5</v>
          </cell>
          <cell r="G1727">
            <v>34487.5</v>
          </cell>
          <cell r="H1727">
            <v>36213.699999999997</v>
          </cell>
          <cell r="I1727">
            <v>29435</v>
          </cell>
          <cell r="J1727">
            <v>14900</v>
          </cell>
          <cell r="K1727">
            <v>3369</v>
          </cell>
          <cell r="L1727">
            <v>1600</v>
          </cell>
          <cell r="M1727">
            <v>1196</v>
          </cell>
          <cell r="N1727">
            <v>6100</v>
          </cell>
          <cell r="O1727">
            <v>2270</v>
          </cell>
          <cell r="P1727">
            <v>29435</v>
          </cell>
          <cell r="Q1727">
            <v>14900</v>
          </cell>
          <cell r="R1727">
            <v>3369</v>
          </cell>
          <cell r="S1727">
            <v>1600</v>
          </cell>
          <cell r="T1727">
            <v>1196</v>
          </cell>
          <cell r="U1727">
            <v>6100</v>
          </cell>
          <cell r="V1727">
            <v>2270</v>
          </cell>
          <cell r="W1727">
            <v>29435</v>
          </cell>
          <cell r="X1727">
            <v>14529.347470669065</v>
          </cell>
          <cell r="Y1727">
            <v>10173.91565626949</v>
          </cell>
          <cell r="Z1727">
            <v>1603.5691611707573</v>
          </cell>
          <cell r="AA1727">
            <v>1549.7327321693222</v>
          </cell>
          <cell r="AB1727">
            <v>6037.9712714238458</v>
          </cell>
          <cell r="AC1727">
            <v>2319.1637082975071</v>
          </cell>
          <cell r="AD1727">
            <v>36213.69999999999</v>
          </cell>
          <cell r="AE1727">
            <v>12604.268146420194</v>
          </cell>
          <cell r="AF1727">
            <v>10207.983707298499</v>
          </cell>
          <cell r="AG1727">
            <v>1619.6230005214081</v>
          </cell>
          <cell r="AH1727">
            <v>1560.5476347689512</v>
          </cell>
          <cell r="AI1727">
            <v>6154.854795652579</v>
          </cell>
          <cell r="AJ1727">
            <v>2340.2227153383683</v>
          </cell>
          <cell r="AK1727">
            <v>34487.5</v>
          </cell>
        </row>
        <row r="1728">
          <cell r="B1728">
            <v>40193</v>
          </cell>
          <cell r="D1728">
            <v>1613.6800000000003</v>
          </cell>
          <cell r="E1728">
            <v>22568</v>
          </cell>
          <cell r="F1728">
            <v>24181.68</v>
          </cell>
          <cell r="G1728">
            <v>24181.68</v>
          </cell>
          <cell r="H1728">
            <v>25751.9</v>
          </cell>
          <cell r="I1728">
            <v>22568</v>
          </cell>
          <cell r="J1728">
            <v>10621</v>
          </cell>
          <cell r="K1728">
            <v>3369</v>
          </cell>
          <cell r="L1728">
            <v>1600</v>
          </cell>
          <cell r="M1728">
            <v>1196</v>
          </cell>
          <cell r="N1728">
            <v>4200</v>
          </cell>
          <cell r="O1728">
            <v>1582</v>
          </cell>
          <cell r="P1728">
            <v>22568</v>
          </cell>
          <cell r="Q1728">
            <v>10621</v>
          </cell>
          <cell r="R1728">
            <v>3369</v>
          </cell>
          <cell r="S1728">
            <v>1600</v>
          </cell>
          <cell r="T1728">
            <v>1196</v>
          </cell>
          <cell r="U1728">
            <v>4200</v>
          </cell>
          <cell r="V1728">
            <v>1582</v>
          </cell>
          <cell r="W1728">
            <v>22568</v>
          </cell>
          <cell r="X1728">
            <v>10470.216649945578</v>
          </cell>
          <cell r="Y1728">
            <v>7232.9033803035982</v>
          </cell>
          <cell r="Z1728">
            <v>1136.5352449908532</v>
          </cell>
          <cell r="AA1728">
            <v>1102.2170458342821</v>
          </cell>
          <cell r="AB1728">
            <v>4182.0391511046791</v>
          </cell>
          <cell r="AC1728">
            <v>1627.9885278210159</v>
          </cell>
          <cell r="AD1728">
            <v>25751.900000000009</v>
          </cell>
          <cell r="AE1728">
            <v>8840.3404316714277</v>
          </cell>
          <cell r="AF1728">
            <v>7234.5025385748268</v>
          </cell>
          <cell r="AG1728">
            <v>1143.8463675809182</v>
          </cell>
          <cell r="AH1728">
            <v>1105.9760819593546</v>
          </cell>
          <cell r="AI1728">
            <v>4219.1971129418434</v>
          </cell>
          <cell r="AJ1728">
            <v>1637.8174672716257</v>
          </cell>
          <cell r="AK1728">
            <v>24181.68</v>
          </cell>
        </row>
        <row r="1729">
          <cell r="B1729">
            <v>40194</v>
          </cell>
          <cell r="D1729">
            <v>0</v>
          </cell>
          <cell r="E1729">
            <v>0</v>
          </cell>
          <cell r="F1729">
            <v>0</v>
          </cell>
          <cell r="G1729">
            <v>0</v>
          </cell>
          <cell r="H1729">
            <v>25.6</v>
          </cell>
          <cell r="I1729">
            <v>0</v>
          </cell>
          <cell r="J1729">
            <v>0</v>
          </cell>
          <cell r="L1729">
            <v>0</v>
          </cell>
          <cell r="M1729">
            <v>0</v>
          </cell>
          <cell r="N1729">
            <v>0</v>
          </cell>
          <cell r="O1729">
            <v>0</v>
          </cell>
          <cell r="P1729">
            <v>0</v>
          </cell>
          <cell r="Q1729">
            <v>0</v>
          </cell>
          <cell r="S1729">
            <v>0</v>
          </cell>
          <cell r="T1729">
            <v>0</v>
          </cell>
          <cell r="U1729">
            <v>0</v>
          </cell>
          <cell r="V1729">
            <v>0</v>
          </cell>
          <cell r="W1729">
            <v>0</v>
          </cell>
          <cell r="X1729">
            <v>9.7322240000000004</v>
          </cell>
          <cell r="Y1729">
            <v>7.9338752000000001</v>
          </cell>
          <cell r="Z1729">
            <v>1.0752000000000002</v>
          </cell>
          <cell r="AA1729">
            <v>1.0578432</v>
          </cell>
          <cell r="AB1729">
            <v>4.2313983999999998</v>
          </cell>
          <cell r="AC1729">
            <v>1.5694592000000001</v>
          </cell>
          <cell r="AD1729">
            <v>25.6</v>
          </cell>
          <cell r="AK1729">
            <v>0</v>
          </cell>
        </row>
        <row r="1730">
          <cell r="B1730">
            <v>40195</v>
          </cell>
          <cell r="D1730">
            <v>0</v>
          </cell>
          <cell r="E1730">
            <v>0</v>
          </cell>
          <cell r="F1730">
            <v>0</v>
          </cell>
          <cell r="G1730">
            <v>0</v>
          </cell>
          <cell r="H1730">
            <v>27.8</v>
          </cell>
          <cell r="I1730">
            <v>0</v>
          </cell>
          <cell r="J1730">
            <v>0</v>
          </cell>
          <cell r="L1730">
            <v>0</v>
          </cell>
          <cell r="M1730">
            <v>0</v>
          </cell>
          <cell r="N1730">
            <v>0</v>
          </cell>
          <cell r="O1730">
            <v>0</v>
          </cell>
          <cell r="P1730">
            <v>0</v>
          </cell>
          <cell r="Q1730">
            <v>0</v>
          </cell>
          <cell r="S1730">
            <v>0</v>
          </cell>
          <cell r="T1730">
            <v>0</v>
          </cell>
          <cell r="U1730">
            <v>0</v>
          </cell>
          <cell r="V1730">
            <v>0</v>
          </cell>
          <cell r="W1730">
            <v>0</v>
          </cell>
          <cell r="X1730">
            <v>10.568586999999999</v>
          </cell>
          <cell r="Y1730">
            <v>8.6156926000000009</v>
          </cell>
          <cell r="Z1730">
            <v>1.1676000000000002</v>
          </cell>
          <cell r="AA1730">
            <v>1.1487516</v>
          </cell>
          <cell r="AB1730">
            <v>4.5950341999999997</v>
          </cell>
          <cell r="AC1730">
            <v>1.7043346000000001</v>
          </cell>
          <cell r="AD1730">
            <v>27.8</v>
          </cell>
          <cell r="AK1730">
            <v>0</v>
          </cell>
        </row>
        <row r="1731">
          <cell r="B1731">
            <v>40196</v>
          </cell>
          <cell r="D1731">
            <v>0</v>
          </cell>
          <cell r="E1731">
            <v>0</v>
          </cell>
          <cell r="F1731">
            <v>0</v>
          </cell>
          <cell r="G1731">
            <v>0</v>
          </cell>
          <cell r="H1731">
            <v>56.3</v>
          </cell>
          <cell r="I1731">
            <v>0</v>
          </cell>
          <cell r="J1731">
            <v>0</v>
          </cell>
          <cell r="L1731">
            <v>0</v>
          </cell>
          <cell r="M1731">
            <v>0</v>
          </cell>
          <cell r="N1731">
            <v>0</v>
          </cell>
          <cell r="O1731">
            <v>0</v>
          </cell>
          <cell r="P1731">
            <v>0</v>
          </cell>
          <cell r="Q1731">
            <v>0</v>
          </cell>
          <cell r="S1731">
            <v>0</v>
          </cell>
          <cell r="T1731">
            <v>0</v>
          </cell>
          <cell r="U1731">
            <v>0</v>
          </cell>
          <cell r="V1731">
            <v>0</v>
          </cell>
          <cell r="W1731">
            <v>0</v>
          </cell>
          <cell r="X1731">
            <v>21.403289499999996</v>
          </cell>
          <cell r="Y1731">
            <v>17.4483271</v>
          </cell>
          <cell r="Z1731">
            <v>2.3645999999999998</v>
          </cell>
          <cell r="AA1731">
            <v>2.3264285999999998</v>
          </cell>
          <cell r="AB1731">
            <v>9.3057706999999983</v>
          </cell>
          <cell r="AC1731">
            <v>3.4515840999999998</v>
          </cell>
          <cell r="AD1731">
            <v>56.3</v>
          </cell>
          <cell r="AK1731">
            <v>0</v>
          </cell>
        </row>
        <row r="1732">
          <cell r="B1732">
            <v>40197</v>
          </cell>
          <cell r="D1732">
            <v>0</v>
          </cell>
          <cell r="E1732">
            <v>0</v>
          </cell>
          <cell r="F1732">
            <v>0</v>
          </cell>
          <cell r="G1732">
            <v>0</v>
          </cell>
          <cell r="H1732">
            <v>88.6</v>
          </cell>
          <cell r="I1732">
            <v>0</v>
          </cell>
          <cell r="J1732">
            <v>0</v>
          </cell>
          <cell r="L1732">
            <v>0</v>
          </cell>
          <cell r="M1732">
            <v>0</v>
          </cell>
          <cell r="N1732">
            <v>0</v>
          </cell>
          <cell r="O1732">
            <v>0</v>
          </cell>
          <cell r="P1732">
            <v>0</v>
          </cell>
          <cell r="Q1732">
            <v>0</v>
          </cell>
          <cell r="S1732">
            <v>0</v>
          </cell>
          <cell r="T1732">
            <v>0</v>
          </cell>
          <cell r="U1732">
            <v>0</v>
          </cell>
          <cell r="V1732">
            <v>0</v>
          </cell>
          <cell r="W1732">
            <v>0</v>
          </cell>
          <cell r="X1732">
            <v>33.682618999999995</v>
          </cell>
          <cell r="Y1732">
            <v>27.458646199999997</v>
          </cell>
          <cell r="Z1732">
            <v>3.7212000000000001</v>
          </cell>
          <cell r="AA1732">
            <v>3.6611291999999995</v>
          </cell>
          <cell r="AB1732">
            <v>14.644605399999998</v>
          </cell>
          <cell r="AC1732">
            <v>5.4318001999999996</v>
          </cell>
          <cell r="AD1732">
            <v>88.6</v>
          </cell>
          <cell r="AK1732">
            <v>0</v>
          </cell>
        </row>
        <row r="1733">
          <cell r="B1733">
            <v>40198</v>
          </cell>
          <cell r="D1733">
            <v>10956.580000000002</v>
          </cell>
          <cell r="E1733">
            <v>6569</v>
          </cell>
          <cell r="F1733">
            <v>17525.580000000002</v>
          </cell>
          <cell r="G1733">
            <v>17525.580000000002</v>
          </cell>
          <cell r="H1733">
            <v>20365.900000000001</v>
          </cell>
          <cell r="I1733">
            <v>6569</v>
          </cell>
          <cell r="J1733">
            <v>0</v>
          </cell>
          <cell r="K1733">
            <v>3369</v>
          </cell>
          <cell r="L1733">
            <v>0</v>
          </cell>
          <cell r="M1733">
            <v>0</v>
          </cell>
          <cell r="N1733">
            <v>3200</v>
          </cell>
          <cell r="O1733">
            <v>0</v>
          </cell>
          <cell r="P1733">
            <v>6569</v>
          </cell>
          <cell r="Q1733">
            <v>0</v>
          </cell>
          <cell r="R1733">
            <v>3369</v>
          </cell>
          <cell r="S1733">
            <v>0</v>
          </cell>
          <cell r="T1733">
            <v>0</v>
          </cell>
          <cell r="U1733">
            <v>3200</v>
          </cell>
          <cell r="V1733">
            <v>0</v>
          </cell>
          <cell r="W1733">
            <v>6569</v>
          </cell>
          <cell r="X1733">
            <v>8052.501672915686</v>
          </cell>
          <cell r="Y1733">
            <v>5727.6236000205618</v>
          </cell>
          <cell r="Z1733">
            <v>909.82587475790842</v>
          </cell>
          <cell r="AA1733">
            <v>850.18025555623444</v>
          </cell>
          <cell r="AB1733">
            <v>3510.3818870193127</v>
          </cell>
          <cell r="AC1733">
            <v>1315.386709730303</v>
          </cell>
          <cell r="AD1733">
            <v>20365.900000000009</v>
          </cell>
          <cell r="AE1733">
            <v>6362.7651663935549</v>
          </cell>
          <cell r="AF1733">
            <v>5100.3195161818931</v>
          </cell>
          <cell r="AG1733">
            <v>833.18102287313945</v>
          </cell>
          <cell r="AH1733">
            <v>779.71240802949603</v>
          </cell>
          <cell r="AI1733">
            <v>3244.852880376895</v>
          </cell>
          <cell r="AJ1733">
            <v>1204.7490061450226</v>
          </cell>
          <cell r="AK1733">
            <v>17525.580000000002</v>
          </cell>
        </row>
        <row r="1734">
          <cell r="B1734">
            <v>40199</v>
          </cell>
          <cell r="D1734">
            <v>8961</v>
          </cell>
          <cell r="E1734">
            <v>27054</v>
          </cell>
          <cell r="F1734">
            <v>36015</v>
          </cell>
          <cell r="G1734">
            <v>36015</v>
          </cell>
          <cell r="H1734">
            <v>37994.1</v>
          </cell>
          <cell r="I1734">
            <v>27054</v>
          </cell>
          <cell r="J1734">
            <v>14689</v>
          </cell>
          <cell r="K1734">
            <v>3369</v>
          </cell>
          <cell r="L1734">
            <v>1600</v>
          </cell>
          <cell r="M1734">
            <v>1196</v>
          </cell>
          <cell r="N1734">
            <v>6200</v>
          </cell>
          <cell r="O1734">
            <v>0</v>
          </cell>
          <cell r="P1734">
            <v>27054</v>
          </cell>
          <cell r="Q1734">
            <v>14689</v>
          </cell>
          <cell r="R1734">
            <v>3369</v>
          </cell>
          <cell r="S1734">
            <v>1600</v>
          </cell>
          <cell r="T1734">
            <v>1196</v>
          </cell>
          <cell r="U1734">
            <v>6200</v>
          </cell>
          <cell r="V1734">
            <v>0</v>
          </cell>
          <cell r="W1734">
            <v>27054</v>
          </cell>
          <cell r="X1734">
            <v>15008.269662412415</v>
          </cell>
          <cell r="Y1734">
            <v>11381.507410593485</v>
          </cell>
          <cell r="Z1734">
            <v>1573.9930108618769</v>
          </cell>
          <cell r="AA1734">
            <v>1566.1499357665052</v>
          </cell>
          <cell r="AB1734">
            <v>6148.4412550481338</v>
          </cell>
          <cell r="AC1734">
            <v>2315.7387253175889</v>
          </cell>
          <cell r="AD1734">
            <v>37994.100000000006</v>
          </cell>
          <cell r="AE1734">
            <v>13421.244896578421</v>
          </cell>
          <cell r="AF1734">
            <v>10869.090050643244</v>
          </cell>
          <cell r="AG1734">
            <v>1588.926430594021</v>
          </cell>
          <cell r="AH1734">
            <v>1574.3762429278584</v>
          </cell>
          <cell r="AI1734">
            <v>6213.6391679911621</v>
          </cell>
          <cell r="AJ1734">
            <v>2347.7232112652937</v>
          </cell>
          <cell r="AK1734">
            <v>36015</v>
          </cell>
        </row>
        <row r="1735">
          <cell r="B1735">
            <v>40200</v>
          </cell>
          <cell r="D1735">
            <v>5172.4400000000023</v>
          </cell>
          <cell r="E1735">
            <v>29365</v>
          </cell>
          <cell r="F1735">
            <v>34537.440000000002</v>
          </cell>
          <cell r="G1735">
            <v>34537.440000000002</v>
          </cell>
          <cell r="H1735">
            <v>38017.199999999997</v>
          </cell>
          <cell r="I1735">
            <v>28364</v>
          </cell>
          <cell r="J1735">
            <v>14800</v>
          </cell>
          <cell r="K1735">
            <v>3369</v>
          </cell>
          <cell r="L1735">
            <v>1600</v>
          </cell>
          <cell r="M1735">
            <v>1196</v>
          </cell>
          <cell r="N1735">
            <v>6100</v>
          </cell>
          <cell r="O1735">
            <v>2300</v>
          </cell>
          <cell r="P1735">
            <v>29365</v>
          </cell>
          <cell r="Q1735">
            <v>14800</v>
          </cell>
          <cell r="R1735">
            <v>3369</v>
          </cell>
          <cell r="S1735">
            <v>1600</v>
          </cell>
          <cell r="T1735">
            <v>1196</v>
          </cell>
          <cell r="U1735">
            <v>6100</v>
          </cell>
          <cell r="V1735">
            <v>1299</v>
          </cell>
          <cell r="W1735">
            <v>28364</v>
          </cell>
          <cell r="X1735">
            <v>14999.92892965905</v>
          </cell>
          <cell r="Y1735">
            <v>11318.193072582366</v>
          </cell>
          <cell r="Z1735">
            <v>1600.844704709951</v>
          </cell>
          <cell r="AA1735">
            <v>1547.9200925692262</v>
          </cell>
          <cell r="AB1735">
            <v>6195.5741125216937</v>
          </cell>
          <cell r="AC1735">
            <v>2354.7390879577179</v>
          </cell>
          <cell r="AD1735">
            <v>38017.200000000012</v>
          </cell>
          <cell r="AE1735">
            <v>12602.944634398742</v>
          </cell>
          <cell r="AF1735">
            <v>10206.911817285174</v>
          </cell>
          <cell r="AG1735">
            <v>1619.4529318996913</v>
          </cell>
          <cell r="AH1735">
            <v>1560.3837693599744</v>
          </cell>
          <cell r="AI1735">
            <v>6172.268502042818</v>
          </cell>
          <cell r="AJ1735">
            <v>2375.4783450135983</v>
          </cell>
          <cell r="AK1735">
            <v>34537.440000000002</v>
          </cell>
        </row>
        <row r="1736">
          <cell r="B1736">
            <v>40201</v>
          </cell>
          <cell r="D1736">
            <v>5155.1199999999953</v>
          </cell>
          <cell r="E1736">
            <v>29265</v>
          </cell>
          <cell r="F1736">
            <v>34420.119999999995</v>
          </cell>
          <cell r="G1736">
            <v>34420.119999999995</v>
          </cell>
          <cell r="H1736">
            <v>36906.5</v>
          </cell>
          <cell r="I1736">
            <v>29265</v>
          </cell>
          <cell r="J1736">
            <v>14800</v>
          </cell>
          <cell r="K1736">
            <v>3369</v>
          </cell>
          <cell r="L1736">
            <v>1600</v>
          </cell>
          <cell r="M1736">
            <v>1196</v>
          </cell>
          <cell r="N1736">
            <v>6000</v>
          </cell>
          <cell r="O1736">
            <v>2300</v>
          </cell>
          <cell r="P1736">
            <v>29265</v>
          </cell>
          <cell r="Q1736">
            <v>14800</v>
          </cell>
          <cell r="R1736">
            <v>3369</v>
          </cell>
          <cell r="S1736">
            <v>1600</v>
          </cell>
          <cell r="T1736">
            <v>1196</v>
          </cell>
          <cell r="U1736">
            <v>6000</v>
          </cell>
          <cell r="V1736">
            <v>2300</v>
          </cell>
          <cell r="W1736">
            <v>29265</v>
          </cell>
          <cell r="X1736">
            <v>15293.94071773973</v>
          </cell>
          <cell r="Y1736">
            <v>10081.086460312528</v>
          </cell>
          <cell r="Z1736">
            <v>1611.0058587181156</v>
          </cell>
          <cell r="AA1736">
            <v>1552.5660847354179</v>
          </cell>
          <cell r="AB1736">
            <v>6015.1671430414399</v>
          </cell>
          <cell r="AC1736">
            <v>2352.7337354527731</v>
          </cell>
          <cell r="AD1736">
            <v>36906.500000000007</v>
          </cell>
          <cell r="AE1736">
            <v>12604.559700127045</v>
          </cell>
          <cell r="AF1736">
            <v>10208.219831717208</v>
          </cell>
          <cell r="AG1736">
            <v>1619.6604645839</v>
          </cell>
          <cell r="AH1736">
            <v>1560.5837323386274</v>
          </cell>
          <cell r="AI1736">
            <v>6063.1488137808428</v>
          </cell>
          <cell r="AJ1736">
            <v>2363.9474574523788</v>
          </cell>
          <cell r="AK1736">
            <v>34420.119999999995</v>
          </cell>
        </row>
        <row r="1737">
          <cell r="B1737">
            <v>40202</v>
          </cell>
          <cell r="D1737">
            <v>5116.2499999999927</v>
          </cell>
          <cell r="E1737">
            <v>28865</v>
          </cell>
          <cell r="F1737">
            <v>33981.249999999993</v>
          </cell>
          <cell r="G1737">
            <v>33981.249999999993</v>
          </cell>
          <cell r="H1737">
            <v>36624.5</v>
          </cell>
          <cell r="I1737">
            <v>28795</v>
          </cell>
          <cell r="J1737">
            <v>14800</v>
          </cell>
          <cell r="K1737">
            <v>3369</v>
          </cell>
          <cell r="L1737">
            <v>1600</v>
          </cell>
          <cell r="M1737">
            <v>1196</v>
          </cell>
          <cell r="N1737">
            <v>5600</v>
          </cell>
          <cell r="O1737">
            <v>2300</v>
          </cell>
          <cell r="P1737">
            <v>28865</v>
          </cell>
          <cell r="Q1737">
            <v>14800</v>
          </cell>
          <cell r="R1737">
            <v>3369</v>
          </cell>
          <cell r="S1737">
            <v>1600</v>
          </cell>
          <cell r="T1737">
            <v>1196</v>
          </cell>
          <cell r="U1737">
            <v>5600</v>
          </cell>
          <cell r="V1737">
            <v>2230</v>
          </cell>
          <cell r="W1737">
            <v>28795</v>
          </cell>
          <cell r="X1737">
            <v>15405.925467548064</v>
          </cell>
          <cell r="Y1737">
            <v>10277.650375730838</v>
          </cell>
          <cell r="Z1737">
            <v>1608.2024546298624</v>
          </cell>
          <cell r="AA1737">
            <v>1549.7903342610116</v>
          </cell>
          <cell r="AB1737">
            <v>5496.3669524350726</v>
          </cell>
          <cell r="AC1737">
            <v>2286.5644153951489</v>
          </cell>
          <cell r="AD1737">
            <v>36624.5</v>
          </cell>
          <cell r="AE1737">
            <v>12610.33463355286</v>
          </cell>
          <cell r="AF1737">
            <v>10212.896852678412</v>
          </cell>
          <cell r="AG1737">
            <v>1620.4025318657345</v>
          </cell>
          <cell r="AH1737">
            <v>1561.2987328919253</v>
          </cell>
          <cell r="AI1737">
            <v>5670.490356546019</v>
          </cell>
          <cell r="AJ1737">
            <v>2305.8268924650429</v>
          </cell>
          <cell r="AK1737">
            <v>33981.249999999993</v>
          </cell>
        </row>
        <row r="1738">
          <cell r="B1738">
            <v>40203</v>
          </cell>
          <cell r="D1738">
            <v>5159.32</v>
          </cell>
          <cell r="E1738">
            <v>29265</v>
          </cell>
          <cell r="F1738">
            <v>34424.32</v>
          </cell>
          <cell r="G1738">
            <v>34424.32</v>
          </cell>
          <cell r="H1738">
            <v>37525.1</v>
          </cell>
          <cell r="I1738">
            <v>29265</v>
          </cell>
          <cell r="J1738">
            <v>14800</v>
          </cell>
          <cell r="K1738">
            <v>3369</v>
          </cell>
          <cell r="L1738">
            <v>1600</v>
          </cell>
          <cell r="M1738">
            <v>1196</v>
          </cell>
          <cell r="N1738">
            <v>6000</v>
          </cell>
          <cell r="O1738">
            <v>2300</v>
          </cell>
          <cell r="P1738">
            <v>29265</v>
          </cell>
          <cell r="Q1738">
            <v>14800</v>
          </cell>
          <cell r="R1738">
            <v>3369</v>
          </cell>
          <cell r="S1738">
            <v>1600</v>
          </cell>
          <cell r="T1738">
            <v>1196</v>
          </cell>
          <cell r="U1738">
            <v>6000</v>
          </cell>
          <cell r="V1738">
            <v>2300</v>
          </cell>
          <cell r="W1738">
            <v>29265</v>
          </cell>
          <cell r="X1738">
            <v>15021.12873254885</v>
          </cell>
          <cell r="Y1738">
            <v>10830.675395328779</v>
          </cell>
          <cell r="Z1738">
            <v>1608.2751929635012</v>
          </cell>
          <cell r="AA1738">
            <v>1555.7771483637541</v>
          </cell>
          <cell r="AB1738">
            <v>6169.5987184196147</v>
          </cell>
          <cell r="AC1738">
            <v>2339.6448123754981</v>
          </cell>
          <cell r="AD1738">
            <v>37525.1</v>
          </cell>
          <cell r="AE1738">
            <v>12603.817549656244</v>
          </cell>
          <cell r="AF1738">
            <v>10207.618776596331</v>
          </cell>
          <cell r="AG1738">
            <v>1619.565099747291</v>
          </cell>
          <cell r="AH1738">
            <v>1560.4918459118712</v>
          </cell>
          <cell r="AI1738">
            <v>6080.8530666835177</v>
          </cell>
          <cell r="AJ1738">
            <v>2351.9736614047465</v>
          </cell>
          <cell r="AK1738">
            <v>34424.32</v>
          </cell>
        </row>
        <row r="1739">
          <cell r="B1739">
            <v>40204</v>
          </cell>
          <cell r="D1739">
            <v>6318.4000000000015</v>
          </cell>
          <cell r="E1739">
            <v>28161</v>
          </cell>
          <cell r="F1739">
            <v>34479.4</v>
          </cell>
          <cell r="G1739">
            <v>34479.4</v>
          </cell>
          <cell r="H1739">
            <v>37514.1</v>
          </cell>
          <cell r="I1739">
            <v>28161</v>
          </cell>
          <cell r="J1739">
            <v>15200</v>
          </cell>
          <cell r="K1739">
            <v>3369</v>
          </cell>
          <cell r="L1739">
            <v>1600</v>
          </cell>
          <cell r="M1739">
            <v>1196</v>
          </cell>
          <cell r="N1739">
            <v>4500</v>
          </cell>
          <cell r="O1739">
            <v>2296</v>
          </cell>
          <cell r="P1739">
            <v>28161</v>
          </cell>
          <cell r="Q1739">
            <v>15200</v>
          </cell>
          <cell r="R1739">
            <v>3369</v>
          </cell>
          <cell r="S1739">
            <v>1600</v>
          </cell>
          <cell r="T1739">
            <v>1196</v>
          </cell>
          <cell r="U1739">
            <v>4500</v>
          </cell>
          <cell r="V1739">
            <v>2296</v>
          </cell>
          <cell r="W1739">
            <v>28161</v>
          </cell>
          <cell r="X1739">
            <v>15303.764903567009</v>
          </cell>
          <cell r="Y1739">
            <v>10680.258168491722</v>
          </cell>
          <cell r="Z1739">
            <v>1610.7537667718318</v>
          </cell>
          <cell r="AA1739">
            <v>1556.5024340671227</v>
          </cell>
          <cell r="AB1739">
            <v>6007.7011216662195</v>
          </cell>
          <cell r="AC1739">
            <v>2355.1196054360917</v>
          </cell>
          <cell r="AD1739">
            <v>37514.1</v>
          </cell>
          <cell r="AE1739">
            <v>12602.839394421704</v>
          </cell>
          <cell r="AF1739">
            <v>10206.826585206763</v>
          </cell>
          <cell r="AG1739">
            <v>1619.4394087751903</v>
          </cell>
          <cell r="AH1739">
            <v>1560.3707394882404</v>
          </cell>
          <cell r="AI1739">
            <v>6126.2990528434093</v>
          </cell>
          <cell r="AJ1739">
            <v>2363.6248192646967</v>
          </cell>
          <cell r="AK1739">
            <v>34479.4</v>
          </cell>
        </row>
        <row r="1740">
          <cell r="B1740">
            <v>40205</v>
          </cell>
          <cell r="D1740">
            <v>6189.0599999999977</v>
          </cell>
          <cell r="E1740">
            <v>28235</v>
          </cell>
          <cell r="F1740">
            <v>34424.06</v>
          </cell>
          <cell r="G1740">
            <v>34424.06</v>
          </cell>
          <cell r="H1740">
            <v>38043.599999999999</v>
          </cell>
          <cell r="I1740">
            <v>28235</v>
          </cell>
          <cell r="J1740">
            <v>15300</v>
          </cell>
          <cell r="K1740">
            <v>3369</v>
          </cell>
          <cell r="L1740">
            <v>1600</v>
          </cell>
          <cell r="M1740">
            <v>1196</v>
          </cell>
          <cell r="N1740">
            <v>4500</v>
          </cell>
          <cell r="O1740">
            <v>2270</v>
          </cell>
          <cell r="P1740">
            <v>28235</v>
          </cell>
          <cell r="Q1740">
            <v>15300</v>
          </cell>
          <cell r="R1740">
            <v>3369</v>
          </cell>
          <cell r="S1740">
            <v>1600</v>
          </cell>
          <cell r="T1740">
            <v>1196</v>
          </cell>
          <cell r="U1740">
            <v>4500</v>
          </cell>
          <cell r="V1740">
            <v>2270</v>
          </cell>
          <cell r="W1740">
            <v>28235</v>
          </cell>
          <cell r="X1740">
            <v>15215.205532786022</v>
          </cell>
          <cell r="Y1740">
            <v>11172.039178354851</v>
          </cell>
          <cell r="Z1740">
            <v>1615.7923216734403</v>
          </cell>
          <cell r="AA1740">
            <v>1563.3080386202357</v>
          </cell>
          <cell r="AB1740">
            <v>6126.1154789145958</v>
          </cell>
          <cell r="AC1740">
            <v>2351.1394496508497</v>
          </cell>
          <cell r="AD1740">
            <v>38043.599999999999</v>
          </cell>
          <cell r="AE1740">
            <v>12603.722355544553</v>
          </cell>
          <cell r="AF1740">
            <v>10207.541680494449</v>
          </cell>
          <cell r="AG1740">
            <v>1619.5528674961981</v>
          </cell>
          <cell r="AH1740">
            <v>1560.4800598292429</v>
          </cell>
          <cell r="AI1740">
            <v>6080.8071392171987</v>
          </cell>
          <cell r="AJ1740">
            <v>2351.9558974183565</v>
          </cell>
          <cell r="AK1740">
            <v>34424.06</v>
          </cell>
        </row>
        <row r="1741">
          <cell r="B1741">
            <v>40206</v>
          </cell>
          <cell r="D1741">
            <v>6089.0599999999977</v>
          </cell>
          <cell r="E1741">
            <v>28335</v>
          </cell>
          <cell r="F1741">
            <v>34424.06</v>
          </cell>
          <cell r="G1741">
            <v>34424.06</v>
          </cell>
          <cell r="H1741">
            <v>37749.199999999997</v>
          </cell>
          <cell r="I1741">
            <v>28335</v>
          </cell>
          <cell r="J1741">
            <v>15400</v>
          </cell>
          <cell r="K1741">
            <v>3369</v>
          </cell>
          <cell r="L1741">
            <v>1600</v>
          </cell>
          <cell r="M1741">
            <v>1196</v>
          </cell>
          <cell r="N1741">
            <v>4500</v>
          </cell>
          <cell r="O1741">
            <v>2270</v>
          </cell>
          <cell r="P1741">
            <v>28335</v>
          </cell>
          <cell r="Q1741">
            <v>15400</v>
          </cell>
          <cell r="R1741">
            <v>3369</v>
          </cell>
          <cell r="S1741">
            <v>1600</v>
          </cell>
          <cell r="T1741">
            <v>1196</v>
          </cell>
          <cell r="U1741">
            <v>4500</v>
          </cell>
          <cell r="V1741">
            <v>2270</v>
          </cell>
          <cell r="W1741">
            <v>28335</v>
          </cell>
          <cell r="X1741">
            <v>15537.250279295067</v>
          </cell>
          <cell r="Y1741">
            <v>10662.123226625381</v>
          </cell>
          <cell r="Z1741">
            <v>1606.1297521528293</v>
          </cell>
          <cell r="AA1741">
            <v>1549.3543698055257</v>
          </cell>
          <cell r="AB1741">
            <v>6061.4206803828183</v>
          </cell>
          <cell r="AC1741">
            <v>2332.9216917383915</v>
          </cell>
          <cell r="AD1741">
            <v>37749.200000000012</v>
          </cell>
          <cell r="AE1741">
            <v>12603.722355544553</v>
          </cell>
          <cell r="AF1741">
            <v>10207.541680494449</v>
          </cell>
          <cell r="AG1741">
            <v>1619.5528674961981</v>
          </cell>
          <cell r="AH1741">
            <v>1560.4800598292429</v>
          </cell>
          <cell r="AI1741">
            <v>6080.8071392171987</v>
          </cell>
          <cell r="AJ1741">
            <v>2351.9558974183565</v>
          </cell>
          <cell r="AK1741">
            <v>34424.06</v>
          </cell>
        </row>
        <row r="1742">
          <cell r="B1742">
            <v>40207</v>
          </cell>
          <cell r="D1742">
            <v>6533.3400000000038</v>
          </cell>
          <cell r="E1742">
            <v>27935</v>
          </cell>
          <cell r="F1742">
            <v>34468.340000000004</v>
          </cell>
          <cell r="G1742">
            <v>34468.340000000004</v>
          </cell>
          <cell r="H1742">
            <v>36994.199999999997</v>
          </cell>
          <cell r="I1742">
            <v>27935</v>
          </cell>
          <cell r="J1742">
            <v>15000</v>
          </cell>
          <cell r="K1742">
            <v>3369</v>
          </cell>
          <cell r="L1742">
            <v>1600</v>
          </cell>
          <cell r="M1742">
            <v>1196</v>
          </cell>
          <cell r="N1742">
            <v>4500</v>
          </cell>
          <cell r="O1742">
            <v>2270</v>
          </cell>
          <cell r="P1742">
            <v>27935</v>
          </cell>
          <cell r="Q1742">
            <v>15000</v>
          </cell>
          <cell r="R1742">
            <v>3369</v>
          </cell>
          <cell r="S1742">
            <v>1600</v>
          </cell>
          <cell r="T1742">
            <v>1196</v>
          </cell>
          <cell r="U1742">
            <v>4500</v>
          </cell>
          <cell r="V1742">
            <v>2270</v>
          </cell>
          <cell r="W1742">
            <v>27935</v>
          </cell>
          <cell r="X1742">
            <v>15354.018789877</v>
          </cell>
          <cell r="Y1742">
            <v>10069.96405393143</v>
          </cell>
          <cell r="Z1742">
            <v>1602.3252024406554</v>
          </cell>
          <cell r="AA1742">
            <v>1544.8854424050041</v>
          </cell>
          <cell r="AB1742">
            <v>6095.4458514035832</v>
          </cell>
          <cell r="AC1742">
            <v>2327.5606599423245</v>
          </cell>
          <cell r="AD1742">
            <v>36994.199999999997</v>
          </cell>
          <cell r="AE1742">
            <v>12603.12228890523</v>
          </cell>
          <cell r="AF1742">
            <v>10207.055696666879</v>
          </cell>
          <cell r="AG1742">
            <v>1619.4757601449737</v>
          </cell>
          <cell r="AH1742">
            <v>1560.4057649504114</v>
          </cell>
          <cell r="AI1742">
            <v>6126.4365691722487</v>
          </cell>
          <cell r="AJ1742">
            <v>2351.8439201602587</v>
          </cell>
          <cell r="AK1742">
            <v>34468.340000000004</v>
          </cell>
        </row>
        <row r="1743">
          <cell r="B1743">
            <v>40208</v>
          </cell>
          <cell r="D1743">
            <v>6444.7799999999988</v>
          </cell>
          <cell r="E1743">
            <v>27935</v>
          </cell>
          <cell r="F1743">
            <v>34379.78</v>
          </cell>
          <cell r="G1743">
            <v>34379.78</v>
          </cell>
          <cell r="H1743">
            <v>37017.199999999997</v>
          </cell>
          <cell r="I1743">
            <v>27935</v>
          </cell>
          <cell r="J1743">
            <v>15000</v>
          </cell>
          <cell r="K1743">
            <v>3369</v>
          </cell>
          <cell r="L1743">
            <v>1600</v>
          </cell>
          <cell r="M1743">
            <v>1196</v>
          </cell>
          <cell r="N1743">
            <v>4500</v>
          </cell>
          <cell r="O1743">
            <v>2270</v>
          </cell>
          <cell r="P1743">
            <v>27935</v>
          </cell>
          <cell r="Q1743">
            <v>15000</v>
          </cell>
          <cell r="R1743">
            <v>3369</v>
          </cell>
          <cell r="S1743">
            <v>1600</v>
          </cell>
          <cell r="T1743">
            <v>1196</v>
          </cell>
          <cell r="U1743">
            <v>4500</v>
          </cell>
          <cell r="V1743">
            <v>2270</v>
          </cell>
          <cell r="W1743">
            <v>27935</v>
          </cell>
          <cell r="X1743">
            <v>15146.236698855757</v>
          </cell>
          <cell r="Y1743">
            <v>10466.128862864976</v>
          </cell>
          <cell r="Z1743">
            <v>1613.662317920677</v>
          </cell>
          <cell r="AA1743">
            <v>1553.7313550689992</v>
          </cell>
          <cell r="AB1743">
            <v>5894.659407234898</v>
          </cell>
          <cell r="AC1743">
            <v>2342.781358054694</v>
          </cell>
          <cell r="AD1743">
            <v>37017.199999999997</v>
          </cell>
          <cell r="AE1743">
            <v>12604.324025280272</v>
          </cell>
          <cell r="AF1743">
            <v>10208.028962642689</v>
          </cell>
          <cell r="AG1743">
            <v>1619.6301808420717</v>
          </cell>
          <cell r="AH1743">
            <v>1560.5545531891175</v>
          </cell>
          <cell r="AI1743">
            <v>6035.1741042187186</v>
          </cell>
          <cell r="AJ1743">
            <v>2352.0681738271269</v>
          </cell>
          <cell r="AK1743">
            <v>34379.78</v>
          </cell>
        </row>
        <row r="1744">
          <cell r="B1744">
            <v>40209</v>
          </cell>
          <cell r="D1744">
            <v>10420.260000000009</v>
          </cell>
          <cell r="E1744">
            <v>23461</v>
          </cell>
          <cell r="F1744">
            <v>33881.260000000009</v>
          </cell>
          <cell r="G1744">
            <v>33881.260000000009</v>
          </cell>
          <cell r="H1744">
            <v>17340.5</v>
          </cell>
          <cell r="I1744">
            <v>23435</v>
          </cell>
          <cell r="J1744">
            <v>15000</v>
          </cell>
          <cell r="K1744">
            <v>3369</v>
          </cell>
          <cell r="L1744">
            <v>1600</v>
          </cell>
          <cell r="M1744">
            <v>1196</v>
          </cell>
          <cell r="N1744">
            <v>0</v>
          </cell>
          <cell r="O1744">
            <v>2296</v>
          </cell>
          <cell r="P1744">
            <v>23461</v>
          </cell>
          <cell r="Q1744">
            <v>15000</v>
          </cell>
          <cell r="R1744">
            <v>3369</v>
          </cell>
          <cell r="S1744">
            <v>1600</v>
          </cell>
          <cell r="T1744">
            <v>1196</v>
          </cell>
          <cell r="U1744">
            <v>0</v>
          </cell>
          <cell r="V1744">
            <v>2270</v>
          </cell>
          <cell r="W1744">
            <v>23435</v>
          </cell>
          <cell r="X1744">
            <v>6853.4841459110321</v>
          </cell>
          <cell r="Y1744">
            <v>5080.1034803937564</v>
          </cell>
          <cell r="Z1744">
            <v>785.23206227428329</v>
          </cell>
          <cell r="AA1744">
            <v>781.15084753416181</v>
          </cell>
          <cell r="AB1744">
            <v>2682.1830999996027</v>
          </cell>
          <cell r="AC1744">
            <v>1158.3463638871676</v>
          </cell>
          <cell r="AD1744">
            <v>17340.500000000004</v>
          </cell>
          <cell r="AE1744">
            <v>12612.188104229061</v>
          </cell>
          <cell r="AF1744">
            <v>10214.397947247715</v>
          </cell>
          <cell r="AG1744">
            <v>1620.640699104252</v>
          </cell>
          <cell r="AH1744">
            <v>1561.5282130367666</v>
          </cell>
          <cell r="AI1744">
            <v>5507.1268945655684</v>
          </cell>
          <cell r="AJ1744">
            <v>2365.3781418166409</v>
          </cell>
          <cell r="AK1744">
            <v>33881.260000000009</v>
          </cell>
        </row>
        <row r="1745">
          <cell r="B1745">
            <v>40210</v>
          </cell>
          <cell r="D1745">
            <v>5767.6400000000067</v>
          </cell>
          <cell r="E1745">
            <v>27180</v>
          </cell>
          <cell r="F1745">
            <v>32947.640000000007</v>
          </cell>
          <cell r="G1745">
            <v>32947.640000000007</v>
          </cell>
          <cell r="H1745">
            <v>0</v>
          </cell>
          <cell r="I1745">
            <v>27180</v>
          </cell>
          <cell r="J1745">
            <v>15200</v>
          </cell>
          <cell r="K1745">
            <v>3369</v>
          </cell>
          <cell r="L1745">
            <v>1600</v>
          </cell>
          <cell r="M1745">
            <v>1229</v>
          </cell>
          <cell r="N1745">
            <v>3500</v>
          </cell>
          <cell r="O1745">
            <v>2282</v>
          </cell>
          <cell r="P1745">
            <v>27180</v>
          </cell>
          <cell r="Q1745">
            <v>15200</v>
          </cell>
          <cell r="R1745">
            <v>3369</v>
          </cell>
          <cell r="S1745">
            <v>1600</v>
          </cell>
          <cell r="T1745">
            <v>1229</v>
          </cell>
          <cell r="U1745">
            <v>3500</v>
          </cell>
          <cell r="V1745">
            <v>2282</v>
          </cell>
          <cell r="W1745">
            <v>27180</v>
          </cell>
          <cell r="AD1745">
            <v>0</v>
          </cell>
          <cell r="AE1745">
            <v>11954.581858175869</v>
          </cell>
          <cell r="AF1745">
            <v>9783.0455138052002</v>
          </cell>
          <cell r="AG1745">
            <v>1560.1914272854651</v>
          </cell>
          <cell r="AH1745">
            <v>1495.5851199576446</v>
          </cell>
          <cell r="AI1745">
            <v>5902.5555822269453</v>
          </cell>
          <cell r="AJ1745">
            <v>2251.6804985488775</v>
          </cell>
          <cell r="AK1745">
            <v>32947.640000000007</v>
          </cell>
        </row>
        <row r="1746">
          <cell r="B1746">
            <v>40211</v>
          </cell>
          <cell r="D1746">
            <v>17304.18</v>
          </cell>
          <cell r="E1746">
            <v>0</v>
          </cell>
          <cell r="F1746">
            <v>17304.18</v>
          </cell>
          <cell r="G1746">
            <v>17304.18</v>
          </cell>
          <cell r="H1746">
            <v>0</v>
          </cell>
          <cell r="I1746">
            <v>0</v>
          </cell>
          <cell r="J1746">
            <v>0</v>
          </cell>
          <cell r="L1746">
            <v>0</v>
          </cell>
          <cell r="M1746">
            <v>0</v>
          </cell>
          <cell r="N1746">
            <v>0</v>
          </cell>
          <cell r="O1746">
            <v>0</v>
          </cell>
          <cell r="P1746">
            <v>0</v>
          </cell>
          <cell r="Q1746">
            <v>0</v>
          </cell>
          <cell r="S1746">
            <v>0</v>
          </cell>
          <cell r="T1746">
            <v>0</v>
          </cell>
          <cell r="U1746">
            <v>0</v>
          </cell>
          <cell r="V1746">
            <v>0</v>
          </cell>
          <cell r="W1746">
            <v>0</v>
          </cell>
          <cell r="AD1746">
            <v>0</v>
          </cell>
          <cell r="AE1746">
            <v>6365.726669802998</v>
          </cell>
          <cell r="AF1746">
            <v>5102.6934233184011</v>
          </cell>
          <cell r="AG1746">
            <v>833.56882100420273</v>
          </cell>
          <cell r="AH1746">
            <v>780.07531957728679</v>
          </cell>
          <cell r="AI1746">
            <v>3016.8060183682996</v>
          </cell>
          <cell r="AJ1746">
            <v>1205.3097479288099</v>
          </cell>
          <cell r="AK1746">
            <v>17304.18</v>
          </cell>
        </row>
        <row r="1747">
          <cell r="B1747">
            <v>40212</v>
          </cell>
          <cell r="D1747">
            <v>34254.1</v>
          </cell>
          <cell r="E1747">
            <v>0</v>
          </cell>
          <cell r="F1747">
            <v>34254.1</v>
          </cell>
          <cell r="G1747">
            <v>34254.1</v>
          </cell>
          <cell r="H1747">
            <v>0</v>
          </cell>
          <cell r="I1747">
            <v>0</v>
          </cell>
          <cell r="J1747">
            <v>0</v>
          </cell>
          <cell r="L1747">
            <v>0</v>
          </cell>
          <cell r="M1747">
            <v>0</v>
          </cell>
          <cell r="N1747">
            <v>0</v>
          </cell>
          <cell r="O1747">
            <v>0</v>
          </cell>
          <cell r="P1747">
            <v>0</v>
          </cell>
          <cell r="Q1747">
            <v>0</v>
          </cell>
          <cell r="S1747">
            <v>0</v>
          </cell>
          <cell r="T1747">
            <v>0</v>
          </cell>
          <cell r="U1747">
            <v>0</v>
          </cell>
          <cell r="V1747">
            <v>0</v>
          </cell>
          <cell r="W1747">
            <v>0</v>
          </cell>
          <cell r="AD1747">
            <v>0</v>
          </cell>
          <cell r="AE1747">
            <v>12608.958008661286</v>
          </cell>
          <cell r="AF1747">
            <v>10211.781947449406</v>
          </cell>
          <cell r="AG1747">
            <v>1620.2256383474771</v>
          </cell>
          <cell r="AH1747">
            <v>1561.1282915228944</v>
          </cell>
          <cell r="AI1747">
            <v>5910.9126363307832</v>
          </cell>
          <cell r="AJ1747">
            <v>2341.0934776881463</v>
          </cell>
          <cell r="AK1747">
            <v>34254.1</v>
          </cell>
        </row>
        <row r="1748">
          <cell r="B1748">
            <v>40213</v>
          </cell>
          <cell r="D1748">
            <v>34437.82</v>
          </cell>
          <cell r="E1748">
            <v>0</v>
          </cell>
          <cell r="F1748">
            <v>34437.82</v>
          </cell>
          <cell r="G1748">
            <v>34437.82</v>
          </cell>
          <cell r="H1748">
            <v>0</v>
          </cell>
          <cell r="I1748">
            <v>0</v>
          </cell>
          <cell r="J1748">
            <v>0</v>
          </cell>
          <cell r="L1748">
            <v>0</v>
          </cell>
          <cell r="M1748">
            <v>0</v>
          </cell>
          <cell r="N1748">
            <v>0</v>
          </cell>
          <cell r="O1748">
            <v>0</v>
          </cell>
          <cell r="P1748">
            <v>0</v>
          </cell>
          <cell r="Q1748">
            <v>0</v>
          </cell>
          <cell r="S1748">
            <v>0</v>
          </cell>
          <cell r="T1748">
            <v>0</v>
          </cell>
          <cell r="U1748">
            <v>0</v>
          </cell>
          <cell r="V1748">
            <v>0</v>
          </cell>
          <cell r="W1748">
            <v>0</v>
          </cell>
          <cell r="AD1748">
            <v>0</v>
          </cell>
          <cell r="AE1748">
            <v>12604.427092092619</v>
          </cell>
          <cell r="AF1748">
            <v>10208.112434711753</v>
          </cell>
          <cell r="AG1748">
            <v>1619.643424719299</v>
          </cell>
          <cell r="AH1748">
            <v>1560.5673139990563</v>
          </cell>
          <cell r="AI1748">
            <v>6081.1471472649691</v>
          </cell>
          <cell r="AJ1748">
            <v>2363.9225872123011</v>
          </cell>
          <cell r="AK1748">
            <v>34437.82</v>
          </cell>
        </row>
        <row r="1749">
          <cell r="B1749">
            <v>40214</v>
          </cell>
          <cell r="D1749">
            <v>31468.340000000004</v>
          </cell>
          <cell r="E1749">
            <v>3000</v>
          </cell>
          <cell r="F1749">
            <v>34468.340000000004</v>
          </cell>
          <cell r="G1749">
            <v>34468.340000000004</v>
          </cell>
          <cell r="H1749">
            <v>22522.1</v>
          </cell>
          <cell r="I1749">
            <v>3000</v>
          </cell>
          <cell r="J1749">
            <v>0</v>
          </cell>
          <cell r="L1749">
            <v>0</v>
          </cell>
          <cell r="M1749">
            <v>0</v>
          </cell>
          <cell r="N1749">
            <v>3000</v>
          </cell>
          <cell r="O1749">
            <v>0</v>
          </cell>
          <cell r="P1749">
            <v>3000</v>
          </cell>
          <cell r="Q1749">
            <v>0</v>
          </cell>
          <cell r="S1749">
            <v>0</v>
          </cell>
          <cell r="T1749">
            <v>0</v>
          </cell>
          <cell r="U1749">
            <v>3000</v>
          </cell>
          <cell r="V1749">
            <v>0</v>
          </cell>
          <cell r="W1749">
            <v>3000</v>
          </cell>
          <cell r="AD1749">
            <v>0</v>
          </cell>
          <cell r="AE1749">
            <v>12603.12228890523</v>
          </cell>
          <cell r="AF1749">
            <v>10207.055696666879</v>
          </cell>
          <cell r="AG1749">
            <v>1619.4757601449737</v>
          </cell>
          <cell r="AH1749">
            <v>1560.4057649504114</v>
          </cell>
          <cell r="AI1749">
            <v>6126.4365691722487</v>
          </cell>
          <cell r="AJ1749">
            <v>2351.8439201602587</v>
          </cell>
          <cell r="AK1749">
            <v>34468.340000000004</v>
          </cell>
        </row>
        <row r="1750">
          <cell r="B1750">
            <v>40215</v>
          </cell>
          <cell r="D1750">
            <v>7117.32</v>
          </cell>
          <cell r="E1750">
            <v>27398</v>
          </cell>
          <cell r="F1750">
            <v>34515.32</v>
          </cell>
          <cell r="G1750">
            <v>34515.32</v>
          </cell>
          <cell r="H1750">
            <v>35802.300000000003</v>
          </cell>
          <cell r="I1750">
            <v>27398</v>
          </cell>
          <cell r="J1750">
            <v>15300</v>
          </cell>
          <cell r="K1750">
            <v>3369</v>
          </cell>
          <cell r="L1750">
            <v>1600</v>
          </cell>
          <cell r="M1750">
            <v>1229</v>
          </cell>
          <cell r="N1750">
            <v>5900</v>
          </cell>
          <cell r="O1750">
            <v>0</v>
          </cell>
          <cell r="P1750">
            <v>27398</v>
          </cell>
          <cell r="Q1750">
            <v>15300</v>
          </cell>
          <cell r="R1750">
            <v>3369</v>
          </cell>
          <cell r="S1750">
            <v>1600</v>
          </cell>
          <cell r="T1750">
            <v>1229</v>
          </cell>
          <cell r="U1750">
            <v>5900</v>
          </cell>
          <cell r="V1750">
            <v>0</v>
          </cell>
          <cell r="W1750">
            <v>27398</v>
          </cell>
          <cell r="AD1750">
            <v>0</v>
          </cell>
          <cell r="AE1750">
            <v>12603.509742788568</v>
          </cell>
          <cell r="AF1750">
            <v>10207.369489017416</v>
          </cell>
          <cell r="AG1750">
            <v>1619.5255471864589</v>
          </cell>
          <cell r="AH1750">
            <v>1560.4537360213376</v>
          </cell>
          <cell r="AI1750">
            <v>6172.5452628170615</v>
          </cell>
          <cell r="AJ1750">
            <v>2351.9162221691563</v>
          </cell>
          <cell r="AK1750">
            <v>34515.32</v>
          </cell>
        </row>
        <row r="1751">
          <cell r="B1751">
            <v>40216</v>
          </cell>
          <cell r="D1751">
            <v>7261.5999999999985</v>
          </cell>
          <cell r="E1751">
            <v>27298</v>
          </cell>
          <cell r="F1751">
            <v>34559.599999999999</v>
          </cell>
          <cell r="G1751">
            <v>34559.599999999999</v>
          </cell>
          <cell r="H1751">
            <v>35390.5</v>
          </cell>
          <cell r="I1751">
            <v>27298</v>
          </cell>
          <cell r="J1751">
            <v>15300</v>
          </cell>
          <cell r="K1751">
            <v>3369</v>
          </cell>
          <cell r="L1751">
            <v>1600</v>
          </cell>
          <cell r="M1751">
            <v>1229</v>
          </cell>
          <cell r="N1751">
            <v>5800</v>
          </cell>
          <cell r="O1751">
            <v>0</v>
          </cell>
          <cell r="P1751">
            <v>27298</v>
          </cell>
          <cell r="Q1751">
            <v>15300</v>
          </cell>
          <cell r="R1751">
            <v>3369</v>
          </cell>
          <cell r="S1751">
            <v>1600</v>
          </cell>
          <cell r="T1751">
            <v>1229</v>
          </cell>
          <cell r="U1751">
            <v>5800</v>
          </cell>
          <cell r="V1751">
            <v>0</v>
          </cell>
          <cell r="W1751">
            <v>27298</v>
          </cell>
          <cell r="AD1751">
            <v>0</v>
          </cell>
          <cell r="AE1751">
            <v>12602.911553217094</v>
          </cell>
          <cell r="AF1751">
            <v>10206.885025395368</v>
          </cell>
          <cell r="AG1751">
            <v>1619.4486810346621</v>
          </cell>
          <cell r="AH1751">
            <v>1560.3796735442415</v>
          </cell>
          <cell r="AI1751">
            <v>6218.1704716216309</v>
          </cell>
          <cell r="AJ1751">
            <v>2351.8045951870067</v>
          </cell>
          <cell r="AK1751">
            <v>34559.599999999999</v>
          </cell>
        </row>
        <row r="1752">
          <cell r="B1752">
            <v>40217</v>
          </cell>
          <cell r="D1752">
            <v>7116.760000000002</v>
          </cell>
          <cell r="E1752">
            <v>27298</v>
          </cell>
          <cell r="F1752">
            <v>34414.76</v>
          </cell>
          <cell r="G1752">
            <v>34414.76</v>
          </cell>
          <cell r="H1752">
            <v>37019.599999999999</v>
          </cell>
          <cell r="I1752">
            <v>27298</v>
          </cell>
          <cell r="J1752">
            <v>15300</v>
          </cell>
          <cell r="K1752">
            <v>3369</v>
          </cell>
          <cell r="L1752">
            <v>1600</v>
          </cell>
          <cell r="M1752">
            <v>1229</v>
          </cell>
          <cell r="N1752">
            <v>5800</v>
          </cell>
          <cell r="O1752">
            <v>0</v>
          </cell>
          <cell r="P1752">
            <v>27298</v>
          </cell>
          <cell r="Q1752">
            <v>15300</v>
          </cell>
          <cell r="R1752">
            <v>3369</v>
          </cell>
          <cell r="S1752">
            <v>1600</v>
          </cell>
          <cell r="T1752">
            <v>1229</v>
          </cell>
          <cell r="U1752">
            <v>5800</v>
          </cell>
          <cell r="V1752">
            <v>0</v>
          </cell>
          <cell r="W1752">
            <v>27298</v>
          </cell>
          <cell r="AD1752">
            <v>0</v>
          </cell>
          <cell r="AE1752">
            <v>12606.368711609257</v>
          </cell>
          <cell r="AF1752">
            <v>10209.684919536843</v>
          </cell>
          <cell r="AG1752">
            <v>1619.8929189057822</v>
          </cell>
          <cell r="AH1752">
            <v>1560.8077079441161</v>
          </cell>
          <cell r="AI1752">
            <v>6065.556013273158</v>
          </cell>
          <cell r="AJ1752">
            <v>2352.4497287308427</v>
          </cell>
          <cell r="AK1752">
            <v>34414.76</v>
          </cell>
        </row>
        <row r="1753">
          <cell r="B1753">
            <v>40218</v>
          </cell>
          <cell r="D1753">
            <v>4979.5999999999985</v>
          </cell>
          <cell r="E1753">
            <v>29580</v>
          </cell>
          <cell r="F1753">
            <v>34559.599999999999</v>
          </cell>
          <cell r="G1753">
            <v>34559.599999999999</v>
          </cell>
          <cell r="H1753">
            <v>38473.699999999997</v>
          </cell>
          <cell r="I1753">
            <v>29580</v>
          </cell>
          <cell r="J1753">
            <v>15000</v>
          </cell>
          <cell r="K1753">
            <v>3369</v>
          </cell>
          <cell r="L1753">
            <v>1600</v>
          </cell>
          <cell r="M1753">
            <v>1229</v>
          </cell>
          <cell r="N1753">
            <v>6100</v>
          </cell>
          <cell r="O1753">
            <v>2282</v>
          </cell>
          <cell r="P1753">
            <v>29580</v>
          </cell>
          <cell r="Q1753">
            <v>15000</v>
          </cell>
          <cell r="R1753">
            <v>3369</v>
          </cell>
          <cell r="S1753">
            <v>1600</v>
          </cell>
          <cell r="T1753">
            <v>1229</v>
          </cell>
          <cell r="U1753">
            <v>6100</v>
          </cell>
          <cell r="V1753">
            <v>2282</v>
          </cell>
          <cell r="W1753">
            <v>29580</v>
          </cell>
          <cell r="AD1753">
            <v>0</v>
          </cell>
          <cell r="AE1753">
            <v>12602.911553217094</v>
          </cell>
          <cell r="AF1753">
            <v>10206.885025395368</v>
          </cell>
          <cell r="AG1753">
            <v>1619.4486810346621</v>
          </cell>
          <cell r="AH1753">
            <v>1560.3796735442415</v>
          </cell>
          <cell r="AI1753">
            <v>6218.1704716216309</v>
          </cell>
          <cell r="AJ1753">
            <v>2351.8045951870067</v>
          </cell>
          <cell r="AK1753">
            <v>34559.599999999999</v>
          </cell>
        </row>
        <row r="1754">
          <cell r="B1754">
            <v>40219</v>
          </cell>
          <cell r="D1754">
            <v>4835.32</v>
          </cell>
          <cell r="E1754">
            <v>29680</v>
          </cell>
          <cell r="F1754">
            <v>34515.32</v>
          </cell>
          <cell r="G1754">
            <v>34515.32</v>
          </cell>
          <cell r="H1754">
            <v>38310.1</v>
          </cell>
          <cell r="I1754">
            <v>29680</v>
          </cell>
          <cell r="J1754">
            <v>15000</v>
          </cell>
          <cell r="K1754">
            <v>3369</v>
          </cell>
          <cell r="L1754">
            <v>1600</v>
          </cell>
          <cell r="M1754">
            <v>1229</v>
          </cell>
          <cell r="N1754">
            <v>6200</v>
          </cell>
          <cell r="O1754">
            <v>2282</v>
          </cell>
          <cell r="P1754">
            <v>29680</v>
          </cell>
          <cell r="Q1754">
            <v>15000</v>
          </cell>
          <cell r="R1754">
            <v>3369</v>
          </cell>
          <cell r="S1754">
            <v>1600</v>
          </cell>
          <cell r="T1754">
            <v>1229</v>
          </cell>
          <cell r="U1754">
            <v>6200</v>
          </cell>
          <cell r="V1754">
            <v>2282</v>
          </cell>
          <cell r="W1754">
            <v>29680</v>
          </cell>
          <cell r="AD1754">
            <v>0</v>
          </cell>
          <cell r="AE1754">
            <v>12603.509742788568</v>
          </cell>
          <cell r="AF1754">
            <v>10207.369489017416</v>
          </cell>
          <cell r="AG1754">
            <v>1619.5255471864589</v>
          </cell>
          <cell r="AH1754">
            <v>1560.4537360213376</v>
          </cell>
          <cell r="AI1754">
            <v>6172.5452628170615</v>
          </cell>
          <cell r="AJ1754">
            <v>2351.9162221691563</v>
          </cell>
          <cell r="AK1754">
            <v>34515.32</v>
          </cell>
        </row>
        <row r="1755">
          <cell r="B1755">
            <v>40220</v>
          </cell>
          <cell r="D1755">
            <v>4474.2799999999988</v>
          </cell>
          <cell r="E1755">
            <v>29980</v>
          </cell>
          <cell r="F1755">
            <v>34454.28</v>
          </cell>
          <cell r="G1755">
            <v>34454.28</v>
          </cell>
          <cell r="H1755">
            <v>37375.199999999997</v>
          </cell>
          <cell r="I1755">
            <v>29980</v>
          </cell>
          <cell r="J1755">
            <v>15500</v>
          </cell>
          <cell r="K1755">
            <v>3369</v>
          </cell>
          <cell r="L1755">
            <v>1600</v>
          </cell>
          <cell r="M1755">
            <v>1229</v>
          </cell>
          <cell r="N1755">
            <v>6000</v>
          </cell>
          <cell r="O1755">
            <v>2282</v>
          </cell>
          <cell r="P1755">
            <v>29980</v>
          </cell>
          <cell r="Q1755">
            <v>15500</v>
          </cell>
          <cell r="R1755">
            <v>3369</v>
          </cell>
          <cell r="S1755">
            <v>1600</v>
          </cell>
          <cell r="T1755">
            <v>1229</v>
          </cell>
          <cell r="U1755">
            <v>6000</v>
          </cell>
          <cell r="V1755">
            <v>2282</v>
          </cell>
          <cell r="W1755">
            <v>29980</v>
          </cell>
          <cell r="AD1755">
            <v>0</v>
          </cell>
          <cell r="AE1755">
            <v>12604.585721549785</v>
          </cell>
          <cell r="AF1755">
            <v>10208.240906027615</v>
          </cell>
          <cell r="AG1755">
            <v>1619.6638082841675</v>
          </cell>
          <cell r="AH1755">
            <v>1560.5869540782189</v>
          </cell>
          <cell r="AI1755">
            <v>6109.0856016057414</v>
          </cell>
          <cell r="AJ1755">
            <v>2352.1170084544733</v>
          </cell>
          <cell r="AK1755">
            <v>34454.28</v>
          </cell>
        </row>
        <row r="1756">
          <cell r="B1756">
            <v>40221</v>
          </cell>
          <cell r="D1756">
            <v>4471.5800000000017</v>
          </cell>
          <cell r="E1756">
            <v>29980</v>
          </cell>
          <cell r="F1756">
            <v>34451.58</v>
          </cell>
          <cell r="G1756">
            <v>34451.58</v>
          </cell>
          <cell r="H1756">
            <v>36865.5</v>
          </cell>
          <cell r="I1756">
            <v>29980</v>
          </cell>
          <cell r="J1756">
            <v>15500</v>
          </cell>
          <cell r="K1756">
            <v>3369</v>
          </cell>
          <cell r="L1756">
            <v>1600</v>
          </cell>
          <cell r="M1756">
            <v>1229</v>
          </cell>
          <cell r="N1756">
            <v>6000</v>
          </cell>
          <cell r="O1756">
            <v>2282</v>
          </cell>
          <cell r="P1756">
            <v>29980</v>
          </cell>
          <cell r="Q1756">
            <v>15500</v>
          </cell>
          <cell r="R1756">
            <v>3369</v>
          </cell>
          <cell r="S1756">
            <v>1600</v>
          </cell>
          <cell r="T1756">
            <v>1229</v>
          </cell>
          <cell r="U1756">
            <v>6000</v>
          </cell>
          <cell r="V1756">
            <v>2282</v>
          </cell>
          <cell r="W1756">
            <v>29980</v>
          </cell>
          <cell r="AD1756">
            <v>0</v>
          </cell>
          <cell r="AE1756">
            <v>12603.59796672083</v>
          </cell>
          <cell r="AF1756">
            <v>10207.440940088803</v>
          </cell>
          <cell r="AG1756">
            <v>1619.5368837835724</v>
          </cell>
          <cell r="AH1756">
            <v>1560.4646591187536</v>
          </cell>
          <cell r="AI1756">
            <v>6108.6068648240025</v>
          </cell>
          <cell r="AJ1756">
            <v>2351.9326854640403</v>
          </cell>
          <cell r="AK1756">
            <v>34451.58</v>
          </cell>
        </row>
        <row r="1757">
          <cell r="B1757">
            <v>40222</v>
          </cell>
          <cell r="D1757">
            <v>4944.0599999999977</v>
          </cell>
          <cell r="E1757">
            <v>29480</v>
          </cell>
          <cell r="F1757">
            <v>34424.06</v>
          </cell>
          <cell r="G1757">
            <v>34424.06</v>
          </cell>
          <cell r="H1757">
            <v>36217.9</v>
          </cell>
          <cell r="I1757">
            <v>29480</v>
          </cell>
          <cell r="J1757">
            <v>15000</v>
          </cell>
          <cell r="K1757">
            <v>3369</v>
          </cell>
          <cell r="L1757">
            <v>1600</v>
          </cell>
          <cell r="M1757">
            <v>1229</v>
          </cell>
          <cell r="N1757">
            <v>6000</v>
          </cell>
          <cell r="O1757">
            <v>2282</v>
          </cell>
          <cell r="P1757">
            <v>29480</v>
          </cell>
          <cell r="Q1757">
            <v>15000</v>
          </cell>
          <cell r="R1757">
            <v>3369</v>
          </cell>
          <cell r="S1757">
            <v>1600</v>
          </cell>
          <cell r="T1757">
            <v>1229</v>
          </cell>
          <cell r="U1757">
            <v>6000</v>
          </cell>
          <cell r="V1757">
            <v>2282</v>
          </cell>
          <cell r="W1757">
            <v>29480</v>
          </cell>
          <cell r="AD1757">
            <v>0</v>
          </cell>
          <cell r="AE1757">
            <v>12603.722355544553</v>
          </cell>
          <cell r="AF1757">
            <v>10207.541680494449</v>
          </cell>
          <cell r="AG1757">
            <v>1619.5528674961981</v>
          </cell>
          <cell r="AH1757">
            <v>1560.4800598292429</v>
          </cell>
          <cell r="AI1757">
            <v>6080.8071392171987</v>
          </cell>
          <cell r="AJ1757">
            <v>2351.9558974183565</v>
          </cell>
          <cell r="AK1757">
            <v>34424.06</v>
          </cell>
        </row>
        <row r="1758">
          <cell r="B1758">
            <v>40223</v>
          </cell>
          <cell r="D1758">
            <v>4749.7099999999991</v>
          </cell>
          <cell r="E1758">
            <v>29580</v>
          </cell>
          <cell r="F1758">
            <v>34329.71</v>
          </cell>
          <cell r="G1758">
            <v>34329.71</v>
          </cell>
          <cell r="H1758">
            <v>35802.9</v>
          </cell>
          <cell r="I1758">
            <v>29580</v>
          </cell>
          <cell r="J1758">
            <v>15000</v>
          </cell>
          <cell r="K1758">
            <v>3369</v>
          </cell>
          <cell r="L1758">
            <v>1600</v>
          </cell>
          <cell r="M1758">
            <v>1229</v>
          </cell>
          <cell r="N1758">
            <v>6100</v>
          </cell>
          <cell r="O1758">
            <v>2282</v>
          </cell>
          <cell r="P1758">
            <v>29580</v>
          </cell>
          <cell r="Q1758">
            <v>15000</v>
          </cell>
          <cell r="R1758">
            <v>3369</v>
          </cell>
          <cell r="S1758">
            <v>1600</v>
          </cell>
          <cell r="T1758">
            <v>1229</v>
          </cell>
          <cell r="U1758">
            <v>6100</v>
          </cell>
          <cell r="V1758">
            <v>2282</v>
          </cell>
          <cell r="W1758">
            <v>29580</v>
          </cell>
          <cell r="AD1758">
            <v>0</v>
          </cell>
          <cell r="AE1758">
            <v>12605.608179506769</v>
          </cell>
          <cell r="AF1758">
            <v>10209.068977443188</v>
          </cell>
          <cell r="AG1758">
            <v>1619.795192066626</v>
          </cell>
          <cell r="AH1758">
            <v>1560.7135456682968</v>
          </cell>
          <cell r="AI1758">
            <v>6017.7251658736077</v>
          </cell>
          <cell r="AJ1758">
            <v>2316.7989394415099</v>
          </cell>
          <cell r="AK1758">
            <v>34329.71</v>
          </cell>
        </row>
        <row r="1759">
          <cell r="B1759">
            <v>40224</v>
          </cell>
          <cell r="D1759">
            <v>4874.2799999999988</v>
          </cell>
          <cell r="E1759">
            <v>29580</v>
          </cell>
          <cell r="F1759">
            <v>34454.28</v>
          </cell>
          <cell r="G1759">
            <v>34454.28</v>
          </cell>
          <cell r="H1759">
            <v>35299.699999999997</v>
          </cell>
          <cell r="I1759">
            <v>29580</v>
          </cell>
          <cell r="J1759">
            <v>15000</v>
          </cell>
          <cell r="K1759">
            <v>3369</v>
          </cell>
          <cell r="L1759">
            <v>1600</v>
          </cell>
          <cell r="M1759">
            <v>1229</v>
          </cell>
          <cell r="N1759">
            <v>6100</v>
          </cell>
          <cell r="O1759">
            <v>2282</v>
          </cell>
          <cell r="P1759">
            <v>29580</v>
          </cell>
          <cell r="Q1759">
            <v>15000</v>
          </cell>
          <cell r="R1759">
            <v>3369</v>
          </cell>
          <cell r="S1759">
            <v>1600</v>
          </cell>
          <cell r="T1759">
            <v>1229</v>
          </cell>
          <cell r="U1759">
            <v>6100</v>
          </cell>
          <cell r="V1759">
            <v>2282</v>
          </cell>
          <cell r="W1759">
            <v>29580</v>
          </cell>
          <cell r="AD1759">
            <v>0</v>
          </cell>
          <cell r="AE1759">
            <v>12604.585721549785</v>
          </cell>
          <cell r="AF1759">
            <v>10208.240906027615</v>
          </cell>
          <cell r="AG1759">
            <v>1619.6638082841675</v>
          </cell>
          <cell r="AH1759">
            <v>1560.5869540782189</v>
          </cell>
          <cell r="AI1759">
            <v>6109.0856016057414</v>
          </cell>
          <cell r="AJ1759">
            <v>2352.1170084544733</v>
          </cell>
          <cell r="AK1759">
            <v>34454.28</v>
          </cell>
        </row>
        <row r="1760">
          <cell r="B1760">
            <v>40225</v>
          </cell>
          <cell r="D1760">
            <v>4800.0400000000009</v>
          </cell>
          <cell r="E1760">
            <v>29580</v>
          </cell>
          <cell r="F1760">
            <v>34380.04</v>
          </cell>
          <cell r="G1760">
            <v>34380.04</v>
          </cell>
          <cell r="H1760">
            <v>35954.5</v>
          </cell>
          <cell r="I1760">
            <v>29580</v>
          </cell>
          <cell r="J1760">
            <v>15000</v>
          </cell>
          <cell r="K1760">
            <v>3369</v>
          </cell>
          <cell r="L1760">
            <v>1600</v>
          </cell>
          <cell r="M1760">
            <v>1229</v>
          </cell>
          <cell r="N1760">
            <v>6100</v>
          </cell>
          <cell r="O1760">
            <v>2282</v>
          </cell>
          <cell r="P1760">
            <v>29580</v>
          </cell>
          <cell r="Q1760">
            <v>15000</v>
          </cell>
          <cell r="R1760">
            <v>3369</v>
          </cell>
          <cell r="S1760">
            <v>1600</v>
          </cell>
          <cell r="T1760">
            <v>1229</v>
          </cell>
          <cell r="U1760">
            <v>6100</v>
          </cell>
          <cell r="V1760">
            <v>2282</v>
          </cell>
          <cell r="W1760">
            <v>29580</v>
          </cell>
          <cell r="AD1760">
            <v>0</v>
          </cell>
          <cell r="AE1760">
            <v>12604.419346548953</v>
          </cell>
          <cell r="AF1760">
            <v>10208.10616172687</v>
          </cell>
          <cell r="AG1760">
            <v>1619.6424294325811</v>
          </cell>
          <cell r="AH1760">
            <v>1560.5663550151862</v>
          </cell>
          <cell r="AI1760">
            <v>6035.2197457343746</v>
          </cell>
          <cell r="AJ1760">
            <v>2352.0859615420336</v>
          </cell>
          <cell r="AK1760">
            <v>34380.04</v>
          </cell>
        </row>
        <row r="1761">
          <cell r="B1761">
            <v>40226</v>
          </cell>
          <cell r="D1761">
            <v>4588.8399999999965</v>
          </cell>
          <cell r="E1761">
            <v>29480</v>
          </cell>
          <cell r="F1761">
            <v>34068.839999999997</v>
          </cell>
          <cell r="G1761">
            <v>34068.839999999997</v>
          </cell>
          <cell r="H1761">
            <v>36870.300000000003</v>
          </cell>
          <cell r="I1761">
            <v>29480</v>
          </cell>
          <cell r="J1761">
            <v>15000</v>
          </cell>
          <cell r="K1761">
            <v>3369</v>
          </cell>
          <cell r="L1761">
            <v>1600</v>
          </cell>
          <cell r="M1761">
            <v>1229</v>
          </cell>
          <cell r="N1761">
            <v>6000</v>
          </cell>
          <cell r="O1761">
            <v>2282</v>
          </cell>
          <cell r="P1761">
            <v>29480</v>
          </cell>
          <cell r="Q1761">
            <v>15000</v>
          </cell>
          <cell r="R1761">
            <v>3369</v>
          </cell>
          <cell r="S1761">
            <v>1600</v>
          </cell>
          <cell r="T1761">
            <v>1229</v>
          </cell>
          <cell r="U1761">
            <v>6000</v>
          </cell>
          <cell r="V1761">
            <v>2282</v>
          </cell>
          <cell r="W1761">
            <v>29480</v>
          </cell>
          <cell r="AD1761">
            <v>0</v>
          </cell>
          <cell r="AE1761">
            <v>12610.70882993663</v>
          </cell>
          <cell r="AF1761">
            <v>10213.199908004153</v>
          </cell>
          <cell r="AG1761">
            <v>1620.4506153453008</v>
          </cell>
          <cell r="AH1761">
            <v>1561.3450625379503</v>
          </cell>
          <cell r="AI1761">
            <v>5709.8759544803424</v>
          </cell>
          <cell r="AJ1761">
            <v>2353.2596296956208</v>
          </cell>
          <cell r="AK1761">
            <v>34068.839999999997</v>
          </cell>
        </row>
        <row r="1762">
          <cell r="B1762">
            <v>40227</v>
          </cell>
          <cell r="D1762">
            <v>4312.9599999999991</v>
          </cell>
          <cell r="E1762">
            <v>29580</v>
          </cell>
          <cell r="F1762">
            <v>33892.959999999999</v>
          </cell>
          <cell r="G1762">
            <v>33892.959999999999</v>
          </cell>
          <cell r="H1762">
            <v>35767.4</v>
          </cell>
          <cell r="I1762">
            <v>29580</v>
          </cell>
          <cell r="J1762">
            <v>15000</v>
          </cell>
          <cell r="K1762">
            <v>3369</v>
          </cell>
          <cell r="L1762">
            <v>1600</v>
          </cell>
          <cell r="M1762">
            <v>1229</v>
          </cell>
          <cell r="N1762">
            <v>6100</v>
          </cell>
          <cell r="O1762">
            <v>2282</v>
          </cell>
          <cell r="P1762">
            <v>29580</v>
          </cell>
          <cell r="Q1762">
            <v>15000</v>
          </cell>
          <cell r="R1762">
            <v>3369</v>
          </cell>
          <cell r="S1762">
            <v>1600</v>
          </cell>
          <cell r="T1762">
            <v>1229</v>
          </cell>
          <cell r="U1762">
            <v>6100</v>
          </cell>
          <cell r="V1762">
            <v>2282</v>
          </cell>
          <cell r="W1762">
            <v>29580</v>
          </cell>
          <cell r="AD1762">
            <v>0</v>
          </cell>
          <cell r="AE1762">
            <v>12611.146804171574</v>
          </cell>
          <cell r="AF1762">
            <v>10213.554615933452</v>
          </cell>
          <cell r="AG1762">
            <v>1620.5068941499335</v>
          </cell>
          <cell r="AH1762">
            <v>1561.3992885864993</v>
          </cell>
          <cell r="AI1762">
            <v>5533.0110379503403</v>
          </cell>
          <cell r="AJ1762">
            <v>2353.3413592081997</v>
          </cell>
          <cell r="AK1762">
            <v>33892.959999999999</v>
          </cell>
        </row>
        <row r="1763">
          <cell r="B1763">
            <v>40228</v>
          </cell>
          <cell r="D1763">
            <v>4843.68</v>
          </cell>
          <cell r="E1763">
            <v>29680</v>
          </cell>
          <cell r="F1763">
            <v>34523.68</v>
          </cell>
          <cell r="G1763">
            <v>34523.68</v>
          </cell>
          <cell r="H1763">
            <v>36179.4</v>
          </cell>
          <cell r="I1763">
            <v>29680</v>
          </cell>
          <cell r="J1763">
            <v>15200</v>
          </cell>
          <cell r="K1763">
            <v>3369</v>
          </cell>
          <cell r="L1763">
            <v>1600</v>
          </cell>
          <cell r="M1763">
            <v>1229</v>
          </cell>
          <cell r="N1763">
            <v>6000</v>
          </cell>
          <cell r="O1763">
            <v>2282</v>
          </cell>
          <cell r="P1763">
            <v>29680</v>
          </cell>
          <cell r="Q1763">
            <v>15200</v>
          </cell>
          <cell r="R1763">
            <v>3369</v>
          </cell>
          <cell r="S1763">
            <v>1600</v>
          </cell>
          <cell r="T1763">
            <v>1229</v>
          </cell>
          <cell r="U1763">
            <v>6000</v>
          </cell>
          <cell r="V1763">
            <v>2282</v>
          </cell>
          <cell r="W1763">
            <v>29680</v>
          </cell>
          <cell r="AD1763">
            <v>0</v>
          </cell>
          <cell r="AE1763">
            <v>12602.241505851671</v>
          </cell>
          <cell r="AF1763">
            <v>10206.342365360695</v>
          </cell>
          <cell r="AG1763">
            <v>1619.3625813014708</v>
          </cell>
          <cell r="AH1763">
            <v>1560.2967142784478</v>
          </cell>
          <cell r="AI1763">
            <v>6171.9241461553747</v>
          </cell>
          <cell r="AJ1763">
            <v>2363.5126870523391</v>
          </cell>
          <cell r="AK1763">
            <v>34523.68</v>
          </cell>
        </row>
        <row r="1764">
          <cell r="B1764">
            <v>40229</v>
          </cell>
          <cell r="D1764">
            <v>5454.8700000000099</v>
          </cell>
          <cell r="E1764">
            <v>28980</v>
          </cell>
          <cell r="F1764">
            <v>34434.87000000001</v>
          </cell>
          <cell r="G1764">
            <v>34434.87000000001</v>
          </cell>
          <cell r="H1764">
            <v>36117</v>
          </cell>
          <cell r="I1764">
            <v>28980</v>
          </cell>
          <cell r="J1764">
            <v>14800</v>
          </cell>
          <cell r="K1764">
            <v>3369</v>
          </cell>
          <cell r="L1764">
            <v>1600</v>
          </cell>
          <cell r="M1764">
            <v>1229</v>
          </cell>
          <cell r="N1764">
            <v>5700</v>
          </cell>
          <cell r="O1764">
            <v>2282</v>
          </cell>
          <cell r="P1764">
            <v>28980</v>
          </cell>
          <cell r="Q1764">
            <v>14800</v>
          </cell>
          <cell r="R1764">
            <v>3369</v>
          </cell>
          <cell r="S1764">
            <v>1600</v>
          </cell>
          <cell r="T1764">
            <v>1229</v>
          </cell>
          <cell r="U1764">
            <v>5700</v>
          </cell>
          <cell r="V1764">
            <v>2282</v>
          </cell>
          <cell r="W1764">
            <v>28980</v>
          </cell>
          <cell r="AD1764">
            <v>0</v>
          </cell>
          <cell r="AE1764">
            <v>12604.041309911228</v>
          </cell>
          <cell r="AF1764">
            <v>10207.799996244366</v>
          </cell>
          <cell r="AG1764">
            <v>1619.5938524881378</v>
          </cell>
          <cell r="AH1764">
            <v>1560.5195499032982</v>
          </cell>
          <cell r="AI1764">
            <v>6108.8217407081347</v>
          </cell>
          <cell r="AJ1764">
            <v>2334.0935507448389</v>
          </cell>
          <cell r="AK1764">
            <v>34434.87000000001</v>
          </cell>
        </row>
        <row r="1765">
          <cell r="B1765">
            <v>40230</v>
          </cell>
          <cell r="D1765">
            <v>5632.75</v>
          </cell>
          <cell r="E1765">
            <v>28780</v>
          </cell>
          <cell r="F1765">
            <v>34412.75</v>
          </cell>
          <cell r="G1765">
            <v>34412.75</v>
          </cell>
          <cell r="H1765">
            <v>36463.699999999997</v>
          </cell>
          <cell r="I1765">
            <v>28780</v>
          </cell>
          <cell r="J1765">
            <v>14800</v>
          </cell>
          <cell r="K1765">
            <v>3369</v>
          </cell>
          <cell r="L1765">
            <v>1600</v>
          </cell>
          <cell r="M1765">
            <v>1229</v>
          </cell>
          <cell r="N1765">
            <v>5500</v>
          </cell>
          <cell r="O1765">
            <v>2282</v>
          </cell>
          <cell r="P1765">
            <v>28780</v>
          </cell>
          <cell r="Q1765">
            <v>14800</v>
          </cell>
          <cell r="R1765">
            <v>3369</v>
          </cell>
          <cell r="S1765">
            <v>1600</v>
          </cell>
          <cell r="T1765">
            <v>1229</v>
          </cell>
          <cell r="U1765">
            <v>5500</v>
          </cell>
          <cell r="V1765">
            <v>2282</v>
          </cell>
          <cell r="W1765">
            <v>28780</v>
          </cell>
          <cell r="AD1765">
            <v>0</v>
          </cell>
          <cell r="AE1765">
            <v>12604.141063252304</v>
          </cell>
          <cell r="AF1765">
            <v>10207.880784789057</v>
          </cell>
          <cell r="AG1765">
            <v>1619.6066705909984</v>
          </cell>
          <cell r="AH1765">
            <v>1560.5319004688897</v>
          </cell>
          <cell r="AI1765">
            <v>6044.8857258225862</v>
          </cell>
          <cell r="AJ1765">
            <v>2375.7038550761617</v>
          </cell>
          <cell r="AK1765">
            <v>34412.75</v>
          </cell>
        </row>
        <row r="1766">
          <cell r="B1766">
            <v>40231</v>
          </cell>
          <cell r="D1766">
            <v>5066.18</v>
          </cell>
          <cell r="E1766">
            <v>29380</v>
          </cell>
          <cell r="F1766">
            <v>34446.18</v>
          </cell>
          <cell r="G1766">
            <v>34446.18</v>
          </cell>
          <cell r="H1766">
            <v>37943.300000000003</v>
          </cell>
          <cell r="I1766">
            <v>29380</v>
          </cell>
          <cell r="J1766">
            <v>14800</v>
          </cell>
          <cell r="K1766">
            <v>3369</v>
          </cell>
          <cell r="L1766">
            <v>1600</v>
          </cell>
          <cell r="M1766">
            <v>1229</v>
          </cell>
          <cell r="N1766">
            <v>6100</v>
          </cell>
          <cell r="O1766">
            <v>2282</v>
          </cell>
          <cell r="P1766">
            <v>29380</v>
          </cell>
          <cell r="Q1766">
            <v>14800</v>
          </cell>
          <cell r="R1766">
            <v>3369</v>
          </cell>
          <cell r="S1766">
            <v>1600</v>
          </cell>
          <cell r="T1766">
            <v>1229</v>
          </cell>
          <cell r="U1766">
            <v>6100</v>
          </cell>
          <cell r="V1766">
            <v>2282</v>
          </cell>
          <cell r="W1766">
            <v>29380</v>
          </cell>
          <cell r="AD1766">
            <v>0</v>
          </cell>
          <cell r="AE1766">
            <v>12603.15559441398</v>
          </cell>
          <cell r="AF1766">
            <v>10207.082670235415</v>
          </cell>
          <cell r="AG1766">
            <v>1619.4800398355826</v>
          </cell>
          <cell r="AH1766">
            <v>1560.4098885403178</v>
          </cell>
          <cell r="AI1766">
            <v>6080.5336989563139</v>
          </cell>
          <cell r="AJ1766">
            <v>2375.5181080183879</v>
          </cell>
          <cell r="AK1766">
            <v>34446.18</v>
          </cell>
        </row>
        <row r="1767">
          <cell r="B1767">
            <v>40232</v>
          </cell>
          <cell r="D1767">
            <v>7281.0499999999956</v>
          </cell>
          <cell r="E1767">
            <v>27159</v>
          </cell>
          <cell r="F1767">
            <v>34440.049999999996</v>
          </cell>
          <cell r="G1767">
            <v>34440.049999999996</v>
          </cell>
          <cell r="H1767">
            <v>36826.1</v>
          </cell>
          <cell r="I1767">
            <v>27159</v>
          </cell>
          <cell r="J1767">
            <v>15200</v>
          </cell>
          <cell r="K1767">
            <v>3369</v>
          </cell>
          <cell r="L1767">
            <v>1600</v>
          </cell>
          <cell r="M1767">
            <v>1229</v>
          </cell>
          <cell r="N1767">
            <v>3500</v>
          </cell>
          <cell r="O1767">
            <v>2261</v>
          </cell>
          <cell r="P1767">
            <v>27159</v>
          </cell>
          <cell r="Q1767">
            <v>15200</v>
          </cell>
          <cell r="R1767">
            <v>3369</v>
          </cell>
          <cell r="S1767">
            <v>1600</v>
          </cell>
          <cell r="T1767">
            <v>1229</v>
          </cell>
          <cell r="U1767">
            <v>3500</v>
          </cell>
          <cell r="V1767">
            <v>2261</v>
          </cell>
          <cell r="W1767">
            <v>27159</v>
          </cell>
          <cell r="AD1767">
            <v>0</v>
          </cell>
          <cell r="AE1767">
            <v>12603.709365844357</v>
          </cell>
          <cell r="AF1767">
            <v>10207.53116035584</v>
          </cell>
          <cell r="AG1767">
            <v>1619.5511983459578</v>
          </cell>
          <cell r="AH1767">
            <v>1560.4784515608628</v>
          </cell>
          <cell r="AI1767">
            <v>6108.6608568231541</v>
          </cell>
          <cell r="AJ1767">
            <v>2340.1189670698236</v>
          </cell>
          <cell r="AK1767">
            <v>34440.049999999996</v>
          </cell>
        </row>
        <row r="1768">
          <cell r="B1768">
            <v>40233</v>
          </cell>
          <cell r="D1768">
            <v>4728.8300000000017</v>
          </cell>
          <cell r="E1768">
            <v>29708</v>
          </cell>
          <cell r="F1768">
            <v>34436.83</v>
          </cell>
          <cell r="G1768">
            <v>34436.83</v>
          </cell>
          <cell r="H1768">
            <v>36843.1</v>
          </cell>
          <cell r="I1768">
            <v>29708</v>
          </cell>
          <cell r="J1768">
            <v>15200</v>
          </cell>
          <cell r="K1768">
            <v>3369</v>
          </cell>
          <cell r="L1768">
            <v>1600</v>
          </cell>
          <cell r="M1768">
            <v>1229</v>
          </cell>
          <cell r="N1768">
            <v>6000</v>
          </cell>
          <cell r="O1768">
            <v>2310</v>
          </cell>
          <cell r="P1768">
            <v>29708</v>
          </cell>
          <cell r="Q1768">
            <v>15200</v>
          </cell>
          <cell r="R1768">
            <v>3369</v>
          </cell>
          <cell r="S1768">
            <v>1600</v>
          </cell>
          <cell r="T1768">
            <v>1229</v>
          </cell>
          <cell r="U1768">
            <v>6000</v>
          </cell>
          <cell r="V1768">
            <v>2310</v>
          </cell>
          <cell r="W1768">
            <v>29708</v>
          </cell>
          <cell r="AD1768">
            <v>0</v>
          </cell>
          <cell r="AE1768">
            <v>12604.583393186978</v>
          </cell>
          <cell r="AF1768">
            <v>10208.239020325937</v>
          </cell>
          <cell r="AG1768">
            <v>1619.6635090942495</v>
          </cell>
          <cell r="AH1768">
            <v>1560.5866658011823</v>
          </cell>
          <cell r="AI1768">
            <v>6127.1468187832488</v>
          </cell>
          <cell r="AJ1768">
            <v>2316.6105928084057</v>
          </cell>
          <cell r="AK1768">
            <v>34436.83</v>
          </cell>
        </row>
        <row r="1769">
          <cell r="B1769">
            <v>40234</v>
          </cell>
          <cell r="D1769">
            <v>4896.6999999999898</v>
          </cell>
          <cell r="E1769">
            <v>29434</v>
          </cell>
          <cell r="F1769">
            <v>34330.69999999999</v>
          </cell>
          <cell r="G1769">
            <v>34330.69999999999</v>
          </cell>
          <cell r="H1769">
            <v>36279.9</v>
          </cell>
          <cell r="I1769">
            <v>29434</v>
          </cell>
          <cell r="J1769">
            <v>15200</v>
          </cell>
          <cell r="K1769">
            <v>3369</v>
          </cell>
          <cell r="L1769">
            <v>1600</v>
          </cell>
          <cell r="M1769">
            <v>1229</v>
          </cell>
          <cell r="N1769">
            <v>6000</v>
          </cell>
          <cell r="O1769">
            <v>2036</v>
          </cell>
          <cell r="P1769">
            <v>29434</v>
          </cell>
          <cell r="Q1769">
            <v>15200</v>
          </cell>
          <cell r="R1769">
            <v>3369</v>
          </cell>
          <cell r="S1769">
            <v>1600</v>
          </cell>
          <cell r="T1769">
            <v>1229</v>
          </cell>
          <cell r="U1769">
            <v>6000</v>
          </cell>
          <cell r="V1769">
            <v>2036</v>
          </cell>
          <cell r="W1769">
            <v>29434</v>
          </cell>
          <cell r="AD1769">
            <v>0</v>
          </cell>
          <cell r="AE1769">
            <v>12605.971699970461</v>
          </cell>
          <cell r="AF1769">
            <v>10209.363386521729</v>
          </cell>
          <cell r="AG1769">
            <v>1619.8419037120241</v>
          </cell>
          <cell r="AH1769">
            <v>1560.7585535174805</v>
          </cell>
          <cell r="AI1769">
            <v>6017.8987050009173</v>
          </cell>
          <cell r="AJ1769">
            <v>2316.8657512773816</v>
          </cell>
          <cell r="AK1769">
            <v>34330.69999999999</v>
          </cell>
        </row>
        <row r="1770">
          <cell r="B1770">
            <v>40235</v>
          </cell>
          <cell r="D1770">
            <v>4392.4700000000012</v>
          </cell>
          <cell r="E1770">
            <v>29334</v>
          </cell>
          <cell r="F1770">
            <v>33726.47</v>
          </cell>
          <cell r="G1770">
            <v>33726.47</v>
          </cell>
          <cell r="H1770">
            <v>36625.599999999999</v>
          </cell>
          <cell r="I1770">
            <v>29334</v>
          </cell>
          <cell r="J1770">
            <v>15000</v>
          </cell>
          <cell r="K1770">
            <v>3369</v>
          </cell>
          <cell r="L1770">
            <v>1600</v>
          </cell>
          <cell r="M1770">
            <v>1229</v>
          </cell>
          <cell r="N1770">
            <v>6100</v>
          </cell>
          <cell r="O1770">
            <v>2036</v>
          </cell>
          <cell r="P1770">
            <v>29334</v>
          </cell>
          <cell r="Q1770">
            <v>15000</v>
          </cell>
          <cell r="R1770">
            <v>3369</v>
          </cell>
          <cell r="S1770">
            <v>1600</v>
          </cell>
          <cell r="T1770">
            <v>1229</v>
          </cell>
          <cell r="U1770">
            <v>6100</v>
          </cell>
          <cell r="V1770">
            <v>2036</v>
          </cell>
          <cell r="W1770">
            <v>29334</v>
          </cell>
          <cell r="AD1770">
            <v>0</v>
          </cell>
          <cell r="AE1770">
            <v>12613.719553130821</v>
          </cell>
          <cell r="AF1770">
            <v>10215.638241825402</v>
          </cell>
          <cell r="AG1770">
            <v>1620.8374871951273</v>
          </cell>
          <cell r="AH1770">
            <v>1561.7178233285856</v>
          </cell>
          <cell r="AI1770">
            <v>5396.2671565750634</v>
          </cell>
          <cell r="AJ1770">
            <v>2318.2897379450023</v>
          </cell>
          <cell r="AK1770">
            <v>33726.47</v>
          </cell>
        </row>
        <row r="1771">
          <cell r="B1771">
            <v>40236</v>
          </cell>
          <cell r="D1771">
            <v>6589.2499999999927</v>
          </cell>
          <cell r="E1771">
            <v>29334</v>
          </cell>
          <cell r="F1771">
            <v>35923.249999999993</v>
          </cell>
          <cell r="G1771">
            <v>35923.249999999993</v>
          </cell>
          <cell r="H1771">
            <v>36460.6</v>
          </cell>
          <cell r="I1771">
            <v>29334</v>
          </cell>
          <cell r="J1771">
            <v>15000</v>
          </cell>
          <cell r="K1771">
            <v>3369</v>
          </cell>
          <cell r="L1771">
            <v>1600</v>
          </cell>
          <cell r="M1771">
            <v>1229</v>
          </cell>
          <cell r="N1771">
            <v>6100</v>
          </cell>
          <cell r="O1771">
            <v>2036</v>
          </cell>
          <cell r="P1771">
            <v>29334</v>
          </cell>
          <cell r="Q1771">
            <v>15000</v>
          </cell>
          <cell r="R1771">
            <v>3369</v>
          </cell>
          <cell r="S1771">
            <v>1600</v>
          </cell>
          <cell r="T1771">
            <v>1229</v>
          </cell>
          <cell r="U1771">
            <v>6100</v>
          </cell>
          <cell r="V1771">
            <v>2036</v>
          </cell>
          <cell r="W1771">
            <v>29334</v>
          </cell>
          <cell r="AD1771">
            <v>0</v>
          </cell>
          <cell r="AE1771">
            <v>13421.836312897929</v>
          </cell>
          <cell r="AF1771">
            <v>10869.569004517025</v>
          </cell>
          <cell r="AG1771">
            <v>1588.9964477219994</v>
          </cell>
          <cell r="AH1771">
            <v>1574.4456188918832</v>
          </cell>
          <cell r="AI1771">
            <v>6167.9535292452883</v>
          </cell>
          <cell r="AJ1771">
            <v>2300.4490867258742</v>
          </cell>
          <cell r="AK1771">
            <v>35923.249999999993</v>
          </cell>
        </row>
        <row r="1772">
          <cell r="B1772">
            <v>40237</v>
          </cell>
          <cell r="D1772">
            <v>5220.2799999999988</v>
          </cell>
          <cell r="E1772">
            <v>29234</v>
          </cell>
          <cell r="F1772">
            <v>34454.28</v>
          </cell>
          <cell r="G1772">
            <v>34454.28</v>
          </cell>
          <cell r="H1772">
            <v>34802.400000000001</v>
          </cell>
          <cell r="I1772">
            <v>29234</v>
          </cell>
          <cell r="J1772">
            <v>15000</v>
          </cell>
          <cell r="K1772">
            <v>3369</v>
          </cell>
          <cell r="L1772">
            <v>1600</v>
          </cell>
          <cell r="M1772">
            <v>1229</v>
          </cell>
          <cell r="N1772">
            <v>6000</v>
          </cell>
          <cell r="O1772">
            <v>2036</v>
          </cell>
          <cell r="P1772">
            <v>29234</v>
          </cell>
          <cell r="Q1772">
            <v>15000</v>
          </cell>
          <cell r="R1772">
            <v>3369</v>
          </cell>
          <cell r="S1772">
            <v>1600</v>
          </cell>
          <cell r="T1772">
            <v>1229</v>
          </cell>
          <cell r="U1772">
            <v>6000</v>
          </cell>
          <cell r="V1772">
            <v>2036</v>
          </cell>
          <cell r="W1772">
            <v>29234</v>
          </cell>
          <cell r="AD1772">
            <v>0</v>
          </cell>
          <cell r="AE1772">
            <v>12604.585721549785</v>
          </cell>
          <cell r="AF1772">
            <v>10208.240906027615</v>
          </cell>
          <cell r="AG1772">
            <v>1619.6638082841675</v>
          </cell>
          <cell r="AH1772">
            <v>1560.5869540782189</v>
          </cell>
          <cell r="AI1772">
            <v>6109.0856016057414</v>
          </cell>
          <cell r="AJ1772">
            <v>2352.1170084544733</v>
          </cell>
          <cell r="AK1772">
            <v>34454.28</v>
          </cell>
        </row>
        <row r="1773">
          <cell r="B1773">
            <v>40238</v>
          </cell>
          <cell r="D1773">
            <v>10409.470000000001</v>
          </cell>
          <cell r="E1773">
            <v>23317</v>
          </cell>
          <cell r="F1773">
            <v>33726.47</v>
          </cell>
          <cell r="G1773">
            <v>33726.47</v>
          </cell>
          <cell r="H1773">
            <v>36041.800000000003</v>
          </cell>
          <cell r="I1773">
            <v>23317</v>
          </cell>
          <cell r="J1773">
            <v>15000</v>
          </cell>
          <cell r="K1773">
            <v>3369</v>
          </cell>
          <cell r="L1773">
            <v>1600</v>
          </cell>
          <cell r="M1773">
            <v>1108</v>
          </cell>
          <cell r="N1773">
            <v>0</v>
          </cell>
          <cell r="O1773">
            <v>2240</v>
          </cell>
          <cell r="P1773">
            <v>23317</v>
          </cell>
          <cell r="Q1773">
            <v>15000</v>
          </cell>
          <cell r="R1773">
            <v>3369</v>
          </cell>
          <cell r="S1773">
            <v>1600</v>
          </cell>
          <cell r="T1773">
            <v>1108</v>
          </cell>
          <cell r="U1773">
            <v>0</v>
          </cell>
          <cell r="V1773">
            <v>2240</v>
          </cell>
          <cell r="W1773">
            <v>23317</v>
          </cell>
          <cell r="X1773">
            <v>14821.601703536911</v>
          </cell>
          <cell r="Y1773">
            <v>10031.636011538252</v>
          </cell>
          <cell r="Z1773">
            <v>1604.1893638039899</v>
          </cell>
          <cell r="AA1773">
            <v>1543.0208085600941</v>
          </cell>
          <cell r="AB1773">
            <v>5749.3185791473443</v>
          </cell>
          <cell r="AC1773">
            <v>2292.033533413422</v>
          </cell>
          <cell r="AD1773">
            <v>36041.80000000001</v>
          </cell>
          <cell r="AE1773">
            <v>12613.719553130821</v>
          </cell>
          <cell r="AF1773">
            <v>10215.638241825402</v>
          </cell>
          <cell r="AG1773">
            <v>1620.8374871951273</v>
          </cell>
          <cell r="AH1773">
            <v>1561.7178233285856</v>
          </cell>
          <cell r="AI1773">
            <v>5396.2671565750634</v>
          </cell>
          <cell r="AJ1773">
            <v>2318.2897379450023</v>
          </cell>
          <cell r="AK1773">
            <v>33726.47</v>
          </cell>
        </row>
        <row r="1774">
          <cell r="B1774">
            <v>40239</v>
          </cell>
          <cell r="D1774">
            <v>9606.2499999999927</v>
          </cell>
          <cell r="E1774">
            <v>26317</v>
          </cell>
          <cell r="F1774">
            <v>35923.249999999993</v>
          </cell>
          <cell r="G1774">
            <v>35923.249999999993</v>
          </cell>
          <cell r="H1774">
            <v>36853.199999999997</v>
          </cell>
          <cell r="I1774">
            <v>26317</v>
          </cell>
          <cell r="J1774">
            <v>15000</v>
          </cell>
          <cell r="K1774">
            <v>3369</v>
          </cell>
          <cell r="L1774">
            <v>1600</v>
          </cell>
          <cell r="M1774">
            <v>1108</v>
          </cell>
          <cell r="N1774">
            <v>3000</v>
          </cell>
          <cell r="O1774">
            <v>2240</v>
          </cell>
          <cell r="P1774">
            <v>26317</v>
          </cell>
          <cell r="Q1774">
            <v>15000</v>
          </cell>
          <cell r="R1774">
            <v>3369</v>
          </cell>
          <cell r="S1774">
            <v>1600</v>
          </cell>
          <cell r="T1774">
            <v>1108</v>
          </cell>
          <cell r="U1774">
            <v>3000</v>
          </cell>
          <cell r="V1774">
            <v>2240</v>
          </cell>
          <cell r="W1774">
            <v>26317</v>
          </cell>
          <cell r="X1774">
            <v>14734.993437698069</v>
          </cell>
          <cell r="Y1774">
            <v>10706.741756769843</v>
          </cell>
          <cell r="Z1774">
            <v>1570.3731315446389</v>
          </cell>
          <cell r="AA1774">
            <v>1555.1365582683043</v>
          </cell>
          <cell r="AB1774">
            <v>6014.1657935238318</v>
          </cell>
          <cell r="AC1774">
            <v>2271.7893221953173</v>
          </cell>
          <cell r="AD1774">
            <v>36853.200000000004</v>
          </cell>
          <cell r="AE1774">
            <v>13421.836312897929</v>
          </cell>
          <cell r="AF1774">
            <v>10869.569004517025</v>
          </cell>
          <cell r="AG1774">
            <v>1588.9964477219994</v>
          </cell>
          <cell r="AH1774">
            <v>1574.4456188918832</v>
          </cell>
          <cell r="AI1774">
            <v>6167.9535292452883</v>
          </cell>
          <cell r="AJ1774">
            <v>2300.4490867258742</v>
          </cell>
          <cell r="AK1774">
            <v>35923.249999999993</v>
          </cell>
        </row>
        <row r="1775">
          <cell r="B1775">
            <v>40240</v>
          </cell>
          <cell r="D1775">
            <v>4995.2799999999988</v>
          </cell>
          <cell r="E1775">
            <v>29459</v>
          </cell>
          <cell r="F1775">
            <v>34454.28</v>
          </cell>
          <cell r="G1775">
            <v>34454.28</v>
          </cell>
          <cell r="H1775">
            <v>36635.4</v>
          </cell>
          <cell r="I1775">
            <v>29459</v>
          </cell>
          <cell r="J1775">
            <v>15000</v>
          </cell>
          <cell r="K1775">
            <v>3369</v>
          </cell>
          <cell r="L1775">
            <v>1600</v>
          </cell>
          <cell r="M1775">
            <v>1108</v>
          </cell>
          <cell r="N1775">
            <v>6100</v>
          </cell>
          <cell r="O1775">
            <v>2282</v>
          </cell>
          <cell r="P1775">
            <v>29459</v>
          </cell>
          <cell r="Q1775">
            <v>15000</v>
          </cell>
          <cell r="R1775">
            <v>3369</v>
          </cell>
          <cell r="S1775">
            <v>1600</v>
          </cell>
          <cell r="T1775">
            <v>1108</v>
          </cell>
          <cell r="U1775">
            <v>6100</v>
          </cell>
          <cell r="V1775">
            <v>2282</v>
          </cell>
          <cell r="W1775">
            <v>29459</v>
          </cell>
          <cell r="X1775">
            <v>14780.16379350412</v>
          </cell>
          <cell r="Y1775">
            <v>10735.292840912385</v>
          </cell>
          <cell r="Z1775">
            <v>1599.5651062800139</v>
          </cell>
          <cell r="AA1775">
            <v>1538.7079652463526</v>
          </cell>
          <cell r="AB1775">
            <v>5659.7443637196484</v>
          </cell>
          <cell r="AC1775">
            <v>2321.9259303374847</v>
          </cell>
          <cell r="AD1775">
            <v>36635.400000000009</v>
          </cell>
          <cell r="AE1775">
            <v>12604.585721549785</v>
          </cell>
          <cell r="AF1775">
            <v>10208.240906027615</v>
          </cell>
          <cell r="AG1775">
            <v>1619.6638082841675</v>
          </cell>
          <cell r="AH1775">
            <v>1560.5869540782189</v>
          </cell>
          <cell r="AI1775">
            <v>6109.0856016057414</v>
          </cell>
          <cell r="AJ1775">
            <v>2352.1170084544733</v>
          </cell>
          <cell r="AK1775">
            <v>34454.28</v>
          </cell>
        </row>
        <row r="1776">
          <cell r="B1776">
            <v>40241</v>
          </cell>
          <cell r="D1776">
            <v>5064.1100000000006</v>
          </cell>
          <cell r="E1776">
            <v>29417</v>
          </cell>
          <cell r="F1776">
            <v>34481.11</v>
          </cell>
          <cell r="G1776">
            <v>34481.11</v>
          </cell>
          <cell r="H1776">
            <v>36641.1</v>
          </cell>
          <cell r="I1776">
            <v>29417</v>
          </cell>
          <cell r="J1776">
            <v>15000</v>
          </cell>
          <cell r="K1776">
            <v>3369</v>
          </cell>
          <cell r="L1776">
            <v>1600</v>
          </cell>
          <cell r="M1776">
            <v>1108</v>
          </cell>
          <cell r="N1776">
            <v>6100</v>
          </cell>
          <cell r="O1776">
            <v>2240</v>
          </cell>
          <cell r="P1776">
            <v>29417</v>
          </cell>
          <cell r="Q1776">
            <v>15000</v>
          </cell>
          <cell r="R1776">
            <v>3369</v>
          </cell>
          <cell r="S1776">
            <v>1600</v>
          </cell>
          <cell r="T1776">
            <v>1108</v>
          </cell>
          <cell r="U1776">
            <v>6100</v>
          </cell>
          <cell r="V1776">
            <v>2240</v>
          </cell>
          <cell r="W1776">
            <v>29417</v>
          </cell>
          <cell r="X1776">
            <v>15099.865542693335</v>
          </cell>
          <cell r="Y1776">
            <v>10012.727925017076</v>
          </cell>
          <cell r="Z1776">
            <v>1602.8978600684777</v>
          </cell>
          <cell r="AA1776">
            <v>1541.1741053995875</v>
          </cell>
          <cell r="AB1776">
            <v>6082.6256167764295</v>
          </cell>
          <cell r="AC1776">
            <v>2301.8089500450947</v>
          </cell>
          <cell r="AD1776">
            <v>36641.1</v>
          </cell>
          <cell r="AE1776">
            <v>12603.982361112719</v>
          </cell>
          <cell r="AF1776">
            <v>10207.752254608933</v>
          </cell>
          <cell r="AG1776">
            <v>1619.5862776865856</v>
          </cell>
          <cell r="AH1776">
            <v>1560.5122513908407</v>
          </cell>
          <cell r="AI1776">
            <v>6172.7767267550753</v>
          </cell>
          <cell r="AJ1776">
            <v>2316.5001284458472</v>
          </cell>
          <cell r="AK1776">
            <v>34481.11</v>
          </cell>
        </row>
        <row r="1777">
          <cell r="B1777">
            <v>40242</v>
          </cell>
          <cell r="D1777">
            <v>5073.669999999991</v>
          </cell>
          <cell r="E1777">
            <v>29317</v>
          </cell>
          <cell r="F1777">
            <v>34390.669999999991</v>
          </cell>
          <cell r="G1777">
            <v>34390.669999999991</v>
          </cell>
          <cell r="H1777">
            <v>37129.5</v>
          </cell>
          <cell r="I1777">
            <v>29317</v>
          </cell>
          <cell r="J1777">
            <v>15000</v>
          </cell>
          <cell r="K1777">
            <v>3369</v>
          </cell>
          <cell r="L1777">
            <v>1600</v>
          </cell>
          <cell r="M1777">
            <v>1108</v>
          </cell>
          <cell r="N1777">
            <v>6000</v>
          </cell>
          <cell r="O1777">
            <v>2240</v>
          </cell>
          <cell r="P1777">
            <v>29317</v>
          </cell>
          <cell r="Q1777">
            <v>15000</v>
          </cell>
          <cell r="R1777">
            <v>3369</v>
          </cell>
          <cell r="S1777">
            <v>1600</v>
          </cell>
          <cell r="T1777">
            <v>1108</v>
          </cell>
          <cell r="U1777">
            <v>6000</v>
          </cell>
          <cell r="V1777">
            <v>2240</v>
          </cell>
          <cell r="W1777">
            <v>29317</v>
          </cell>
          <cell r="X1777">
            <v>15491.07120368174</v>
          </cell>
          <cell r="Y1777">
            <v>10052.527564368253</v>
          </cell>
          <cell r="Z1777">
            <v>1604.1499780664342</v>
          </cell>
          <cell r="AA1777">
            <v>1543.6257493537853</v>
          </cell>
          <cell r="AB1777">
            <v>6146.082643908866</v>
          </cell>
          <cell r="AC1777">
            <v>2292.042860620923</v>
          </cell>
          <cell r="AD1777">
            <v>37129.5</v>
          </cell>
          <cell r="AE1777">
            <v>12604.496993151995</v>
          </cell>
          <cell r="AF1777">
            <v>10208.169046398123</v>
          </cell>
          <cell r="AG1777">
            <v>1619.6524068642525</v>
          </cell>
          <cell r="AH1777">
            <v>1560.5759685223977</v>
          </cell>
          <cell r="AI1777">
            <v>6081.1808718146613</v>
          </cell>
          <cell r="AJ1777">
            <v>2316.5947132485649</v>
          </cell>
          <cell r="AK1777">
            <v>34390.669999999991</v>
          </cell>
        </row>
        <row r="1778">
          <cell r="B1778">
            <v>40243</v>
          </cell>
          <cell r="D1778">
            <v>5019.8300000000017</v>
          </cell>
          <cell r="E1778">
            <v>29417</v>
          </cell>
          <cell r="F1778">
            <v>34436.83</v>
          </cell>
          <cell r="G1778">
            <v>34436.83</v>
          </cell>
          <cell r="H1778">
            <v>36415.1</v>
          </cell>
          <cell r="I1778">
            <v>29417</v>
          </cell>
          <cell r="J1778">
            <v>15000</v>
          </cell>
          <cell r="K1778">
            <v>3369</v>
          </cell>
          <cell r="L1778">
            <v>1600</v>
          </cell>
          <cell r="M1778">
            <v>1108</v>
          </cell>
          <cell r="N1778">
            <v>6100</v>
          </cell>
          <cell r="O1778">
            <v>2240</v>
          </cell>
          <cell r="P1778">
            <v>29417</v>
          </cell>
          <cell r="Q1778">
            <v>15000</v>
          </cell>
          <cell r="R1778">
            <v>3369</v>
          </cell>
          <cell r="S1778">
            <v>1600</v>
          </cell>
          <cell r="T1778">
            <v>1108</v>
          </cell>
          <cell r="U1778">
            <v>6100</v>
          </cell>
          <cell r="V1778">
            <v>2240</v>
          </cell>
          <cell r="W1778">
            <v>29417</v>
          </cell>
          <cell r="X1778">
            <v>14733.859860234063</v>
          </cell>
          <cell r="Y1778">
            <v>10196.229978664929</v>
          </cell>
          <cell r="Z1778">
            <v>1608.5506063649589</v>
          </cell>
          <cell r="AA1778">
            <v>1547.2109840449793</v>
          </cell>
          <cell r="AB1778">
            <v>6030.8818653836552</v>
          </cell>
          <cell r="AC1778">
            <v>2298.3667053074146</v>
          </cell>
          <cell r="AD1778">
            <v>36415.100000000006</v>
          </cell>
          <cell r="AE1778">
            <v>12604.583393186978</v>
          </cell>
          <cell r="AF1778">
            <v>10208.239020325937</v>
          </cell>
          <cell r="AG1778">
            <v>1619.6635090942495</v>
          </cell>
          <cell r="AH1778">
            <v>1560.5866658011823</v>
          </cell>
          <cell r="AI1778">
            <v>6127.1468187832488</v>
          </cell>
          <cell r="AJ1778">
            <v>2316.6105928084057</v>
          </cell>
          <cell r="AK1778">
            <v>34436.83</v>
          </cell>
        </row>
        <row r="1779">
          <cell r="B1779">
            <v>40244</v>
          </cell>
          <cell r="D1779">
            <v>4969.0800000000017</v>
          </cell>
          <cell r="E1779">
            <v>29459</v>
          </cell>
          <cell r="F1779">
            <v>34428.080000000002</v>
          </cell>
          <cell r="G1779">
            <v>34428.080000000002</v>
          </cell>
          <cell r="H1779">
            <v>35629.1</v>
          </cell>
          <cell r="I1779">
            <v>29417</v>
          </cell>
          <cell r="J1779">
            <v>15000</v>
          </cell>
          <cell r="K1779">
            <v>3369</v>
          </cell>
          <cell r="L1779">
            <v>1600</v>
          </cell>
          <cell r="M1779">
            <v>1108</v>
          </cell>
          <cell r="N1779">
            <v>6100</v>
          </cell>
          <cell r="O1779">
            <v>2282</v>
          </cell>
          <cell r="P1779">
            <v>29459</v>
          </cell>
          <cell r="Q1779">
            <v>15000</v>
          </cell>
          <cell r="R1779">
            <v>3369</v>
          </cell>
          <cell r="S1779">
            <v>1600</v>
          </cell>
          <cell r="T1779">
            <v>1108</v>
          </cell>
          <cell r="U1779">
            <v>6100</v>
          </cell>
          <cell r="V1779">
            <v>2240</v>
          </cell>
          <cell r="W1779">
            <v>29417</v>
          </cell>
          <cell r="X1779">
            <v>14198.627003233543</v>
          </cell>
          <cell r="Y1779">
            <v>9971.9022188961535</v>
          </cell>
          <cell r="Z1779">
            <v>1592.49201474645</v>
          </cell>
          <cell r="AA1779">
            <v>1531.4772619459266</v>
          </cell>
          <cell r="AB1779">
            <v>6023.9455215170665</v>
          </cell>
          <cell r="AC1779">
            <v>2310.6559796608622</v>
          </cell>
          <cell r="AD1779">
            <v>35629.100000000006</v>
          </cell>
          <cell r="AE1779">
            <v>12531.048999577362</v>
          </cell>
          <cell r="AF1779">
            <v>10208.899423252968</v>
          </cell>
          <cell r="AG1779">
            <v>1619.7682901950916</v>
          </cell>
          <cell r="AH1779">
            <v>1560.6876250361618</v>
          </cell>
          <cell r="AI1779">
            <v>6155.4069221934733</v>
          </cell>
          <cell r="AJ1779">
            <v>2352.2687397449445</v>
          </cell>
          <cell r="AK1779">
            <v>34428.080000000002</v>
          </cell>
        </row>
        <row r="1780">
          <cell r="B1780">
            <v>40245</v>
          </cell>
          <cell r="D1780">
            <v>5012.0400000000009</v>
          </cell>
          <cell r="E1780">
            <v>29459</v>
          </cell>
          <cell r="F1780">
            <v>34471.040000000001</v>
          </cell>
          <cell r="G1780">
            <v>34471.040000000001</v>
          </cell>
          <cell r="H1780">
            <v>37722.300000000003</v>
          </cell>
          <cell r="I1780">
            <v>29459</v>
          </cell>
          <cell r="J1780">
            <v>15000</v>
          </cell>
          <cell r="K1780">
            <v>3369</v>
          </cell>
          <cell r="L1780">
            <v>1600</v>
          </cell>
          <cell r="M1780">
            <v>1108</v>
          </cell>
          <cell r="N1780">
            <v>6100</v>
          </cell>
          <cell r="O1780">
            <v>2282</v>
          </cell>
          <cell r="P1780">
            <v>29459</v>
          </cell>
          <cell r="Q1780">
            <v>15000</v>
          </cell>
          <cell r="R1780">
            <v>3369</v>
          </cell>
          <cell r="S1780">
            <v>1600</v>
          </cell>
          <cell r="T1780">
            <v>1108</v>
          </cell>
          <cell r="U1780">
            <v>6100</v>
          </cell>
          <cell r="V1780">
            <v>2282</v>
          </cell>
          <cell r="W1780">
            <v>29459</v>
          </cell>
          <cell r="X1780">
            <v>14981.005000507263</v>
          </cell>
          <cell r="Y1780">
            <v>11005.94389554509</v>
          </cell>
          <cell r="Z1780">
            <v>1621.5442025866607</v>
          </cell>
          <cell r="AA1780">
            <v>1560.2766697204149</v>
          </cell>
          <cell r="AB1780">
            <v>6199.5119566379544</v>
          </cell>
          <cell r="AC1780">
            <v>2354.0182750026161</v>
          </cell>
          <cell r="AD1780">
            <v>37722.299999999996</v>
          </cell>
          <cell r="AE1780">
            <v>12604.109526183847</v>
          </cell>
          <cell r="AF1780">
            <v>10207.855243450422</v>
          </cell>
          <cell r="AG1780">
            <v>1619.6026181413959</v>
          </cell>
          <cell r="AH1780">
            <v>1560.5279958314277</v>
          </cell>
          <cell r="AI1780">
            <v>6126.9164698212735</v>
          </cell>
          <cell r="AJ1780">
            <v>2352.0281465716389</v>
          </cell>
          <cell r="AK1780">
            <v>34471.040000000001</v>
          </cell>
        </row>
        <row r="1781">
          <cell r="B1781">
            <v>40246</v>
          </cell>
          <cell r="D1781">
            <v>5047.3499999999985</v>
          </cell>
          <cell r="E1781">
            <v>29417</v>
          </cell>
          <cell r="F1781">
            <v>34464.35</v>
          </cell>
          <cell r="G1781">
            <v>34464.35</v>
          </cell>
          <cell r="H1781">
            <v>37346.199999999997</v>
          </cell>
          <cell r="I1781">
            <v>29417</v>
          </cell>
          <cell r="J1781">
            <v>15000</v>
          </cell>
          <cell r="K1781">
            <v>3369</v>
          </cell>
          <cell r="L1781">
            <v>1600</v>
          </cell>
          <cell r="M1781">
            <v>1108</v>
          </cell>
          <cell r="N1781">
            <v>6100</v>
          </cell>
          <cell r="O1781">
            <v>2240</v>
          </cell>
          <cell r="P1781">
            <v>29417</v>
          </cell>
          <cell r="Q1781">
            <v>15000</v>
          </cell>
          <cell r="R1781">
            <v>3369</v>
          </cell>
          <cell r="S1781">
            <v>1600</v>
          </cell>
          <cell r="T1781">
            <v>1108</v>
          </cell>
          <cell r="U1781">
            <v>6100</v>
          </cell>
          <cell r="V1781">
            <v>2240</v>
          </cell>
          <cell r="W1781">
            <v>29417</v>
          </cell>
          <cell r="X1781">
            <v>15294.516033469481</v>
          </cell>
          <cell r="Y1781">
            <v>10374.599718274058</v>
          </cell>
          <cell r="Z1781">
            <v>1599.2518072474597</v>
          </cell>
          <cell r="AA1781">
            <v>1538.0764039293047</v>
          </cell>
          <cell r="AB1781">
            <v>6254.8242050120789</v>
          </cell>
          <cell r="AC1781">
            <v>2284.9318320676239</v>
          </cell>
          <cell r="AD1781">
            <v>37346.200000000012</v>
          </cell>
          <cell r="AE1781">
            <v>12604.458345885258</v>
          </cell>
          <cell r="AF1781">
            <v>10208.137746630091</v>
          </cell>
          <cell r="AG1781">
            <v>1619.6474407685309</v>
          </cell>
          <cell r="AH1781">
            <v>1560.5711835638426</v>
          </cell>
          <cell r="AI1781">
            <v>6154.9476729284406</v>
          </cell>
          <cell r="AJ1781">
            <v>2316.5876102238385</v>
          </cell>
          <cell r="AK1781">
            <v>34464.35</v>
          </cell>
        </row>
        <row r="1782">
          <cell r="B1782">
            <v>40247</v>
          </cell>
          <cell r="D1782">
            <v>5064.1100000000006</v>
          </cell>
          <cell r="E1782">
            <v>29417</v>
          </cell>
          <cell r="F1782">
            <v>34481.11</v>
          </cell>
          <cell r="G1782">
            <v>34481.11</v>
          </cell>
          <cell r="H1782">
            <v>37929.1</v>
          </cell>
          <cell r="I1782">
            <v>29417</v>
          </cell>
          <cell r="J1782">
            <v>15000</v>
          </cell>
          <cell r="K1782">
            <v>3369</v>
          </cell>
          <cell r="L1782">
            <v>1600</v>
          </cell>
          <cell r="M1782">
            <v>1108</v>
          </cell>
          <cell r="N1782">
            <v>6100</v>
          </cell>
          <cell r="O1782">
            <v>2240</v>
          </cell>
          <cell r="P1782">
            <v>29417</v>
          </cell>
          <cell r="Q1782">
            <v>15000</v>
          </cell>
          <cell r="R1782">
            <v>3369</v>
          </cell>
          <cell r="S1782">
            <v>1600</v>
          </cell>
          <cell r="T1782">
            <v>1108</v>
          </cell>
          <cell r="U1782">
            <v>6100</v>
          </cell>
          <cell r="V1782">
            <v>2240</v>
          </cell>
          <cell r="W1782">
            <v>29417</v>
          </cell>
          <cell r="X1782">
            <v>15440.233930900802</v>
          </cell>
          <cell r="Y1782">
            <v>10648.872070795529</v>
          </cell>
          <cell r="Z1782">
            <v>1598.6846166082994</v>
          </cell>
          <cell r="AA1782">
            <v>1539.7226562445439</v>
          </cell>
          <cell r="AB1782">
            <v>6416.4598516764208</v>
          </cell>
          <cell r="AC1782">
            <v>2285.126873774414</v>
          </cell>
          <cell r="AD1782">
            <v>37929.100000000006</v>
          </cell>
          <cell r="AE1782">
            <v>12603.982361112719</v>
          </cell>
          <cell r="AF1782">
            <v>10207.752254608933</v>
          </cell>
          <cell r="AG1782">
            <v>1619.5862776865856</v>
          </cell>
          <cell r="AH1782">
            <v>1560.5122513908407</v>
          </cell>
          <cell r="AI1782">
            <v>6172.7767267550753</v>
          </cell>
          <cell r="AJ1782">
            <v>2316.5001284458472</v>
          </cell>
          <cell r="AK1782">
            <v>34481.11</v>
          </cell>
        </row>
        <row r="1783">
          <cell r="B1783">
            <v>40248</v>
          </cell>
          <cell r="D1783">
            <v>4719.8300000000017</v>
          </cell>
          <cell r="E1783">
            <v>29717</v>
          </cell>
          <cell r="F1783">
            <v>34436.83</v>
          </cell>
          <cell r="G1783">
            <v>34436.83</v>
          </cell>
          <cell r="H1783">
            <v>38118.1</v>
          </cell>
          <cell r="I1783">
            <v>29717</v>
          </cell>
          <cell r="J1783">
            <v>15300</v>
          </cell>
          <cell r="K1783">
            <v>3369</v>
          </cell>
          <cell r="L1783">
            <v>1600</v>
          </cell>
          <cell r="M1783">
            <v>1108</v>
          </cell>
          <cell r="N1783">
            <v>6100</v>
          </cell>
          <cell r="O1783">
            <v>2240</v>
          </cell>
          <cell r="P1783">
            <v>29717</v>
          </cell>
          <cell r="Q1783">
            <v>15300</v>
          </cell>
          <cell r="R1783">
            <v>3369</v>
          </cell>
          <cell r="S1783">
            <v>1600</v>
          </cell>
          <cell r="T1783">
            <v>1108</v>
          </cell>
          <cell r="U1783">
            <v>6100</v>
          </cell>
          <cell r="V1783">
            <v>2240</v>
          </cell>
          <cell r="W1783">
            <v>29717</v>
          </cell>
          <cell r="X1783">
            <v>15359.210335649972</v>
          </cell>
          <cell r="Y1783">
            <v>11240.280873256406</v>
          </cell>
          <cell r="Z1783">
            <v>1604.6177232575042</v>
          </cell>
          <cell r="AA1783">
            <v>1545.6929251810031</v>
          </cell>
          <cell r="AB1783">
            <v>6062.0784404164096</v>
          </cell>
          <cell r="AC1783">
            <v>2306.2197022387013</v>
          </cell>
          <cell r="AD1783">
            <v>38118.1</v>
          </cell>
          <cell r="AE1783">
            <v>12604.583393186978</v>
          </cell>
          <cell r="AF1783">
            <v>10208.239020325937</v>
          </cell>
          <cell r="AG1783">
            <v>1619.6635090942495</v>
          </cell>
          <cell r="AH1783">
            <v>1560.5866658011823</v>
          </cell>
          <cell r="AI1783">
            <v>6127.1468187832488</v>
          </cell>
          <cell r="AJ1783">
            <v>2316.6105928084057</v>
          </cell>
          <cell r="AK1783">
            <v>34436.83</v>
          </cell>
        </row>
        <row r="1784">
          <cell r="B1784">
            <v>40249</v>
          </cell>
          <cell r="D1784">
            <v>4519.8300000000017</v>
          </cell>
          <cell r="E1784">
            <v>29917</v>
          </cell>
          <cell r="F1784">
            <v>34436.83</v>
          </cell>
          <cell r="G1784">
            <v>34436.83</v>
          </cell>
          <cell r="H1784">
            <v>37398.800000000003</v>
          </cell>
          <cell r="I1784">
            <v>29917</v>
          </cell>
          <cell r="J1784">
            <v>15500</v>
          </cell>
          <cell r="K1784">
            <v>3369</v>
          </cell>
          <cell r="L1784">
            <v>1600</v>
          </cell>
          <cell r="M1784">
            <v>1108</v>
          </cell>
          <cell r="N1784">
            <v>6100</v>
          </cell>
          <cell r="O1784">
            <v>2240</v>
          </cell>
          <cell r="P1784">
            <v>29917</v>
          </cell>
          <cell r="Q1784">
            <v>15500</v>
          </cell>
          <cell r="R1784">
            <v>3369</v>
          </cell>
          <cell r="S1784">
            <v>1600</v>
          </cell>
          <cell r="T1784">
            <v>1108</v>
          </cell>
          <cell r="U1784">
            <v>6100</v>
          </cell>
          <cell r="V1784">
            <v>2240</v>
          </cell>
          <cell r="W1784">
            <v>29917</v>
          </cell>
          <cell r="X1784">
            <v>15363.71952635695</v>
          </cell>
          <cell r="Y1784">
            <v>10504.208365427683</v>
          </cell>
          <cell r="Z1784">
            <v>1605.2747596398979</v>
          </cell>
          <cell r="AA1784">
            <v>1544.9631256872897</v>
          </cell>
          <cell r="AB1784">
            <v>6062.3004058373317</v>
          </cell>
          <cell r="AC1784">
            <v>2318.3338170508518</v>
          </cell>
          <cell r="AD1784">
            <v>37398.800000000003</v>
          </cell>
          <cell r="AE1784">
            <v>12604.583393186978</v>
          </cell>
          <cell r="AF1784">
            <v>10208.239020325937</v>
          </cell>
          <cell r="AG1784">
            <v>1619.6635090942495</v>
          </cell>
          <cell r="AH1784">
            <v>1560.5866658011823</v>
          </cell>
          <cell r="AI1784">
            <v>6127.1468187832488</v>
          </cell>
          <cell r="AJ1784">
            <v>2316.6105928084057</v>
          </cell>
          <cell r="AK1784">
            <v>34436.83</v>
          </cell>
        </row>
        <row r="1785">
          <cell r="B1785">
            <v>40250</v>
          </cell>
          <cell r="D1785">
            <v>5219.8300000000017</v>
          </cell>
          <cell r="E1785">
            <v>29217</v>
          </cell>
          <cell r="F1785">
            <v>34436.83</v>
          </cell>
          <cell r="G1785">
            <v>34436.83</v>
          </cell>
          <cell r="H1785">
            <v>38363.9</v>
          </cell>
          <cell r="I1785">
            <v>29217</v>
          </cell>
          <cell r="J1785">
            <v>14800</v>
          </cell>
          <cell r="K1785">
            <v>3369</v>
          </cell>
          <cell r="L1785">
            <v>1600</v>
          </cell>
          <cell r="M1785">
            <v>1108</v>
          </cell>
          <cell r="N1785">
            <v>6100</v>
          </cell>
          <cell r="O1785">
            <v>2240</v>
          </cell>
          <cell r="P1785">
            <v>29217</v>
          </cell>
          <cell r="Q1785">
            <v>14800</v>
          </cell>
          <cell r="R1785">
            <v>3369</v>
          </cell>
          <cell r="S1785">
            <v>1600</v>
          </cell>
          <cell r="T1785">
            <v>1108</v>
          </cell>
          <cell r="U1785">
            <v>6100</v>
          </cell>
          <cell r="V1785">
            <v>2240</v>
          </cell>
          <cell r="W1785">
            <v>29217</v>
          </cell>
          <cell r="X1785">
            <v>15301.583030754973</v>
          </cell>
          <cell r="Y1785">
            <v>11505.903862274865</v>
          </cell>
          <cell r="Z1785">
            <v>1611.7583046808566</v>
          </cell>
          <cell r="AA1785">
            <v>1552.6984163026475</v>
          </cell>
          <cell r="AB1785">
            <v>6087.80910861538</v>
          </cell>
          <cell r="AC1785">
            <v>2304.1472773712753</v>
          </cell>
          <cell r="AD1785">
            <v>38363.899999999994</v>
          </cell>
          <cell r="AE1785">
            <v>12604.583393186978</v>
          </cell>
          <cell r="AF1785">
            <v>10208.239020325937</v>
          </cell>
          <cell r="AG1785">
            <v>1619.6635090942495</v>
          </cell>
          <cell r="AH1785">
            <v>1560.5866658011823</v>
          </cell>
          <cell r="AI1785">
            <v>6127.1468187832488</v>
          </cell>
          <cell r="AJ1785">
            <v>2316.6105928084057</v>
          </cell>
          <cell r="AK1785">
            <v>34436.83</v>
          </cell>
        </row>
        <row r="1786">
          <cell r="B1786">
            <v>40251</v>
          </cell>
          <cell r="D1786">
            <v>4150.7399999999907</v>
          </cell>
          <cell r="E1786">
            <v>28833</v>
          </cell>
          <cell r="F1786">
            <v>32983.739999999991</v>
          </cell>
          <cell r="G1786">
            <v>32983.739999999991</v>
          </cell>
          <cell r="H1786">
            <v>36629</v>
          </cell>
          <cell r="I1786">
            <v>28833</v>
          </cell>
          <cell r="J1786">
            <v>14800</v>
          </cell>
          <cell r="K1786">
            <v>3369</v>
          </cell>
          <cell r="L1786">
            <v>1600</v>
          </cell>
          <cell r="M1786">
            <v>1108</v>
          </cell>
          <cell r="N1786">
            <v>5800</v>
          </cell>
          <cell r="O1786">
            <v>2156</v>
          </cell>
          <cell r="P1786">
            <v>28833</v>
          </cell>
          <cell r="Q1786">
            <v>14800</v>
          </cell>
          <cell r="R1786">
            <v>3369</v>
          </cell>
          <cell r="S1786">
            <v>1600</v>
          </cell>
          <cell r="T1786">
            <v>1108</v>
          </cell>
          <cell r="U1786">
            <v>5800</v>
          </cell>
          <cell r="V1786">
            <v>2156</v>
          </cell>
          <cell r="W1786">
            <v>28833</v>
          </cell>
          <cell r="X1786">
            <v>14982.741895113699</v>
          </cell>
          <cell r="Y1786">
            <v>10599.12205097691</v>
          </cell>
          <cell r="Z1786">
            <v>1598.659787277219</v>
          </cell>
          <cell r="AA1786">
            <v>1531.6105994274149</v>
          </cell>
          <cell r="AB1786">
            <v>5609.8375214710641</v>
          </cell>
          <cell r="AC1786">
            <v>2307.0281457336828</v>
          </cell>
          <cell r="AD1786">
            <v>36628.999999999985</v>
          </cell>
          <cell r="AE1786">
            <v>12084.669984621632</v>
          </cell>
          <cell r="AF1786">
            <v>9782.768683581151</v>
          </cell>
          <cell r="AG1786">
            <v>1560.1472786467034</v>
          </cell>
          <cell r="AH1786">
            <v>1495.5427994795011</v>
          </cell>
          <cell r="AI1786">
            <v>5832.6648174912152</v>
          </cell>
          <cell r="AJ1786">
            <v>2227.9464361797873</v>
          </cell>
          <cell r="AK1786">
            <v>32983.739999999991</v>
          </cell>
        </row>
        <row r="1787">
          <cell r="B1787">
            <v>40252</v>
          </cell>
          <cell r="D1787">
            <v>5196.57</v>
          </cell>
          <cell r="E1787">
            <v>28917</v>
          </cell>
          <cell r="F1787">
            <v>34113.57</v>
          </cell>
          <cell r="G1787">
            <v>34113.57</v>
          </cell>
          <cell r="H1787">
            <v>37141.300000000003</v>
          </cell>
          <cell r="I1787">
            <v>28917</v>
          </cell>
          <cell r="J1787">
            <v>14800</v>
          </cell>
          <cell r="K1787">
            <v>3369</v>
          </cell>
          <cell r="L1787">
            <v>1600</v>
          </cell>
          <cell r="M1787">
            <v>1108</v>
          </cell>
          <cell r="N1787">
            <v>5800</v>
          </cell>
          <cell r="O1787">
            <v>2240</v>
          </cell>
          <cell r="P1787">
            <v>28917</v>
          </cell>
          <cell r="Q1787">
            <v>14800</v>
          </cell>
          <cell r="R1787">
            <v>3369</v>
          </cell>
          <cell r="S1787">
            <v>1600</v>
          </cell>
          <cell r="T1787">
            <v>1108</v>
          </cell>
          <cell r="U1787">
            <v>5800</v>
          </cell>
          <cell r="V1787">
            <v>2240</v>
          </cell>
          <cell r="W1787">
            <v>28917</v>
          </cell>
          <cell r="X1787">
            <v>14854.049649125136</v>
          </cell>
          <cell r="Y1787">
            <v>10918.284668800159</v>
          </cell>
          <cell r="Z1787">
            <v>1604.4327949323413</v>
          </cell>
          <cell r="AA1787">
            <v>1544.6244584845956</v>
          </cell>
          <cell r="AB1787">
            <v>5926.5194360949963</v>
          </cell>
          <cell r="AC1787">
            <v>2293.3889925627691</v>
          </cell>
          <cell r="AD1787">
            <v>37141.299999999996</v>
          </cell>
          <cell r="AE1787">
            <v>12609.779365015538</v>
          </cell>
          <cell r="AF1787">
            <v>10212.447150076381</v>
          </cell>
          <cell r="AG1787">
            <v>1620.3311809801405</v>
          </cell>
          <cell r="AH1787">
            <v>1561.2299845130021</v>
          </cell>
          <cell r="AI1787">
            <v>5792.2167530859851</v>
          </cell>
          <cell r="AJ1787">
            <v>2317.565566328949</v>
          </cell>
          <cell r="AK1787">
            <v>34113.57</v>
          </cell>
        </row>
        <row r="1788">
          <cell r="B1788">
            <v>40253</v>
          </cell>
          <cell r="D1788">
            <v>6900.0400000000009</v>
          </cell>
          <cell r="E1788">
            <v>27531</v>
          </cell>
          <cell r="F1788">
            <v>34431.040000000001</v>
          </cell>
          <cell r="G1788">
            <v>34431.040000000001</v>
          </cell>
          <cell r="H1788">
            <v>37423.1</v>
          </cell>
          <cell r="I1788">
            <v>27531</v>
          </cell>
          <cell r="J1788">
            <v>15200</v>
          </cell>
          <cell r="K1788">
            <v>3369</v>
          </cell>
          <cell r="L1788">
            <v>1600</v>
          </cell>
          <cell r="M1788">
            <v>1108</v>
          </cell>
          <cell r="N1788">
            <v>4000</v>
          </cell>
          <cell r="O1788">
            <v>2254</v>
          </cell>
          <cell r="P1788">
            <v>27531</v>
          </cell>
          <cell r="Q1788">
            <v>15200</v>
          </cell>
          <cell r="R1788">
            <v>3369</v>
          </cell>
          <cell r="S1788">
            <v>1600</v>
          </cell>
          <cell r="T1788">
            <v>1108</v>
          </cell>
          <cell r="U1788">
            <v>4000</v>
          </cell>
          <cell r="V1788">
            <v>2254</v>
          </cell>
          <cell r="W1788">
            <v>27531</v>
          </cell>
          <cell r="X1788">
            <v>15146.781135135911</v>
          </cell>
          <cell r="Y1788">
            <v>10619.719056221571</v>
          </cell>
          <cell r="Z1788">
            <v>1611.4112664868223</v>
          </cell>
          <cell r="AA1788">
            <v>1551.0849103981589</v>
          </cell>
          <cell r="AB1788">
            <v>6178.8972509720152</v>
          </cell>
          <cell r="AC1788">
            <v>2315.2063807855207</v>
          </cell>
          <cell r="AD1788">
            <v>37423.1</v>
          </cell>
          <cell r="AE1788">
            <v>12604.743379859592</v>
          </cell>
          <cell r="AF1788">
            <v>10208.368590827647</v>
          </cell>
          <cell r="AG1788">
            <v>1619.6840670585621</v>
          </cell>
          <cell r="AH1788">
            <v>1560.6064739186106</v>
          </cell>
          <cell r="AI1788">
            <v>6109.1620141219237</v>
          </cell>
          <cell r="AJ1788">
            <v>2328.4754742136629</v>
          </cell>
          <cell r="AK1788">
            <v>34431.040000000001</v>
          </cell>
        </row>
        <row r="1789">
          <cell r="B1789">
            <v>40254</v>
          </cell>
          <cell r="D1789">
            <v>4875.5500000000029</v>
          </cell>
          <cell r="E1789">
            <v>29517</v>
          </cell>
          <cell r="F1789">
            <v>34392.550000000003</v>
          </cell>
          <cell r="G1789">
            <v>34392.550000000003</v>
          </cell>
          <cell r="H1789">
            <v>37619.599999999999</v>
          </cell>
          <cell r="I1789">
            <v>29517</v>
          </cell>
          <cell r="J1789">
            <v>15200</v>
          </cell>
          <cell r="K1789">
            <v>3369</v>
          </cell>
          <cell r="L1789">
            <v>1600</v>
          </cell>
          <cell r="M1789">
            <v>1108</v>
          </cell>
          <cell r="N1789">
            <v>6000</v>
          </cell>
          <cell r="O1789">
            <v>2240</v>
          </cell>
          <cell r="P1789">
            <v>29517</v>
          </cell>
          <cell r="Q1789">
            <v>15200</v>
          </cell>
          <cell r="R1789">
            <v>3369</v>
          </cell>
          <cell r="S1789">
            <v>1600</v>
          </cell>
          <cell r="T1789">
            <v>1108</v>
          </cell>
          <cell r="U1789">
            <v>6000</v>
          </cell>
          <cell r="V1789">
            <v>2240</v>
          </cell>
          <cell r="W1789">
            <v>29517</v>
          </cell>
          <cell r="X1789">
            <v>14977.720066842116</v>
          </cell>
          <cell r="Y1789">
            <v>11084.72214108572</v>
          </cell>
          <cell r="Z1789">
            <v>1600.1956472450738</v>
          </cell>
          <cell r="AA1789">
            <v>1538.1587035002049</v>
          </cell>
          <cell r="AB1789">
            <v>6132.8747198574438</v>
          </cell>
          <cell r="AC1789">
            <v>2285.9287214694355</v>
          </cell>
          <cell r="AD1789">
            <v>37619.599999999991</v>
          </cell>
          <cell r="AE1789">
            <v>12605.186030450401</v>
          </cell>
          <cell r="AF1789">
            <v>10208.72708605851</v>
          </cell>
          <cell r="AG1789">
            <v>1619.7409467654791</v>
          </cell>
          <cell r="AH1789">
            <v>1560.6612789516751</v>
          </cell>
          <cell r="AI1789">
            <v>6081.5133055834431</v>
          </cell>
          <cell r="AJ1789">
            <v>2316.7213521904905</v>
          </cell>
          <cell r="AK1789">
            <v>34392.550000000003</v>
          </cell>
        </row>
        <row r="1790">
          <cell r="B1790">
            <v>40255</v>
          </cell>
          <cell r="D1790">
            <v>4672.669999999991</v>
          </cell>
          <cell r="E1790">
            <v>29731</v>
          </cell>
          <cell r="F1790">
            <v>34403.669999999991</v>
          </cell>
          <cell r="G1790">
            <v>34403.669999999991</v>
          </cell>
          <cell r="H1790">
            <v>36207.199999999997</v>
          </cell>
          <cell r="I1790">
            <v>29731</v>
          </cell>
          <cell r="J1790">
            <v>15400</v>
          </cell>
          <cell r="K1790">
            <v>3369</v>
          </cell>
          <cell r="L1790">
            <v>1600</v>
          </cell>
          <cell r="M1790">
            <v>1108</v>
          </cell>
          <cell r="N1790">
            <v>6000</v>
          </cell>
          <cell r="O1790">
            <v>2254</v>
          </cell>
          <cell r="P1790">
            <v>29731</v>
          </cell>
          <cell r="Q1790">
            <v>15400</v>
          </cell>
          <cell r="R1790">
            <v>3369</v>
          </cell>
          <cell r="S1790">
            <v>1600</v>
          </cell>
          <cell r="T1790">
            <v>1108</v>
          </cell>
          <cell r="U1790">
            <v>6000</v>
          </cell>
          <cell r="V1790">
            <v>2254</v>
          </cell>
          <cell r="W1790">
            <v>29731</v>
          </cell>
          <cell r="X1790">
            <v>14605.492010819769</v>
          </cell>
          <cell r="Y1790">
            <v>10112.592315987951</v>
          </cell>
          <cell r="Z1790">
            <v>1609.1638850854438</v>
          </cell>
          <cell r="AA1790">
            <v>1545.6231315454363</v>
          </cell>
          <cell r="AB1790">
            <v>6023.8726091472899</v>
          </cell>
          <cell r="AC1790">
            <v>2310.4560474141031</v>
          </cell>
          <cell r="AD1790">
            <v>36207.199999999997</v>
          </cell>
          <cell r="AE1790">
            <v>12604.923739376916</v>
          </cell>
          <cell r="AF1790">
            <v>10208.514660951903</v>
          </cell>
          <cell r="AG1790">
            <v>1619.7072428922741</v>
          </cell>
          <cell r="AH1790">
            <v>1560.6288044192711</v>
          </cell>
          <cell r="AI1790">
            <v>6081.3867603147355</v>
          </cell>
          <cell r="AJ1790">
            <v>2328.5087920448932</v>
          </cell>
          <cell r="AK1790">
            <v>34403.669999999991</v>
          </cell>
        </row>
        <row r="1791">
          <cell r="B1791">
            <v>40256</v>
          </cell>
          <cell r="D1791">
            <v>4623.739999999998</v>
          </cell>
          <cell r="E1791">
            <v>29724</v>
          </cell>
          <cell r="F1791">
            <v>34347.74</v>
          </cell>
          <cell r="G1791">
            <v>34347.74</v>
          </cell>
          <cell r="H1791">
            <v>37548.5</v>
          </cell>
          <cell r="I1791">
            <v>29724</v>
          </cell>
          <cell r="J1791">
            <v>15400</v>
          </cell>
          <cell r="K1791">
            <v>3369</v>
          </cell>
          <cell r="L1791">
            <v>1600</v>
          </cell>
          <cell r="M1791">
            <v>1108</v>
          </cell>
          <cell r="N1791">
            <v>6000</v>
          </cell>
          <cell r="O1791">
            <v>2247</v>
          </cell>
          <cell r="P1791">
            <v>29724</v>
          </cell>
          <cell r="Q1791">
            <v>15400</v>
          </cell>
          <cell r="R1791">
            <v>3369</v>
          </cell>
          <cell r="S1791">
            <v>1600</v>
          </cell>
          <cell r="T1791">
            <v>1108</v>
          </cell>
          <cell r="U1791">
            <v>6000</v>
          </cell>
          <cell r="V1791">
            <v>2247</v>
          </cell>
          <cell r="W1791">
            <v>29724</v>
          </cell>
          <cell r="X1791">
            <v>15199.485826906228</v>
          </cell>
          <cell r="Y1791">
            <v>10719.215558181411</v>
          </cell>
          <cell r="Z1791">
            <v>1616.829999751337</v>
          </cell>
          <cell r="AA1791">
            <v>1554.8550546716635</v>
          </cell>
          <cell r="AB1791">
            <v>6141.8562059727692</v>
          </cell>
          <cell r="AC1791">
            <v>2316.2573545166033</v>
          </cell>
          <cell r="AD1791">
            <v>37548.500000000015</v>
          </cell>
          <cell r="AE1791">
            <v>12606.518825631152</v>
          </cell>
          <cell r="AF1791">
            <v>10209.806494345625</v>
          </cell>
          <cell r="AG1791">
            <v>1619.912208254417</v>
          </cell>
          <cell r="AH1791">
            <v>1560.8262937183231</v>
          </cell>
          <cell r="AI1791">
            <v>6027.9609701383679</v>
          </cell>
          <cell r="AJ1791">
            <v>2322.7152079121147</v>
          </cell>
          <cell r="AK1791">
            <v>34347.74</v>
          </cell>
        </row>
        <row r="1792">
          <cell r="B1792">
            <v>40257</v>
          </cell>
          <cell r="D1792">
            <v>5030.1499999999942</v>
          </cell>
          <cell r="E1792">
            <v>29117</v>
          </cell>
          <cell r="F1792">
            <v>34147.149999999994</v>
          </cell>
          <cell r="G1792">
            <v>34147.149999999994</v>
          </cell>
          <cell r="H1792">
            <v>36894.9</v>
          </cell>
          <cell r="I1792">
            <v>29117</v>
          </cell>
          <cell r="J1792">
            <v>15000</v>
          </cell>
          <cell r="K1792">
            <v>3369</v>
          </cell>
          <cell r="L1792">
            <v>1600</v>
          </cell>
          <cell r="M1792">
            <v>1108</v>
          </cell>
          <cell r="N1792">
            <v>5800</v>
          </cell>
          <cell r="O1792">
            <v>2240</v>
          </cell>
          <cell r="P1792">
            <v>29117</v>
          </cell>
          <cell r="Q1792">
            <v>15000</v>
          </cell>
          <cell r="R1792">
            <v>3369</v>
          </cell>
          <cell r="S1792">
            <v>1600</v>
          </cell>
          <cell r="T1792">
            <v>1108</v>
          </cell>
          <cell r="U1792">
            <v>5800</v>
          </cell>
          <cell r="V1792">
            <v>2240</v>
          </cell>
          <cell r="W1792">
            <v>29117</v>
          </cell>
          <cell r="X1792">
            <v>15322.130746184292</v>
          </cell>
          <cell r="Y1792">
            <v>10002.162296314475</v>
          </cell>
          <cell r="Z1792">
            <v>1599.2077744091234</v>
          </cell>
          <cell r="AA1792">
            <v>1539.769855689517</v>
          </cell>
          <cell r="AB1792">
            <v>6121.5561791893851</v>
          </cell>
          <cell r="AC1792">
            <v>2310.0731482132123</v>
          </cell>
          <cell r="AD1792">
            <v>36894.899999999994</v>
          </cell>
          <cell r="AE1792">
            <v>12611.569889541857</v>
          </cell>
          <cell r="AF1792">
            <v>10213.897265622943</v>
          </cell>
          <cell r="AG1792">
            <v>1620.5612597655279</v>
          </cell>
          <cell r="AH1792">
            <v>1561.4516712291274</v>
          </cell>
          <cell r="AI1792">
            <v>5821.775264990184</v>
          </cell>
          <cell r="AJ1792">
            <v>2317.8946488503593</v>
          </cell>
          <cell r="AK1792">
            <v>34147.149999999994</v>
          </cell>
        </row>
        <row r="1793">
          <cell r="B1793">
            <v>40258</v>
          </cell>
          <cell r="D1793">
            <v>5058.2900000000009</v>
          </cell>
          <cell r="E1793">
            <v>29445</v>
          </cell>
          <cell r="F1793">
            <v>34503.29</v>
          </cell>
          <cell r="G1793">
            <v>34503.29</v>
          </cell>
          <cell r="H1793">
            <v>35330.5</v>
          </cell>
          <cell r="I1793">
            <v>29445</v>
          </cell>
          <cell r="J1793">
            <v>15000</v>
          </cell>
          <cell r="K1793">
            <v>3369</v>
          </cell>
          <cell r="L1793">
            <v>1600</v>
          </cell>
          <cell r="M1793">
            <v>1108</v>
          </cell>
          <cell r="N1793">
            <v>6100</v>
          </cell>
          <cell r="O1793">
            <v>2268</v>
          </cell>
          <cell r="P1793">
            <v>29445</v>
          </cell>
          <cell r="Q1793">
            <v>15000</v>
          </cell>
          <cell r="R1793">
            <v>3369</v>
          </cell>
          <cell r="S1793">
            <v>1600</v>
          </cell>
          <cell r="T1793">
            <v>1108</v>
          </cell>
          <cell r="U1793">
            <v>6100</v>
          </cell>
          <cell r="V1793">
            <v>2268</v>
          </cell>
          <cell r="W1793">
            <v>29445</v>
          </cell>
          <cell r="X1793">
            <v>13844.472967030164</v>
          </cell>
          <cell r="Y1793">
            <v>10009.663989691047</v>
          </cell>
          <cell r="Z1793">
            <v>1596.2861931401969</v>
          </cell>
          <cell r="AA1793">
            <v>1536.9963435162006</v>
          </cell>
          <cell r="AB1793">
            <v>6036.844319949204</v>
          </cell>
          <cell r="AC1793">
            <v>2306.2361866731885</v>
          </cell>
          <cell r="AD1793">
            <v>35330.5</v>
          </cell>
          <cell r="AE1793">
            <v>12603.438263972033</v>
          </cell>
          <cell r="AF1793">
            <v>10207.311599532193</v>
          </cell>
          <cell r="AG1793">
            <v>1619.5163623028968</v>
          </cell>
          <cell r="AH1793">
            <v>1560.4448861542305</v>
          </cell>
          <cell r="AI1793">
            <v>6172.5102562006987</v>
          </cell>
          <cell r="AJ1793">
            <v>2340.0686318379471</v>
          </cell>
          <cell r="AK1793">
            <v>34503.29</v>
          </cell>
        </row>
        <row r="1794">
          <cell r="B1794">
            <v>40259</v>
          </cell>
          <cell r="D1794">
            <v>5009.1500000000015</v>
          </cell>
          <cell r="E1794">
            <v>29245</v>
          </cell>
          <cell r="F1794">
            <v>34254.15</v>
          </cell>
          <cell r="G1794">
            <v>34254.15</v>
          </cell>
          <cell r="H1794">
            <v>36172.400000000001</v>
          </cell>
          <cell r="I1794">
            <v>29245</v>
          </cell>
          <cell r="J1794">
            <v>15000</v>
          </cell>
          <cell r="K1794">
            <v>3369</v>
          </cell>
          <cell r="L1794">
            <v>1600</v>
          </cell>
          <cell r="M1794">
            <v>1108</v>
          </cell>
          <cell r="N1794">
            <v>5900</v>
          </cell>
          <cell r="O1794">
            <v>2268</v>
          </cell>
          <cell r="P1794">
            <v>29245</v>
          </cell>
          <cell r="Q1794">
            <v>15000</v>
          </cell>
          <cell r="R1794">
            <v>3369</v>
          </cell>
          <cell r="S1794">
            <v>1600</v>
          </cell>
          <cell r="T1794">
            <v>1108</v>
          </cell>
          <cell r="U1794">
            <v>5900</v>
          </cell>
          <cell r="V1794">
            <v>2268</v>
          </cell>
          <cell r="W1794">
            <v>29245</v>
          </cell>
          <cell r="X1794">
            <v>14759.79146274887</v>
          </cell>
          <cell r="Y1794">
            <v>10188.236715327004</v>
          </cell>
          <cell r="Z1794">
            <v>1621.0658535361015</v>
          </cell>
          <cell r="AA1794">
            <v>1558.375550122277</v>
          </cell>
          <cell r="AB1794">
            <v>5704.6560272998358</v>
          </cell>
          <cell r="AC1794">
            <v>2340.2743909659143</v>
          </cell>
          <cell r="AD1794">
            <v>36172.400000000001</v>
          </cell>
          <cell r="AE1794">
            <v>12607.381826211014</v>
          </cell>
          <cell r="AF1794">
            <v>10210.505423926961</v>
          </cell>
          <cell r="AG1794">
            <v>1620.0231020859642</v>
          </cell>
          <cell r="AH1794">
            <v>1560.9331427236016</v>
          </cell>
          <cell r="AI1794">
            <v>5914.5056756903241</v>
          </cell>
          <cell r="AJ1794">
            <v>2340.8008293621351</v>
          </cell>
          <cell r="AK1794">
            <v>34254.15</v>
          </cell>
        </row>
        <row r="1795">
          <cell r="B1795">
            <v>40260</v>
          </cell>
          <cell r="D1795">
            <v>5075.5500000000029</v>
          </cell>
          <cell r="E1795">
            <v>29317</v>
          </cell>
          <cell r="F1795">
            <v>34392.550000000003</v>
          </cell>
          <cell r="G1795">
            <v>34392.550000000003</v>
          </cell>
          <cell r="H1795">
            <v>36628.6</v>
          </cell>
          <cell r="I1795">
            <v>29312</v>
          </cell>
          <cell r="J1795">
            <v>15000</v>
          </cell>
          <cell r="K1795">
            <v>3369</v>
          </cell>
          <cell r="L1795">
            <v>1600</v>
          </cell>
          <cell r="M1795">
            <v>1108</v>
          </cell>
          <cell r="N1795">
            <v>6000</v>
          </cell>
          <cell r="O1795">
            <v>2240</v>
          </cell>
          <cell r="P1795">
            <v>29317</v>
          </cell>
          <cell r="Q1795">
            <v>15000</v>
          </cell>
          <cell r="R1795">
            <v>3369</v>
          </cell>
          <cell r="S1795">
            <v>1600</v>
          </cell>
          <cell r="T1795">
            <v>1108</v>
          </cell>
          <cell r="U1795">
            <v>6000</v>
          </cell>
          <cell r="V1795">
            <v>2235</v>
          </cell>
          <cell r="W1795">
            <v>29312</v>
          </cell>
          <cell r="X1795">
            <v>13924.911719148427</v>
          </cell>
          <cell r="Y1795">
            <v>11351.825826505779</v>
          </cell>
          <cell r="Z1795">
            <v>1538.4011999059182</v>
          </cell>
          <cell r="AA1795">
            <v>1513.5670091074373</v>
          </cell>
          <cell r="AB1795">
            <v>6054.304665229748</v>
          </cell>
          <cell r="AC1795">
            <v>2245.5895801026709</v>
          </cell>
          <cell r="AD1795">
            <v>36628.599999999984</v>
          </cell>
          <cell r="AE1795">
            <v>12605.186030450401</v>
          </cell>
          <cell r="AF1795">
            <v>10208.72708605851</v>
          </cell>
          <cell r="AG1795">
            <v>1619.7409467654791</v>
          </cell>
          <cell r="AH1795">
            <v>1560.6612789516751</v>
          </cell>
          <cell r="AI1795">
            <v>6081.5133055834431</v>
          </cell>
          <cell r="AJ1795">
            <v>2316.7213521904905</v>
          </cell>
          <cell r="AK1795">
            <v>34392.550000000003</v>
          </cell>
        </row>
        <row r="1796">
          <cell r="B1796">
            <v>40261</v>
          </cell>
          <cell r="D1796">
            <v>5108.3899999999994</v>
          </cell>
          <cell r="E1796">
            <v>29417</v>
          </cell>
          <cell r="F1796">
            <v>34525.39</v>
          </cell>
          <cell r="G1796">
            <v>34525.39</v>
          </cell>
          <cell r="H1796">
            <v>37424.400000000001</v>
          </cell>
          <cell r="I1796">
            <v>29417</v>
          </cell>
          <cell r="J1796">
            <v>14900</v>
          </cell>
          <cell r="K1796">
            <v>3369</v>
          </cell>
          <cell r="L1796">
            <v>1600</v>
          </cell>
          <cell r="M1796">
            <v>1108</v>
          </cell>
          <cell r="N1796">
            <v>6200</v>
          </cell>
          <cell r="O1796">
            <v>2240</v>
          </cell>
          <cell r="P1796">
            <v>29417</v>
          </cell>
          <cell r="Q1796">
            <v>14900</v>
          </cell>
          <cell r="R1796">
            <v>3369</v>
          </cell>
          <cell r="S1796">
            <v>1600</v>
          </cell>
          <cell r="T1796">
            <v>1108</v>
          </cell>
          <cell r="U1796">
            <v>6200</v>
          </cell>
          <cell r="V1796">
            <v>2240</v>
          </cell>
          <cell r="W1796">
            <v>29417</v>
          </cell>
          <cell r="X1796">
            <v>14227.447025831409</v>
          </cell>
          <cell r="Y1796">
            <v>11598.457774884297</v>
          </cell>
          <cell r="Z1796">
            <v>1571.8247998487991</v>
          </cell>
          <cell r="AA1796">
            <v>1546.4510566512417</v>
          </cell>
          <cell r="AB1796">
            <v>6185.8416522049611</v>
          </cell>
          <cell r="AC1796">
            <v>2294.3776905792947</v>
          </cell>
          <cell r="AD1796">
            <v>37424.399999999994</v>
          </cell>
          <cell r="AE1796">
            <v>12603.382927822764</v>
          </cell>
          <cell r="AF1796">
            <v>10207.26678372031</v>
          </cell>
          <cell r="AG1796">
            <v>1619.5092517194757</v>
          </cell>
          <cell r="AH1796">
            <v>1560.4380349276573</v>
          </cell>
          <cell r="AI1796">
            <v>6218.4030438841337</v>
          </cell>
          <cell r="AJ1796">
            <v>2316.3899579256581</v>
          </cell>
          <cell r="AK1796">
            <v>34525.39</v>
          </cell>
        </row>
        <row r="1797">
          <cell r="B1797">
            <v>40262</v>
          </cell>
          <cell r="D1797">
            <v>5008.3899999999994</v>
          </cell>
          <cell r="E1797">
            <v>29517</v>
          </cell>
          <cell r="F1797">
            <v>34525.39</v>
          </cell>
          <cell r="G1797">
            <v>34525.39</v>
          </cell>
          <cell r="H1797">
            <v>36665.599999999999</v>
          </cell>
          <cell r="I1797">
            <v>29517</v>
          </cell>
          <cell r="J1797">
            <v>15000</v>
          </cell>
          <cell r="K1797">
            <v>3369</v>
          </cell>
          <cell r="L1797">
            <v>1600</v>
          </cell>
          <cell r="M1797">
            <v>1108</v>
          </cell>
          <cell r="N1797">
            <v>6200</v>
          </cell>
          <cell r="O1797">
            <v>2240</v>
          </cell>
          <cell r="P1797">
            <v>29517</v>
          </cell>
          <cell r="Q1797">
            <v>15000</v>
          </cell>
          <cell r="R1797">
            <v>3369</v>
          </cell>
          <cell r="S1797">
            <v>1600</v>
          </cell>
          <cell r="T1797">
            <v>1108</v>
          </cell>
          <cell r="U1797">
            <v>6200</v>
          </cell>
          <cell r="V1797">
            <v>2240</v>
          </cell>
          <cell r="W1797">
            <v>29517</v>
          </cell>
          <cell r="X1797">
            <v>13938.977824465446</v>
          </cell>
          <cell r="Y1797">
            <v>11363.292755727265</v>
          </cell>
          <cell r="Z1797">
            <v>1539.9551999630401</v>
          </cell>
          <cell r="AA1797">
            <v>1515.0959231636366</v>
          </cell>
          <cell r="AB1797">
            <v>6060.4203574545463</v>
          </cell>
          <cell r="AC1797">
            <v>2247.8579392260499</v>
          </cell>
          <cell r="AD1797">
            <v>36665.599999999984</v>
          </cell>
          <cell r="AE1797">
            <v>12603.382927822764</v>
          </cell>
          <cell r="AF1797">
            <v>10207.26678372031</v>
          </cell>
          <cell r="AG1797">
            <v>1619.5092517194757</v>
          </cell>
          <cell r="AH1797">
            <v>1560.4380349276573</v>
          </cell>
          <cell r="AI1797">
            <v>6218.4030438841337</v>
          </cell>
          <cell r="AJ1797">
            <v>2316.3899579256581</v>
          </cell>
          <cell r="AK1797">
            <v>34525.39</v>
          </cell>
        </row>
        <row r="1798">
          <cell r="B1798">
            <v>40263</v>
          </cell>
          <cell r="D1798">
            <v>5008.3899999999994</v>
          </cell>
          <cell r="E1798">
            <v>29517</v>
          </cell>
          <cell r="F1798">
            <v>34525.39</v>
          </cell>
          <cell r="G1798">
            <v>34525.39</v>
          </cell>
          <cell r="H1798">
            <v>36575.699999999997</v>
          </cell>
          <cell r="I1798">
            <v>29517</v>
          </cell>
          <cell r="J1798">
            <v>15000</v>
          </cell>
          <cell r="K1798">
            <v>3369</v>
          </cell>
          <cell r="L1798">
            <v>1600</v>
          </cell>
          <cell r="M1798">
            <v>1108</v>
          </cell>
          <cell r="N1798">
            <v>6200</v>
          </cell>
          <cell r="O1798">
            <v>2240</v>
          </cell>
          <cell r="P1798">
            <v>29517</v>
          </cell>
          <cell r="Q1798">
            <v>15000</v>
          </cell>
          <cell r="R1798">
            <v>3369</v>
          </cell>
          <cell r="S1798">
            <v>1600</v>
          </cell>
          <cell r="T1798">
            <v>1108</v>
          </cell>
          <cell r="U1798">
            <v>6200</v>
          </cell>
          <cell r="V1798">
            <v>2240</v>
          </cell>
          <cell r="W1798">
            <v>29517</v>
          </cell>
          <cell r="X1798">
            <v>13904.800990147427</v>
          </cell>
          <cell r="Y1798">
            <v>11335.431216446277</v>
          </cell>
          <cell r="Z1798">
            <v>1536.1794000604805</v>
          </cell>
          <cell r="AA1798">
            <v>1511.3810755795039</v>
          </cell>
          <cell r="AB1798">
            <v>6045.5608778380129</v>
          </cell>
          <cell r="AC1798">
            <v>2242.3464399282816</v>
          </cell>
          <cell r="AD1798">
            <v>36575.699999999983</v>
          </cell>
          <cell r="AE1798">
            <v>12603.382927822764</v>
          </cell>
          <cell r="AF1798">
            <v>10207.26678372031</v>
          </cell>
          <cell r="AG1798">
            <v>1619.5092517194757</v>
          </cell>
          <cell r="AH1798">
            <v>1560.4380349276573</v>
          </cell>
          <cell r="AI1798">
            <v>6218.4030438841337</v>
          </cell>
          <cell r="AJ1798">
            <v>2316.3899579256581</v>
          </cell>
          <cell r="AK1798">
            <v>34525.39</v>
          </cell>
        </row>
        <row r="1799">
          <cell r="B1799">
            <v>40264</v>
          </cell>
          <cell r="D1799">
            <v>5250.9899999999907</v>
          </cell>
          <cell r="E1799">
            <v>29053</v>
          </cell>
          <cell r="F1799">
            <v>34303.989999999991</v>
          </cell>
          <cell r="G1799">
            <v>34303.989999999991</v>
          </cell>
          <cell r="H1799">
            <v>36351.4</v>
          </cell>
          <cell r="I1799">
            <v>29053</v>
          </cell>
          <cell r="J1799">
            <v>14600</v>
          </cell>
          <cell r="K1799">
            <v>3369</v>
          </cell>
          <cell r="L1799">
            <v>1600</v>
          </cell>
          <cell r="M1799">
            <v>1108</v>
          </cell>
          <cell r="N1799">
            <v>6000</v>
          </cell>
          <cell r="O1799">
            <v>2376</v>
          </cell>
          <cell r="P1799">
            <v>29053</v>
          </cell>
          <cell r="Q1799">
            <v>14600</v>
          </cell>
          <cell r="R1799">
            <v>3369</v>
          </cell>
          <cell r="S1799">
            <v>1600</v>
          </cell>
          <cell r="T1799">
            <v>1108</v>
          </cell>
          <cell r="U1799">
            <v>6000</v>
          </cell>
          <cell r="V1799">
            <v>2376</v>
          </cell>
          <cell r="W1799">
            <v>29053</v>
          </cell>
          <cell r="X1799">
            <v>13819.529981317026</v>
          </cell>
          <cell r="Y1799">
            <v>11265.916834021482</v>
          </cell>
          <cell r="Z1799">
            <v>1526.7588000571209</v>
          </cell>
          <cell r="AA1799">
            <v>1502.1125508561979</v>
          </cell>
          <cell r="AB1799">
            <v>6008.4865538247905</v>
          </cell>
          <cell r="AC1799">
            <v>2228.595279923376</v>
          </cell>
          <cell r="AD1799">
            <v>36351.399999999994</v>
          </cell>
          <cell r="AE1799">
            <v>12606.396146335699</v>
          </cell>
          <cell r="AF1799">
            <v>10209.707138458027</v>
          </cell>
          <cell r="AG1799">
            <v>1619.8964442127212</v>
          </cell>
          <cell r="AH1799">
            <v>1560.8111046663187</v>
          </cell>
          <cell r="AI1799">
            <v>5990.2354055738379</v>
          </cell>
          <cell r="AJ1799">
            <v>2316.9437607533882</v>
          </cell>
          <cell r="AK1799">
            <v>34303.989999999991</v>
          </cell>
        </row>
        <row r="1800">
          <cell r="B1800">
            <v>40265</v>
          </cell>
          <cell r="D1800">
            <v>5255.7099999999991</v>
          </cell>
          <cell r="E1800">
            <v>29053</v>
          </cell>
          <cell r="F1800">
            <v>34308.71</v>
          </cell>
          <cell r="G1800">
            <v>34308.71</v>
          </cell>
          <cell r="H1800">
            <v>36518.300000000003</v>
          </cell>
          <cell r="I1800">
            <v>29053</v>
          </cell>
          <cell r="J1800">
            <v>14600</v>
          </cell>
          <cell r="K1800">
            <v>3369</v>
          </cell>
          <cell r="L1800">
            <v>1600</v>
          </cell>
          <cell r="M1800">
            <v>1108</v>
          </cell>
          <cell r="N1800">
            <v>6000</v>
          </cell>
          <cell r="O1800">
            <v>2376</v>
          </cell>
          <cell r="P1800">
            <v>29053</v>
          </cell>
          <cell r="Q1800">
            <v>14600</v>
          </cell>
          <cell r="R1800">
            <v>3369</v>
          </cell>
          <cell r="S1800">
            <v>1600</v>
          </cell>
          <cell r="T1800">
            <v>1108</v>
          </cell>
          <cell r="U1800">
            <v>6000</v>
          </cell>
          <cell r="V1800">
            <v>2376</v>
          </cell>
          <cell r="W1800">
            <v>29053</v>
          </cell>
          <cell r="X1800">
            <v>13882.979519574208</v>
          </cell>
          <cell r="Y1800">
            <v>11317.641981252889</v>
          </cell>
          <cell r="Z1800">
            <v>1533.7685999529599</v>
          </cell>
          <cell r="AA1800">
            <v>1509.0091926737189</v>
          </cell>
          <cell r="AB1800">
            <v>6036.0732886148762</v>
          </cell>
          <cell r="AC1800">
            <v>2238.8274179313348</v>
          </cell>
          <cell r="AD1800">
            <v>36518.299999999988</v>
          </cell>
          <cell r="AE1800">
            <v>12608.427841069546</v>
          </cell>
          <cell r="AF1800">
            <v>10211.352573678889</v>
          </cell>
          <cell r="AG1800">
            <v>1620.1575128826946</v>
          </cell>
          <cell r="AH1800">
            <v>1561.0626509183219</v>
          </cell>
          <cell r="AI1800">
            <v>5990.3922532314027</v>
          </cell>
          <cell r="AJ1800">
            <v>2317.317168219146</v>
          </cell>
          <cell r="AK1800">
            <v>34308.71</v>
          </cell>
        </row>
        <row r="1801">
          <cell r="B1801">
            <v>40266</v>
          </cell>
          <cell r="D1801">
            <v>5373.4700000000012</v>
          </cell>
          <cell r="E1801">
            <v>28353</v>
          </cell>
          <cell r="F1801">
            <v>33726.47</v>
          </cell>
          <cell r="G1801">
            <v>33726.47</v>
          </cell>
          <cell r="H1801">
            <v>38067</v>
          </cell>
          <cell r="I1801">
            <v>28353</v>
          </cell>
          <cell r="J1801">
            <v>14600</v>
          </cell>
          <cell r="K1801">
            <v>3369</v>
          </cell>
          <cell r="L1801">
            <v>1600</v>
          </cell>
          <cell r="M1801">
            <v>1108</v>
          </cell>
          <cell r="N1801">
            <v>5300</v>
          </cell>
          <cell r="O1801">
            <v>2376</v>
          </cell>
          <cell r="P1801">
            <v>28353</v>
          </cell>
          <cell r="Q1801">
            <v>14600</v>
          </cell>
          <cell r="R1801">
            <v>3369</v>
          </cell>
          <cell r="S1801">
            <v>1600</v>
          </cell>
          <cell r="T1801">
            <v>1108</v>
          </cell>
          <cell r="U1801">
            <v>5300</v>
          </cell>
          <cell r="V1801">
            <v>2376</v>
          </cell>
          <cell r="W1801">
            <v>28353</v>
          </cell>
          <cell r="X1801">
            <v>14471.74105503869</v>
          </cell>
          <cell r="Y1801">
            <v>11797.610438920672</v>
          </cell>
          <cell r="Z1801">
            <v>1598.8140000705605</v>
          </cell>
          <cell r="AA1801">
            <v>1573.0045740694225</v>
          </cell>
          <cell r="AB1801">
            <v>6292.0563626776939</v>
          </cell>
          <cell r="AC1801">
            <v>2333.7735692229976</v>
          </cell>
          <cell r="AD1801">
            <v>38067.000000000036</v>
          </cell>
          <cell r="AE1801">
            <v>12613.719553130821</v>
          </cell>
          <cell r="AF1801">
            <v>10215.638241825402</v>
          </cell>
          <cell r="AG1801">
            <v>1620.8374871951273</v>
          </cell>
          <cell r="AH1801">
            <v>1561.7178233285856</v>
          </cell>
          <cell r="AI1801">
            <v>5396.2671565750634</v>
          </cell>
          <cell r="AJ1801">
            <v>2318.2897379450023</v>
          </cell>
          <cell r="AK1801">
            <v>33726.47</v>
          </cell>
        </row>
        <row r="1802">
          <cell r="B1802">
            <v>40267</v>
          </cell>
          <cell r="D1802">
            <v>5019.8300000000017</v>
          </cell>
          <cell r="E1802">
            <v>29417</v>
          </cell>
          <cell r="F1802">
            <v>34436.83</v>
          </cell>
          <cell r="G1802">
            <v>34436.83</v>
          </cell>
          <cell r="H1802">
            <v>37346.400000000001</v>
          </cell>
          <cell r="I1802">
            <v>29417</v>
          </cell>
          <cell r="J1802">
            <v>15000</v>
          </cell>
          <cell r="K1802">
            <v>3369</v>
          </cell>
          <cell r="L1802">
            <v>1600</v>
          </cell>
          <cell r="M1802">
            <v>1108</v>
          </cell>
          <cell r="N1802">
            <v>6100</v>
          </cell>
          <cell r="O1802">
            <v>2240</v>
          </cell>
          <cell r="P1802">
            <v>29417</v>
          </cell>
          <cell r="Q1802">
            <v>15000</v>
          </cell>
          <cell r="R1802">
            <v>3369</v>
          </cell>
          <cell r="S1802">
            <v>1600</v>
          </cell>
          <cell r="T1802">
            <v>1108</v>
          </cell>
          <cell r="U1802">
            <v>6100</v>
          </cell>
          <cell r="V1802">
            <v>2240</v>
          </cell>
          <cell r="W1802">
            <v>29417</v>
          </cell>
          <cell r="X1802">
            <v>14197.794156000005</v>
          </cell>
          <cell r="Y1802">
            <v>11574.284248800004</v>
          </cell>
          <cell r="Z1802">
            <v>1568.5488000000003</v>
          </cell>
          <cell r="AA1802">
            <v>1543.2279408000015</v>
          </cell>
          <cell r="AB1802">
            <v>6172.9491096000065</v>
          </cell>
          <cell r="AC1802">
            <v>2289.5957448000008</v>
          </cell>
          <cell r="AD1802">
            <v>37346.400000000023</v>
          </cell>
          <cell r="AE1802">
            <v>12604.583393186978</v>
          </cell>
          <cell r="AF1802">
            <v>10208.239020325937</v>
          </cell>
          <cell r="AG1802">
            <v>1619.6635090942495</v>
          </cell>
          <cell r="AH1802">
            <v>1560.5866658011823</v>
          </cell>
          <cell r="AI1802">
            <v>6127.1468187832488</v>
          </cell>
          <cell r="AJ1802">
            <v>2316.6105928084057</v>
          </cell>
          <cell r="AK1802">
            <v>34436.83</v>
          </cell>
        </row>
        <row r="1803">
          <cell r="B1803">
            <v>40268</v>
          </cell>
          <cell r="D1803">
            <v>5019.8300000000017</v>
          </cell>
          <cell r="E1803">
            <v>29417</v>
          </cell>
          <cell r="F1803">
            <v>34436.83</v>
          </cell>
          <cell r="G1803">
            <v>34436.83</v>
          </cell>
          <cell r="H1803">
            <v>37593.9</v>
          </cell>
          <cell r="I1803">
            <v>29417</v>
          </cell>
          <cell r="J1803">
            <v>15000</v>
          </cell>
          <cell r="K1803">
            <v>3369</v>
          </cell>
          <cell r="L1803">
            <v>1600</v>
          </cell>
          <cell r="M1803">
            <v>1108</v>
          </cell>
          <cell r="N1803">
            <v>6100</v>
          </cell>
          <cell r="O1803">
            <v>2240</v>
          </cell>
          <cell r="P1803">
            <v>29417</v>
          </cell>
          <cell r="Q1803">
            <v>15000</v>
          </cell>
          <cell r="R1803">
            <v>3369</v>
          </cell>
          <cell r="S1803">
            <v>1600</v>
          </cell>
          <cell r="T1803">
            <v>1108</v>
          </cell>
          <cell r="U1803">
            <v>6100</v>
          </cell>
          <cell r="V1803">
            <v>2240</v>
          </cell>
          <cell r="W1803">
            <v>29417</v>
          </cell>
          <cell r="X1803">
            <v>14291.88499376133</v>
          </cell>
          <cell r="Y1803">
            <v>11650.988706679331</v>
          </cell>
          <cell r="Z1803">
            <v>1578.9437999294403</v>
          </cell>
          <cell r="AA1803">
            <v>1553.4551358505782</v>
          </cell>
          <cell r="AB1803">
            <v>6213.8581365223154</v>
          </cell>
          <cell r="AC1803">
            <v>2304.7692272570043</v>
          </cell>
          <cell r="AD1803">
            <v>37593.9</v>
          </cell>
          <cell r="AE1803">
            <v>12604.583393186978</v>
          </cell>
          <cell r="AF1803">
            <v>10208.239020325937</v>
          </cell>
          <cell r="AG1803">
            <v>1619.6635090942495</v>
          </cell>
          <cell r="AH1803">
            <v>1560.5866658011823</v>
          </cell>
          <cell r="AI1803">
            <v>6127.1468187832488</v>
          </cell>
          <cell r="AJ1803">
            <v>2316.6105928084057</v>
          </cell>
          <cell r="AK1803">
            <v>34436.83</v>
          </cell>
        </row>
        <row r="1804">
          <cell r="B1804">
            <v>40269</v>
          </cell>
          <cell r="D1804">
            <v>4732.3499999999985</v>
          </cell>
          <cell r="E1804">
            <v>29732</v>
          </cell>
          <cell r="F1804">
            <v>34464.35</v>
          </cell>
          <cell r="G1804">
            <v>34464.35</v>
          </cell>
          <cell r="H1804">
            <v>37659.199999999997</v>
          </cell>
          <cell r="I1804">
            <v>29732</v>
          </cell>
          <cell r="J1804">
            <v>15000</v>
          </cell>
          <cell r="K1804">
            <v>3400</v>
          </cell>
          <cell r="L1804">
            <v>1600</v>
          </cell>
          <cell r="M1804">
            <v>1392</v>
          </cell>
          <cell r="N1804">
            <v>6100</v>
          </cell>
          <cell r="O1804">
            <v>2240</v>
          </cell>
          <cell r="P1804">
            <v>29732</v>
          </cell>
          <cell r="Q1804">
            <v>15000</v>
          </cell>
          <cell r="R1804">
            <v>3400</v>
          </cell>
          <cell r="S1804">
            <v>1600</v>
          </cell>
          <cell r="T1804">
            <v>1392</v>
          </cell>
          <cell r="U1804">
            <v>6100</v>
          </cell>
          <cell r="V1804">
            <v>2240</v>
          </cell>
          <cell r="W1804">
            <v>29732</v>
          </cell>
          <cell r="X1804">
            <v>13772.893373568979</v>
          </cell>
          <cell r="Y1804">
            <v>11154.433524145732</v>
          </cell>
          <cell r="Z1804">
            <v>1769.7889819883519</v>
          </cell>
          <cell r="AA1804">
            <v>1705.2363475901172</v>
          </cell>
          <cell r="AB1804">
            <v>6725.5121713987564</v>
          </cell>
          <cell r="AC1804">
            <v>2531.3356013080643</v>
          </cell>
          <cell r="AD1804">
            <v>37659.199999999997</v>
          </cell>
          <cell r="AE1804">
            <v>12604.458345885258</v>
          </cell>
          <cell r="AF1804">
            <v>10208.137746630091</v>
          </cell>
          <cell r="AG1804">
            <v>1619.6474407685309</v>
          </cell>
          <cell r="AH1804">
            <v>1560.5711835638426</v>
          </cell>
          <cell r="AI1804">
            <v>6154.9476729284406</v>
          </cell>
          <cell r="AJ1804">
            <v>2316.5876102238385</v>
          </cell>
          <cell r="AK1804">
            <v>34464.35</v>
          </cell>
        </row>
        <row r="1805">
          <cell r="B1805">
            <v>40270</v>
          </cell>
          <cell r="D1805">
            <v>4987.1099999999933</v>
          </cell>
          <cell r="E1805">
            <v>28932</v>
          </cell>
          <cell r="F1805">
            <v>33919.109999999993</v>
          </cell>
          <cell r="G1805">
            <v>33919.109999999993</v>
          </cell>
          <cell r="H1805">
            <v>36400.300000000003</v>
          </cell>
          <cell r="I1805">
            <v>28932</v>
          </cell>
          <cell r="J1805">
            <v>14800</v>
          </cell>
          <cell r="K1805">
            <v>3400</v>
          </cell>
          <cell r="L1805">
            <v>1600</v>
          </cell>
          <cell r="M1805">
            <v>1392</v>
          </cell>
          <cell r="N1805">
            <v>5500</v>
          </cell>
          <cell r="O1805">
            <v>2240</v>
          </cell>
          <cell r="P1805">
            <v>28932</v>
          </cell>
          <cell r="Q1805">
            <v>14800</v>
          </cell>
          <cell r="R1805">
            <v>3400</v>
          </cell>
          <cell r="S1805">
            <v>1600</v>
          </cell>
          <cell r="T1805">
            <v>1392</v>
          </cell>
          <cell r="U1805">
            <v>5500</v>
          </cell>
          <cell r="V1805">
            <v>2240</v>
          </cell>
          <cell r="W1805">
            <v>28932</v>
          </cell>
          <cell r="X1805">
            <v>13535.40427646938</v>
          </cell>
          <cell r="Y1805">
            <v>10962.09511895699</v>
          </cell>
          <cell r="Z1805">
            <v>1739.2721126574806</v>
          </cell>
          <cell r="AA1805">
            <v>1675.83257384801</v>
          </cell>
          <cell r="AB1805">
            <v>6000.0087056719121</v>
          </cell>
          <cell r="AC1805">
            <v>2487.6872123962326</v>
          </cell>
          <cell r="AD1805">
            <v>36400.300000000003</v>
          </cell>
          <cell r="AE1805">
            <v>12612.776997663075</v>
          </cell>
          <cell r="AF1805">
            <v>10214.874882085178</v>
          </cell>
          <cell r="AG1805">
            <v>1620.7163707211605</v>
          </cell>
          <cell r="AH1805">
            <v>1561.6011245493517</v>
          </cell>
          <cell r="AI1805">
            <v>5591.0241203683254</v>
          </cell>
          <cell r="AJ1805">
            <v>2318.1165046129058</v>
          </cell>
          <cell r="AK1805">
            <v>33919.109999999993</v>
          </cell>
        </row>
        <row r="1806">
          <cell r="B1806">
            <v>40271</v>
          </cell>
          <cell r="D1806">
            <v>4894.4700000000012</v>
          </cell>
          <cell r="E1806">
            <v>28832</v>
          </cell>
          <cell r="F1806">
            <v>33726.47</v>
          </cell>
          <cell r="G1806">
            <v>33726.47</v>
          </cell>
          <cell r="H1806">
            <v>37014.9</v>
          </cell>
          <cell r="I1806">
            <v>28832</v>
          </cell>
          <cell r="J1806">
            <v>14800</v>
          </cell>
          <cell r="K1806">
            <v>3400</v>
          </cell>
          <cell r="L1806">
            <v>1600</v>
          </cell>
          <cell r="M1806">
            <v>1392</v>
          </cell>
          <cell r="N1806">
            <v>5400</v>
          </cell>
          <cell r="O1806">
            <v>2240</v>
          </cell>
          <cell r="P1806">
            <v>28832</v>
          </cell>
          <cell r="Q1806">
            <v>14800</v>
          </cell>
          <cell r="R1806">
            <v>3400</v>
          </cell>
          <cell r="S1806">
            <v>1600</v>
          </cell>
          <cell r="T1806">
            <v>1392</v>
          </cell>
          <cell r="U1806">
            <v>5400</v>
          </cell>
          <cell r="V1806">
            <v>2240</v>
          </cell>
          <cell r="W1806">
            <v>28832</v>
          </cell>
          <cell r="X1806">
            <v>13843.594301069221</v>
          </cell>
          <cell r="Y1806">
            <v>11211.693010188825</v>
          </cell>
          <cell r="Z1806">
            <v>1778.8739083805367</v>
          </cell>
          <cell r="AA1806">
            <v>1713.9899034415776</v>
          </cell>
          <cell r="AB1806">
            <v>5922.4190724351029</v>
          </cell>
          <cell r="AC1806">
            <v>2544.3298044847406</v>
          </cell>
          <cell r="AD1806">
            <v>37014.9</v>
          </cell>
          <cell r="AE1806">
            <v>12613.719553130821</v>
          </cell>
          <cell r="AF1806">
            <v>10215.638241825402</v>
          </cell>
          <cell r="AG1806">
            <v>1620.8374871951273</v>
          </cell>
          <cell r="AH1806">
            <v>1561.7178233285856</v>
          </cell>
          <cell r="AI1806">
            <v>5396.2671565750634</v>
          </cell>
          <cell r="AJ1806">
            <v>2318.2897379450023</v>
          </cell>
          <cell r="AK1806">
            <v>33726.47</v>
          </cell>
        </row>
        <row r="1807">
          <cell r="B1807">
            <v>40272</v>
          </cell>
          <cell r="D1807">
            <v>4903.07</v>
          </cell>
          <cell r="E1807">
            <v>29332</v>
          </cell>
          <cell r="F1807">
            <v>34235.07</v>
          </cell>
          <cell r="G1807">
            <v>34235.07</v>
          </cell>
          <cell r="H1807">
            <v>37425.9</v>
          </cell>
          <cell r="I1807">
            <v>29332</v>
          </cell>
          <cell r="J1807">
            <v>14800</v>
          </cell>
          <cell r="K1807">
            <v>3400</v>
          </cell>
          <cell r="L1807">
            <v>1600</v>
          </cell>
          <cell r="M1807">
            <v>1392</v>
          </cell>
          <cell r="N1807">
            <v>5900</v>
          </cell>
          <cell r="O1807">
            <v>2240</v>
          </cell>
          <cell r="P1807">
            <v>29332</v>
          </cell>
          <cell r="Q1807">
            <v>14800</v>
          </cell>
          <cell r="R1807">
            <v>3400</v>
          </cell>
          <cell r="S1807">
            <v>1600</v>
          </cell>
          <cell r="T1807">
            <v>1392</v>
          </cell>
          <cell r="U1807">
            <v>5900</v>
          </cell>
          <cell r="V1807">
            <v>2240</v>
          </cell>
          <cell r="W1807">
            <v>29332</v>
          </cell>
          <cell r="X1807">
            <v>13782.701558159388</v>
          </cell>
          <cell r="Y1807">
            <v>11162.377007046443</v>
          </cell>
          <cell r="Z1807">
            <v>1771.0493138990546</v>
          </cell>
          <cell r="AA1807">
            <v>1706.450709192563</v>
          </cell>
          <cell r="AB1807">
            <v>6470.1831530904283</v>
          </cell>
          <cell r="AC1807">
            <v>2533.1382586121235</v>
          </cell>
          <cell r="AD1807">
            <v>37425.9</v>
          </cell>
          <cell r="AE1807">
            <v>12607.626072658124</v>
          </cell>
          <cell r="AF1807">
            <v>10210.703234995697</v>
          </cell>
          <cell r="AG1807">
            <v>1620.054487261124</v>
          </cell>
          <cell r="AH1807">
            <v>1560.9633831319229</v>
          </cell>
          <cell r="AI1807">
            <v>5918.5530116542695</v>
          </cell>
          <cell r="AJ1807">
            <v>2317.1698102988612</v>
          </cell>
          <cell r="AK1807">
            <v>34235.07</v>
          </cell>
        </row>
        <row r="1808">
          <cell r="B1808">
            <v>40273</v>
          </cell>
          <cell r="D1808">
            <v>4953.0299999999916</v>
          </cell>
          <cell r="E1808">
            <v>29332</v>
          </cell>
          <cell r="F1808">
            <v>34285.029999999992</v>
          </cell>
          <cell r="G1808">
            <v>34285.029999999992</v>
          </cell>
          <cell r="H1808">
            <v>37582.300000000003</v>
          </cell>
          <cell r="I1808">
            <v>29332</v>
          </cell>
          <cell r="J1808">
            <v>14800</v>
          </cell>
          <cell r="K1808">
            <v>3400</v>
          </cell>
          <cell r="L1808">
            <v>1600</v>
          </cell>
          <cell r="M1808">
            <v>1392</v>
          </cell>
          <cell r="N1808">
            <v>5900</v>
          </cell>
          <cell r="O1808">
            <v>2240</v>
          </cell>
          <cell r="P1808">
            <v>29332</v>
          </cell>
          <cell r="Q1808">
            <v>14800</v>
          </cell>
          <cell r="R1808">
            <v>3400</v>
          </cell>
          <cell r="S1808">
            <v>1600</v>
          </cell>
          <cell r="T1808">
            <v>1392</v>
          </cell>
          <cell r="U1808">
            <v>5900</v>
          </cell>
          <cell r="V1808">
            <v>2240</v>
          </cell>
          <cell r="W1808">
            <v>29332</v>
          </cell>
          <cell r="X1808">
            <v>13818.42143992017</v>
          </cell>
          <cell r="Y1808">
            <v>11191.305935470124</v>
          </cell>
          <cell r="Z1808">
            <v>1775.6392465634196</v>
          </cell>
          <cell r="AA1808">
            <v>1710.8732251489414</v>
          </cell>
          <cell r="AB1808">
            <v>6546.3568969442076</v>
          </cell>
          <cell r="AC1808">
            <v>2539.7032559531399</v>
          </cell>
          <cell r="AD1808">
            <v>37582.300000000003</v>
          </cell>
          <cell r="AE1808">
            <v>12606.06704806002</v>
          </cell>
          <cell r="AF1808">
            <v>10209.440607327682</v>
          </cell>
          <cell r="AG1808">
            <v>1619.8541557489621</v>
          </cell>
          <cell r="AH1808">
            <v>1560.7703586642699</v>
          </cell>
          <cell r="AI1808">
            <v>5972.0145547887969</v>
          </cell>
          <cell r="AJ1808">
            <v>2316.8832754102614</v>
          </cell>
          <cell r="AK1808">
            <v>34285.029999999992</v>
          </cell>
        </row>
        <row r="1809">
          <cell r="B1809">
            <v>40274</v>
          </cell>
          <cell r="D1809">
            <v>4554.0999999999985</v>
          </cell>
          <cell r="E1809">
            <v>29832</v>
          </cell>
          <cell r="F1809">
            <v>34386.1</v>
          </cell>
          <cell r="G1809">
            <v>34386.1</v>
          </cell>
          <cell r="H1809">
            <v>40033.300000000003</v>
          </cell>
          <cell r="I1809">
            <v>29910</v>
          </cell>
          <cell r="J1809">
            <v>15200</v>
          </cell>
          <cell r="K1809">
            <v>3400</v>
          </cell>
          <cell r="L1809">
            <v>1600</v>
          </cell>
          <cell r="M1809">
            <v>1392</v>
          </cell>
          <cell r="N1809">
            <v>6000</v>
          </cell>
          <cell r="O1809">
            <v>2240</v>
          </cell>
          <cell r="P1809">
            <v>29832</v>
          </cell>
          <cell r="Q1809">
            <v>15200</v>
          </cell>
          <cell r="R1809">
            <v>3400</v>
          </cell>
          <cell r="S1809">
            <v>1600</v>
          </cell>
          <cell r="T1809">
            <v>1392</v>
          </cell>
          <cell r="U1809">
            <v>6000</v>
          </cell>
          <cell r="V1809">
            <v>2318</v>
          </cell>
          <cell r="W1809">
            <v>29910</v>
          </cell>
          <cell r="X1809">
            <v>14678.211950468749</v>
          </cell>
          <cell r="Y1809">
            <v>11887.635735932396</v>
          </cell>
          <cell r="Z1809">
            <v>1886.1205906873163</v>
          </cell>
          <cell r="AA1809">
            <v>1817.3247883850383</v>
          </cell>
          <cell r="AB1809">
            <v>7052.49940898757</v>
          </cell>
          <cell r="AC1809">
            <v>2711.5075255389361</v>
          </cell>
          <cell r="AD1809">
            <v>40033.30000000001</v>
          </cell>
          <cell r="AE1809">
            <v>12607.665717040898</v>
          </cell>
          <cell r="AF1809">
            <v>10210.735342311149</v>
          </cell>
          <cell r="AG1809">
            <v>1620.0595814842422</v>
          </cell>
          <cell r="AH1809">
            <v>1560.9682915444582</v>
          </cell>
          <cell r="AI1809">
            <v>6057.655749773</v>
          </cell>
          <cell r="AJ1809">
            <v>2329.0153178462533</v>
          </cell>
          <cell r="AK1809">
            <v>34386.1</v>
          </cell>
        </row>
        <row r="1810">
          <cell r="B1810">
            <v>40275</v>
          </cell>
          <cell r="D1810">
            <v>4211.1900000000023</v>
          </cell>
          <cell r="E1810">
            <v>30146</v>
          </cell>
          <cell r="F1810">
            <v>34357.19</v>
          </cell>
          <cell r="G1810">
            <v>34357.19</v>
          </cell>
          <cell r="H1810">
            <v>38061.9</v>
          </cell>
          <cell r="I1810">
            <v>30146</v>
          </cell>
          <cell r="J1810">
            <v>15500</v>
          </cell>
          <cell r="K1810">
            <v>3400</v>
          </cell>
          <cell r="L1810">
            <v>1600</v>
          </cell>
          <cell r="M1810">
            <v>1392</v>
          </cell>
          <cell r="N1810">
            <v>6000</v>
          </cell>
          <cell r="O1810">
            <v>2254</v>
          </cell>
          <cell r="P1810">
            <v>30146</v>
          </cell>
          <cell r="Q1810">
            <v>15500</v>
          </cell>
          <cell r="R1810">
            <v>3400</v>
          </cell>
          <cell r="S1810">
            <v>1600</v>
          </cell>
          <cell r="T1810">
            <v>1392</v>
          </cell>
          <cell r="U1810">
            <v>6000</v>
          </cell>
          <cell r="V1810">
            <v>2254</v>
          </cell>
          <cell r="W1810">
            <v>30146</v>
          </cell>
          <cell r="X1810">
            <v>13963.877835707923</v>
          </cell>
          <cell r="Y1810">
            <v>11309.108611601339</v>
          </cell>
          <cell r="Z1810">
            <v>1794.3300996501728</v>
          </cell>
          <cell r="AA1810">
            <v>1728.8823337914814</v>
          </cell>
          <cell r="AB1810">
            <v>6686.1526044165821</v>
          </cell>
          <cell r="AC1810">
            <v>2579.5485148325047</v>
          </cell>
          <cell r="AD1810">
            <v>38061.899999999994</v>
          </cell>
          <cell r="AE1810">
            <v>12604.720309238526</v>
          </cell>
          <cell r="AF1810">
            <v>10208.349906321635</v>
          </cell>
          <cell r="AG1810">
            <v>1619.6811025303498</v>
          </cell>
          <cell r="AH1810">
            <v>1560.6036175208635</v>
          </cell>
          <cell r="AI1810">
            <v>6035.3638520130453</v>
          </cell>
          <cell r="AJ1810">
            <v>2328.4712123755826</v>
          </cell>
          <cell r="AK1810">
            <v>34357.19</v>
          </cell>
        </row>
        <row r="1811">
          <cell r="B1811">
            <v>40276</v>
          </cell>
          <cell r="D1811">
            <v>4160.8300000000017</v>
          </cell>
          <cell r="E1811">
            <v>30196</v>
          </cell>
          <cell r="F1811">
            <v>34356.83</v>
          </cell>
          <cell r="G1811">
            <v>34356.83</v>
          </cell>
          <cell r="H1811">
            <v>37642.9</v>
          </cell>
          <cell r="I1811">
            <v>30196</v>
          </cell>
          <cell r="J1811">
            <v>15500</v>
          </cell>
          <cell r="K1811">
            <v>3400</v>
          </cell>
          <cell r="L1811">
            <v>1600</v>
          </cell>
          <cell r="M1811">
            <v>1392</v>
          </cell>
          <cell r="N1811">
            <v>6000</v>
          </cell>
          <cell r="O1811">
            <v>2304</v>
          </cell>
          <cell r="P1811">
            <v>30196</v>
          </cell>
          <cell r="Q1811">
            <v>15500</v>
          </cell>
          <cell r="R1811">
            <v>3400</v>
          </cell>
          <cell r="S1811">
            <v>1600</v>
          </cell>
          <cell r="T1811">
            <v>1392</v>
          </cell>
          <cell r="U1811">
            <v>6000</v>
          </cell>
          <cell r="V1811">
            <v>2304</v>
          </cell>
          <cell r="W1811">
            <v>30196</v>
          </cell>
          <cell r="X1811">
            <v>13810.976456847073</v>
          </cell>
          <cell r="Y1811">
            <v>11185.276369530362</v>
          </cell>
          <cell r="Z1811">
            <v>1774.6825812748357</v>
          </cell>
          <cell r="AA1811">
            <v>1709.9514540004184</v>
          </cell>
          <cell r="AB1811">
            <v>6623.6782042269888</v>
          </cell>
          <cell r="AC1811">
            <v>2538.3349341203266</v>
          </cell>
          <cell r="AD1811">
            <v>37642.900000000009</v>
          </cell>
          <cell r="AE1811">
            <v>12605.335143198245</v>
          </cell>
          <cell r="AF1811">
            <v>10208.847849952363</v>
          </cell>
          <cell r="AG1811">
            <v>1619.7601074524202</v>
          </cell>
          <cell r="AH1811">
            <v>1560.6797407570934</v>
          </cell>
          <cell r="AI1811">
            <v>6045.4584008493484</v>
          </cell>
          <cell r="AJ1811">
            <v>2316.7487577905331</v>
          </cell>
          <cell r="AK1811">
            <v>34356.83</v>
          </cell>
        </row>
        <row r="1812">
          <cell r="B1812">
            <v>40277</v>
          </cell>
          <cell r="D1812">
            <v>10785.190000000002</v>
          </cell>
          <cell r="E1812">
            <v>23646</v>
          </cell>
          <cell r="F1812">
            <v>34431.19</v>
          </cell>
          <cell r="G1812">
            <v>34431.19</v>
          </cell>
          <cell r="H1812">
            <v>36508.800000000003</v>
          </cell>
          <cell r="I1812">
            <v>23646</v>
          </cell>
          <cell r="J1812">
            <v>15000</v>
          </cell>
          <cell r="K1812">
            <v>3400</v>
          </cell>
          <cell r="L1812">
            <v>1600</v>
          </cell>
          <cell r="M1812">
            <v>1392</v>
          </cell>
          <cell r="N1812">
            <v>0</v>
          </cell>
          <cell r="O1812">
            <v>2254</v>
          </cell>
          <cell r="P1812">
            <v>23646</v>
          </cell>
          <cell r="Q1812">
            <v>15000</v>
          </cell>
          <cell r="R1812">
            <v>3400</v>
          </cell>
          <cell r="S1812">
            <v>1600</v>
          </cell>
          <cell r="T1812">
            <v>1392</v>
          </cell>
          <cell r="U1812">
            <v>0</v>
          </cell>
          <cell r="V1812">
            <v>2254</v>
          </cell>
          <cell r="W1812">
            <v>23646</v>
          </cell>
          <cell r="X1812">
            <v>13365.383534932953</v>
          </cell>
          <cell r="Y1812">
            <v>10824.398194443396</v>
          </cell>
          <cell r="Z1812">
            <v>1717.4247907535653</v>
          </cell>
          <cell r="AA1812">
            <v>1654.7821278416154</v>
          </cell>
          <cell r="AB1812">
            <v>6477.8227477640667</v>
          </cell>
          <cell r="AC1812">
            <v>2468.9886042644021</v>
          </cell>
          <cell r="AD1812">
            <v>36508.799999999996</v>
          </cell>
          <cell r="AE1812">
            <v>12604.798292854</v>
          </cell>
          <cell r="AF1812">
            <v>10208.41306393356</v>
          </cell>
          <cell r="AG1812">
            <v>1619.6911232674383</v>
          </cell>
          <cell r="AH1812">
            <v>1560.6132727539375</v>
          </cell>
          <cell r="AI1812">
            <v>6109.1886288945861</v>
          </cell>
          <cell r="AJ1812">
            <v>2328.4856182964772</v>
          </cell>
          <cell r="AK1812">
            <v>34431.19</v>
          </cell>
        </row>
        <row r="1813">
          <cell r="B1813">
            <v>40278</v>
          </cell>
          <cell r="D1813">
            <v>4756.989999999998</v>
          </cell>
          <cell r="E1813">
            <v>29096</v>
          </cell>
          <cell r="F1813">
            <v>33852.99</v>
          </cell>
          <cell r="G1813">
            <v>33852.99</v>
          </cell>
          <cell r="H1813">
            <v>36226.5</v>
          </cell>
          <cell r="I1813">
            <v>29096</v>
          </cell>
          <cell r="J1813">
            <v>14900</v>
          </cell>
          <cell r="K1813">
            <v>3400</v>
          </cell>
          <cell r="L1813">
            <v>1600</v>
          </cell>
          <cell r="M1813">
            <v>1392</v>
          </cell>
          <cell r="N1813">
            <v>5500</v>
          </cell>
          <cell r="O1813">
            <v>2304</v>
          </cell>
          <cell r="P1813">
            <v>29096</v>
          </cell>
          <cell r="Q1813">
            <v>14900</v>
          </cell>
          <cell r="R1813">
            <v>3400</v>
          </cell>
          <cell r="S1813">
            <v>1600</v>
          </cell>
          <cell r="T1813">
            <v>1392</v>
          </cell>
          <cell r="U1813">
            <v>5500</v>
          </cell>
          <cell r="V1813">
            <v>2304</v>
          </cell>
          <cell r="W1813">
            <v>29096</v>
          </cell>
          <cell r="X1813">
            <v>13496.86655774513</v>
          </cell>
          <cell r="Y1813">
            <v>10930.884072009741</v>
          </cell>
          <cell r="Z1813">
            <v>1734.3200936343726</v>
          </cell>
          <cell r="AA1813">
            <v>1671.0611785471569</v>
          </cell>
          <cell r="AB1813">
            <v>5912.7637764408564</v>
          </cell>
          <cell r="AC1813">
            <v>2480.6043216227445</v>
          </cell>
          <cell r="AD1813">
            <v>36226.5</v>
          </cell>
          <cell r="AE1813">
            <v>12612.570593644992</v>
          </cell>
          <cell r="AF1813">
            <v>10214.707718960017</v>
          </cell>
          <cell r="AG1813">
            <v>1620.6898482217018</v>
          </cell>
          <cell r="AH1813">
            <v>1561.5755694517857</v>
          </cell>
          <cell r="AI1813">
            <v>5525.3677003357907</v>
          </cell>
          <cell r="AJ1813">
            <v>2318.0785693857133</v>
          </cell>
          <cell r="AK1813">
            <v>33852.99</v>
          </cell>
        </row>
        <row r="1814">
          <cell r="B1814">
            <v>40279</v>
          </cell>
          <cell r="D1814">
            <v>4758.4400000000096</v>
          </cell>
          <cell r="E1814">
            <v>29396</v>
          </cell>
          <cell r="F1814">
            <v>34154.44000000001</v>
          </cell>
          <cell r="G1814">
            <v>34154.44000000001</v>
          </cell>
          <cell r="H1814">
            <v>36498.9</v>
          </cell>
          <cell r="I1814">
            <v>29396</v>
          </cell>
          <cell r="J1814">
            <v>14900</v>
          </cell>
          <cell r="K1814">
            <v>3400</v>
          </cell>
          <cell r="L1814">
            <v>1600</v>
          </cell>
          <cell r="M1814">
            <v>1392</v>
          </cell>
          <cell r="N1814">
            <v>5800</v>
          </cell>
          <cell r="O1814">
            <v>2304</v>
          </cell>
          <cell r="P1814">
            <v>29396</v>
          </cell>
          <cell r="Q1814">
            <v>14900</v>
          </cell>
          <cell r="R1814">
            <v>3400</v>
          </cell>
          <cell r="S1814">
            <v>1600</v>
          </cell>
          <cell r="T1814">
            <v>1392</v>
          </cell>
          <cell r="U1814">
            <v>5800</v>
          </cell>
          <cell r="V1814">
            <v>2304</v>
          </cell>
          <cell r="W1814">
            <v>29396</v>
          </cell>
          <cell r="X1814">
            <v>13474.409284580868</v>
          </cell>
          <cell r="Y1814">
            <v>10912.696306095208</v>
          </cell>
          <cell r="Z1814">
            <v>1731.4343793887456</v>
          </cell>
          <cell r="AA1814">
            <v>1668.2807200458992</v>
          </cell>
          <cell r="AB1814">
            <v>6235.6024358207305</v>
          </cell>
          <cell r="AC1814">
            <v>2476.476874068544</v>
          </cell>
          <cell r="AD1814">
            <v>36498.899999999994</v>
          </cell>
          <cell r="AE1814">
            <v>12608.897896804023</v>
          </cell>
          <cell r="AF1814">
            <v>10211.733263872349</v>
          </cell>
          <cell r="AG1814">
            <v>1620.2179140952239</v>
          </cell>
          <cell r="AH1814">
            <v>1561.1208490109148</v>
          </cell>
          <cell r="AI1814">
            <v>5835.0665159249465</v>
          </cell>
          <cell r="AJ1814">
            <v>2317.4035602925478</v>
          </cell>
          <cell r="AK1814">
            <v>34154.44000000001</v>
          </cell>
        </row>
        <row r="1815">
          <cell r="B1815">
            <v>40280</v>
          </cell>
          <cell r="D1815">
            <v>4717.4400000000023</v>
          </cell>
          <cell r="E1815">
            <v>29696</v>
          </cell>
          <cell r="F1815">
            <v>34413.440000000002</v>
          </cell>
          <cell r="G1815">
            <v>34413.440000000002</v>
          </cell>
          <cell r="H1815">
            <v>37707</v>
          </cell>
          <cell r="I1815">
            <v>29696</v>
          </cell>
          <cell r="J1815">
            <v>14900</v>
          </cell>
          <cell r="K1815">
            <v>3400</v>
          </cell>
          <cell r="L1815">
            <v>1600</v>
          </cell>
          <cell r="M1815">
            <v>1392</v>
          </cell>
          <cell r="N1815">
            <v>6100</v>
          </cell>
          <cell r="O1815">
            <v>2304</v>
          </cell>
          <cell r="P1815">
            <v>29696</v>
          </cell>
          <cell r="Q1815">
            <v>14900</v>
          </cell>
          <cell r="R1815">
            <v>3400</v>
          </cell>
          <cell r="S1815">
            <v>1600</v>
          </cell>
          <cell r="T1815">
            <v>1392</v>
          </cell>
          <cell r="U1815">
            <v>6100</v>
          </cell>
          <cell r="V1815">
            <v>2304</v>
          </cell>
          <cell r="W1815">
            <v>29696</v>
          </cell>
          <cell r="X1815">
            <v>13811.077702417617</v>
          </cell>
          <cell r="Y1815">
            <v>11185.358366606473</v>
          </cell>
          <cell r="Z1815">
            <v>1774.6955911261693</v>
          </cell>
          <cell r="AA1815">
            <v>1709.9639893205028</v>
          </cell>
          <cell r="AB1815">
            <v>6687.5508083713457</v>
          </cell>
          <cell r="AC1815">
            <v>2538.3535421578858</v>
          </cell>
          <cell r="AD1815">
            <v>37706.999999999993</v>
          </cell>
          <cell r="AE1815">
            <v>12604.733705876537</v>
          </cell>
          <cell r="AF1815">
            <v>10208.3607560323</v>
          </cell>
          <cell r="AG1815">
            <v>1619.6828239712777</v>
          </cell>
          <cell r="AH1815">
            <v>1560.6052761726407</v>
          </cell>
          <cell r="AI1815">
            <v>6103.419219000155</v>
          </cell>
          <cell r="AJ1815">
            <v>2316.6382189470887</v>
          </cell>
          <cell r="AK1815">
            <v>34413.440000000002</v>
          </cell>
        </row>
        <row r="1816">
          <cell r="B1816">
            <v>40281</v>
          </cell>
          <cell r="D1816">
            <v>4799.4100000000035</v>
          </cell>
          <cell r="E1816">
            <v>29032</v>
          </cell>
          <cell r="F1816">
            <v>33831.410000000003</v>
          </cell>
          <cell r="G1816">
            <v>33831.410000000003</v>
          </cell>
          <cell r="H1816">
            <v>37354.9</v>
          </cell>
          <cell r="I1816">
            <v>29032</v>
          </cell>
          <cell r="J1816">
            <v>15000</v>
          </cell>
          <cell r="K1816">
            <v>3400</v>
          </cell>
          <cell r="L1816">
            <v>1600</v>
          </cell>
          <cell r="M1816">
            <v>1392</v>
          </cell>
          <cell r="N1816">
            <v>5400</v>
          </cell>
          <cell r="O1816">
            <v>2240</v>
          </cell>
          <cell r="P1816">
            <v>29032</v>
          </cell>
          <cell r="Q1816">
            <v>15000</v>
          </cell>
          <cell r="R1816">
            <v>3400</v>
          </cell>
          <cell r="S1816">
            <v>1600</v>
          </cell>
          <cell r="T1816">
            <v>1392</v>
          </cell>
          <cell r="U1816">
            <v>5400</v>
          </cell>
          <cell r="V1816">
            <v>2240</v>
          </cell>
          <cell r="W1816">
            <v>29032</v>
          </cell>
          <cell r="X1816">
            <v>13926.392661780385</v>
          </cell>
          <cell r="Y1816">
            <v>11278.750002892573</v>
          </cell>
          <cell r="Z1816">
            <v>1789.513330507664</v>
          </cell>
          <cell r="AA1816">
            <v>1724.2412551638313</v>
          </cell>
          <cell r="AB1816">
            <v>6076.4553411051047</v>
          </cell>
          <cell r="AC1816">
            <v>2559.5474085504434</v>
          </cell>
          <cell r="AD1816">
            <v>37354.9</v>
          </cell>
          <cell r="AE1816">
            <v>12612.789753464298</v>
          </cell>
          <cell r="AF1816">
            <v>10214.885212792962</v>
          </cell>
          <cell r="AG1816">
            <v>1620.7180098158553</v>
          </cell>
          <cell r="AH1816">
            <v>1561.602703858455</v>
          </cell>
          <cell r="AI1816">
            <v>5503.2954710524364</v>
          </cell>
          <cell r="AJ1816">
            <v>2318.1188490159943</v>
          </cell>
          <cell r="AK1816">
            <v>33831.410000000003</v>
          </cell>
        </row>
        <row r="1817">
          <cell r="B1817">
            <v>40282</v>
          </cell>
          <cell r="D1817">
            <v>4453.75</v>
          </cell>
          <cell r="E1817">
            <v>29496</v>
          </cell>
          <cell r="F1817">
            <v>33949.75</v>
          </cell>
          <cell r="G1817">
            <v>33949.75</v>
          </cell>
          <cell r="H1817">
            <v>38099.4</v>
          </cell>
          <cell r="I1817">
            <v>29496</v>
          </cell>
          <cell r="J1817">
            <v>15200</v>
          </cell>
          <cell r="K1817">
            <v>3400</v>
          </cell>
          <cell r="L1817">
            <v>1600</v>
          </cell>
          <cell r="M1817">
            <v>1392</v>
          </cell>
          <cell r="N1817">
            <v>5600</v>
          </cell>
          <cell r="O1817">
            <v>2304</v>
          </cell>
          <cell r="P1817">
            <v>29496</v>
          </cell>
          <cell r="Q1817">
            <v>15200</v>
          </cell>
          <cell r="R1817">
            <v>3400</v>
          </cell>
          <cell r="S1817">
            <v>1600</v>
          </cell>
          <cell r="T1817">
            <v>1392</v>
          </cell>
          <cell r="U1817">
            <v>5600</v>
          </cell>
          <cell r="V1817">
            <v>2304</v>
          </cell>
          <cell r="W1817">
            <v>29496</v>
          </cell>
          <cell r="X1817">
            <v>14152.77120097405</v>
          </cell>
          <cell r="Y1817">
            <v>11462.090155047879</v>
          </cell>
          <cell r="Z1817">
            <v>1818.602515587135</v>
          </cell>
          <cell r="AA1817">
            <v>1752.2694190998279</v>
          </cell>
          <cell r="AB1817">
            <v>6312.5129337929093</v>
          </cell>
          <cell r="AC1817">
            <v>2601.1537754982</v>
          </cell>
          <cell r="AD1817">
            <v>38099.4</v>
          </cell>
          <cell r="AE1817">
            <v>12611.302122350187</v>
          </cell>
          <cell r="AF1817">
            <v>10213.680405500789</v>
          </cell>
          <cell r="AG1817">
            <v>1620.5268522221961</v>
          </cell>
          <cell r="AH1817">
            <v>1561.418518692798</v>
          </cell>
          <cell r="AI1817">
            <v>5624.9766656177208</v>
          </cell>
          <cell r="AJ1817">
            <v>2317.8454356163093</v>
          </cell>
          <cell r="AK1817">
            <v>33949.75</v>
          </cell>
        </row>
        <row r="1818">
          <cell r="B1818">
            <v>40283</v>
          </cell>
          <cell r="D1818">
            <v>4549.1100000000006</v>
          </cell>
          <cell r="E1818">
            <v>29932</v>
          </cell>
          <cell r="F1818">
            <v>34481.11</v>
          </cell>
          <cell r="G1818">
            <v>34481.11</v>
          </cell>
          <cell r="H1818">
            <v>37220.5</v>
          </cell>
          <cell r="I1818">
            <v>29932</v>
          </cell>
          <cell r="J1818">
            <v>15200</v>
          </cell>
          <cell r="K1818">
            <v>3400</v>
          </cell>
          <cell r="L1818">
            <v>1600</v>
          </cell>
          <cell r="M1818">
            <v>1392</v>
          </cell>
          <cell r="N1818">
            <v>6100</v>
          </cell>
          <cell r="O1818">
            <v>2240</v>
          </cell>
          <cell r="P1818">
            <v>29932</v>
          </cell>
          <cell r="Q1818">
            <v>15200</v>
          </cell>
          <cell r="R1818">
            <v>3400</v>
          </cell>
          <cell r="S1818">
            <v>1600</v>
          </cell>
          <cell r="T1818">
            <v>1392</v>
          </cell>
          <cell r="U1818">
            <v>6100</v>
          </cell>
          <cell r="V1818">
            <v>2240</v>
          </cell>
          <cell r="W1818">
            <v>29932</v>
          </cell>
          <cell r="X1818">
            <v>13605.319709017371</v>
          </cell>
          <cell r="Y1818">
            <v>11018.718445916382</v>
          </cell>
          <cell r="Z1818">
            <v>1748.2561045347311</v>
          </cell>
          <cell r="AA1818">
            <v>1684.4888767470879</v>
          </cell>
          <cell r="AB1818">
            <v>6663.1798152143965</v>
          </cell>
          <cell r="AC1818">
            <v>2500.5370485700328</v>
          </cell>
          <cell r="AD1818">
            <v>37220.500000000007</v>
          </cell>
          <cell r="AE1818">
            <v>12603.982361112719</v>
          </cell>
          <cell r="AF1818">
            <v>10207.752254608933</v>
          </cell>
          <cell r="AG1818">
            <v>1619.5862776865856</v>
          </cell>
          <cell r="AH1818">
            <v>1560.5122513908407</v>
          </cell>
          <cell r="AI1818">
            <v>6172.7767267550753</v>
          </cell>
          <cell r="AJ1818">
            <v>2316.5001284458472</v>
          </cell>
          <cell r="AK1818">
            <v>34481.11</v>
          </cell>
        </row>
        <row r="1819">
          <cell r="B1819">
            <v>40284</v>
          </cell>
          <cell r="D1819">
            <v>1962.6599999999962</v>
          </cell>
          <cell r="E1819">
            <v>22319</v>
          </cell>
          <cell r="F1819">
            <v>24281.659999999996</v>
          </cell>
          <cell r="G1819">
            <v>24281.659999999996</v>
          </cell>
          <cell r="H1819">
            <v>24245.5</v>
          </cell>
          <cell r="I1819">
            <v>22319</v>
          </cell>
          <cell r="J1819">
            <v>10000</v>
          </cell>
          <cell r="K1819">
            <v>3400</v>
          </cell>
          <cell r="L1819">
            <v>1600</v>
          </cell>
          <cell r="M1819">
            <v>1392</v>
          </cell>
          <cell r="N1819">
            <v>4300</v>
          </cell>
          <cell r="O1819">
            <v>1627</v>
          </cell>
          <cell r="P1819">
            <v>22319</v>
          </cell>
          <cell r="Q1819">
            <v>10000</v>
          </cell>
          <cell r="R1819">
            <v>3400</v>
          </cell>
          <cell r="S1819">
            <v>1600</v>
          </cell>
          <cell r="T1819">
            <v>1392</v>
          </cell>
          <cell r="U1819">
            <v>4300</v>
          </cell>
          <cell r="V1819">
            <v>1627</v>
          </cell>
          <cell r="W1819">
            <v>22319</v>
          </cell>
          <cell r="X1819">
            <v>8824.3517064682983</v>
          </cell>
          <cell r="Y1819">
            <v>7221.4181473158415</v>
          </cell>
          <cell r="Z1819">
            <v>1141.7775959779233</v>
          </cell>
          <cell r="AA1819">
            <v>1103.9758029211932</v>
          </cell>
          <cell r="AB1819">
            <v>4319.1214525564037</v>
          </cell>
          <cell r="AC1819">
            <v>1634.8552947603416</v>
          </cell>
          <cell r="AD1819">
            <v>24245.5</v>
          </cell>
          <cell r="AE1819">
            <v>8837.5124397056352</v>
          </cell>
          <cell r="AF1819">
            <v>7232.1882481678304</v>
          </cell>
          <cell r="AG1819">
            <v>1143.4804553897959</v>
          </cell>
          <cell r="AH1819">
            <v>1105.6222843315013</v>
          </cell>
          <cell r="AI1819">
            <v>4325.5630368390302</v>
          </cell>
          <cell r="AJ1819">
            <v>1637.2935355662034</v>
          </cell>
          <cell r="AK1819">
            <v>24281.659999999996</v>
          </cell>
        </row>
        <row r="1820">
          <cell r="B1820">
            <v>40285</v>
          </cell>
          <cell r="D1820">
            <v>0</v>
          </cell>
          <cell r="E1820">
            <v>0</v>
          </cell>
          <cell r="F1820">
            <v>0</v>
          </cell>
          <cell r="G1820">
            <v>0</v>
          </cell>
          <cell r="H1820">
            <v>116.2</v>
          </cell>
          <cell r="I1820">
            <v>0</v>
          </cell>
          <cell r="J1820">
            <v>0</v>
          </cell>
          <cell r="L1820">
            <v>0</v>
          </cell>
          <cell r="M1820">
            <v>0</v>
          </cell>
          <cell r="N1820">
            <v>0</v>
          </cell>
          <cell r="O1820">
            <v>0</v>
          </cell>
          <cell r="P1820">
            <v>0</v>
          </cell>
          <cell r="Q1820">
            <v>0</v>
          </cell>
          <cell r="S1820">
            <v>0</v>
          </cell>
          <cell r="T1820">
            <v>0</v>
          </cell>
          <cell r="U1820">
            <v>0</v>
          </cell>
          <cell r="V1820">
            <v>0</v>
          </cell>
          <cell r="W1820">
            <v>0</v>
          </cell>
          <cell r="X1820">
            <v>42.474930486904221</v>
          </cell>
          <cell r="Y1820">
            <v>34.399728198586359</v>
          </cell>
          <cell r="Z1820">
            <v>5.4579427827927018</v>
          </cell>
          <cell r="AA1820">
            <v>5.2588656111017213</v>
          </cell>
          <cell r="AB1820">
            <v>20.802017558278713</v>
          </cell>
          <cell r="AC1820">
            <v>7.8065153623362882</v>
          </cell>
          <cell r="AD1820">
            <v>116.19999999999999</v>
          </cell>
          <cell r="AE1820">
            <v>0</v>
          </cell>
          <cell r="AF1820">
            <v>0</v>
          </cell>
          <cell r="AG1820">
            <v>0</v>
          </cell>
          <cell r="AH1820">
            <v>0</v>
          </cell>
          <cell r="AI1820">
            <v>0</v>
          </cell>
          <cell r="AJ1820">
            <v>0</v>
          </cell>
          <cell r="AK1820">
            <v>0</v>
          </cell>
        </row>
        <row r="1821">
          <cell r="B1821">
            <v>40286</v>
          </cell>
          <cell r="D1821">
            <v>0</v>
          </cell>
          <cell r="E1821">
            <v>0</v>
          </cell>
          <cell r="F1821">
            <v>0</v>
          </cell>
          <cell r="G1821">
            <v>0</v>
          </cell>
          <cell r="H1821">
            <v>52.7</v>
          </cell>
          <cell r="I1821">
            <v>0</v>
          </cell>
          <cell r="J1821">
            <v>0</v>
          </cell>
          <cell r="L1821">
            <v>0</v>
          </cell>
          <cell r="M1821">
            <v>0</v>
          </cell>
          <cell r="N1821">
            <v>0</v>
          </cell>
          <cell r="O1821">
            <v>0</v>
          </cell>
          <cell r="P1821">
            <v>0</v>
          </cell>
          <cell r="Q1821">
            <v>0</v>
          </cell>
          <cell r="S1821">
            <v>0</v>
          </cell>
          <cell r="T1821">
            <v>0</v>
          </cell>
          <cell r="U1821">
            <v>0</v>
          </cell>
          <cell r="V1821">
            <v>0</v>
          </cell>
          <cell r="W1821">
            <v>0</v>
          </cell>
          <cell r="X1821">
            <v>19.263587234594254</v>
          </cell>
          <cell r="Y1821">
            <v>15.601253666656637</v>
          </cell>
          <cell r="Z1821">
            <v>2.4753320538139016</v>
          </cell>
          <cell r="AA1821">
            <v>2.3850449027974245</v>
          </cell>
          <cell r="AB1821">
            <v>9.4343057256565253</v>
          </cell>
          <cell r="AC1821">
            <v>3.5404764164812601</v>
          </cell>
          <cell r="AD1821">
            <v>52.70000000000001</v>
          </cell>
          <cell r="AE1821">
            <v>0</v>
          </cell>
          <cell r="AF1821">
            <v>0</v>
          </cell>
          <cell r="AG1821">
            <v>0</v>
          </cell>
          <cell r="AH1821">
            <v>0</v>
          </cell>
          <cell r="AI1821">
            <v>0</v>
          </cell>
          <cell r="AJ1821">
            <v>0</v>
          </cell>
          <cell r="AK1821">
            <v>0</v>
          </cell>
        </row>
        <row r="1822">
          <cell r="B1822">
            <v>40287</v>
          </cell>
          <cell r="D1822">
            <v>0</v>
          </cell>
          <cell r="E1822">
            <v>0</v>
          </cell>
          <cell r="F1822">
            <v>0</v>
          </cell>
          <cell r="G1822">
            <v>0</v>
          </cell>
          <cell r="H1822">
            <v>47.8</v>
          </cell>
          <cell r="I1822">
            <v>0</v>
          </cell>
          <cell r="J1822">
            <v>0</v>
          </cell>
          <cell r="L1822">
            <v>0</v>
          </cell>
          <cell r="M1822">
            <v>0</v>
          </cell>
          <cell r="N1822">
            <v>0</v>
          </cell>
          <cell r="O1822">
            <v>0</v>
          </cell>
          <cell r="P1822">
            <v>0</v>
          </cell>
          <cell r="Q1822">
            <v>0</v>
          </cell>
          <cell r="S1822">
            <v>0</v>
          </cell>
          <cell r="T1822">
            <v>0</v>
          </cell>
          <cell r="U1822">
            <v>0</v>
          </cell>
          <cell r="V1822">
            <v>0</v>
          </cell>
          <cell r="W1822">
            <v>0</v>
          </cell>
          <cell r="X1822">
            <v>17.472475708038051</v>
          </cell>
          <cell r="Y1822">
            <v>14.150662718523476</v>
          </cell>
          <cell r="Z1822">
            <v>2.2451778400816793</v>
          </cell>
          <cell r="AA1822">
            <v>2.1632855095581953</v>
          </cell>
          <cell r="AB1822">
            <v>8.557112214162844</v>
          </cell>
          <cell r="AC1822">
            <v>3.2112860096357534</v>
          </cell>
          <cell r="AD1822">
            <v>47.8</v>
          </cell>
          <cell r="AE1822">
            <v>0</v>
          </cell>
          <cell r="AF1822">
            <v>0</v>
          </cell>
          <cell r="AG1822">
            <v>0</v>
          </cell>
          <cell r="AH1822">
            <v>0</v>
          </cell>
          <cell r="AI1822">
            <v>0</v>
          </cell>
          <cell r="AJ1822">
            <v>0</v>
          </cell>
          <cell r="AK1822">
            <v>0</v>
          </cell>
        </row>
        <row r="1823">
          <cell r="B1823">
            <v>40288</v>
          </cell>
          <cell r="D1823">
            <v>0</v>
          </cell>
          <cell r="E1823">
            <v>0</v>
          </cell>
          <cell r="F1823">
            <v>0</v>
          </cell>
          <cell r="G1823">
            <v>0</v>
          </cell>
          <cell r="H1823">
            <v>62</v>
          </cell>
          <cell r="I1823">
            <v>0</v>
          </cell>
          <cell r="J1823">
            <v>0</v>
          </cell>
          <cell r="L1823">
            <v>0</v>
          </cell>
          <cell r="M1823">
            <v>0</v>
          </cell>
          <cell r="N1823">
            <v>0</v>
          </cell>
          <cell r="O1823">
            <v>0</v>
          </cell>
          <cell r="P1823">
            <v>0</v>
          </cell>
          <cell r="Q1823">
            <v>0</v>
          </cell>
          <cell r="S1823">
            <v>0</v>
          </cell>
          <cell r="T1823">
            <v>0</v>
          </cell>
          <cell r="U1823">
            <v>0</v>
          </cell>
          <cell r="V1823">
            <v>0</v>
          </cell>
          <cell r="W1823">
            <v>0</v>
          </cell>
          <cell r="X1823">
            <v>22.663043805405003</v>
          </cell>
          <cell r="Y1823">
            <v>18.354416078419572</v>
          </cell>
          <cell r="Z1823">
            <v>2.9121553574281198</v>
          </cell>
          <cell r="AA1823">
            <v>2.8059351797616761</v>
          </cell>
          <cell r="AB1823">
            <v>11.099183206654736</v>
          </cell>
          <cell r="AC1823">
            <v>4.165266372330894</v>
          </cell>
          <cell r="AD1823">
            <v>62</v>
          </cell>
          <cell r="AE1823">
            <v>0</v>
          </cell>
          <cell r="AF1823">
            <v>0</v>
          </cell>
          <cell r="AG1823">
            <v>0</v>
          </cell>
          <cell r="AH1823">
            <v>0</v>
          </cell>
          <cell r="AI1823">
            <v>0</v>
          </cell>
          <cell r="AJ1823">
            <v>0</v>
          </cell>
          <cell r="AK1823">
            <v>0</v>
          </cell>
        </row>
        <row r="1824">
          <cell r="B1824">
            <v>40289</v>
          </cell>
          <cell r="D1824">
            <v>0</v>
          </cell>
          <cell r="E1824">
            <v>0</v>
          </cell>
          <cell r="F1824">
            <v>0</v>
          </cell>
          <cell r="G1824">
            <v>0</v>
          </cell>
          <cell r="H1824">
            <v>40.9</v>
          </cell>
          <cell r="I1824">
            <v>0</v>
          </cell>
          <cell r="J1824">
            <v>0</v>
          </cell>
          <cell r="L1824">
            <v>0</v>
          </cell>
          <cell r="M1824">
            <v>0</v>
          </cell>
          <cell r="N1824">
            <v>0</v>
          </cell>
          <cell r="O1824">
            <v>0</v>
          </cell>
          <cell r="P1824">
            <v>0</v>
          </cell>
          <cell r="Q1824">
            <v>0</v>
          </cell>
          <cell r="S1824">
            <v>0</v>
          </cell>
          <cell r="T1824">
            <v>0</v>
          </cell>
          <cell r="U1824">
            <v>0</v>
          </cell>
          <cell r="V1824">
            <v>0</v>
          </cell>
          <cell r="W1824">
            <v>0</v>
          </cell>
          <cell r="X1824">
            <v>14.950298252275237</v>
          </cell>
          <cell r="Y1824">
            <v>12.107993832376781</v>
          </cell>
          <cell r="Z1824">
            <v>1.9210831309485499</v>
          </cell>
          <cell r="AA1824">
            <v>1.8510120782621378</v>
          </cell>
          <cell r="AB1824">
            <v>7.3218805347125588</v>
          </cell>
          <cell r="AC1824">
            <v>2.7477321714247349</v>
          </cell>
          <cell r="AD1824">
            <v>40.9</v>
          </cell>
          <cell r="AE1824">
            <v>0</v>
          </cell>
          <cell r="AF1824">
            <v>0</v>
          </cell>
          <cell r="AG1824">
            <v>0</v>
          </cell>
          <cell r="AH1824">
            <v>0</v>
          </cell>
          <cell r="AI1824">
            <v>0</v>
          </cell>
          <cell r="AJ1824">
            <v>0</v>
          </cell>
          <cell r="AK1824">
            <v>0</v>
          </cell>
        </row>
        <row r="1825">
          <cell r="B1825">
            <v>40290</v>
          </cell>
          <cell r="D1825">
            <v>0</v>
          </cell>
          <cell r="E1825">
            <v>0</v>
          </cell>
          <cell r="F1825">
            <v>0</v>
          </cell>
          <cell r="G1825">
            <v>0</v>
          </cell>
          <cell r="H1825">
            <v>77.900000000000006</v>
          </cell>
          <cell r="I1825">
            <v>0</v>
          </cell>
          <cell r="J1825">
            <v>0</v>
          </cell>
          <cell r="L1825">
            <v>0</v>
          </cell>
          <cell r="M1825">
            <v>0</v>
          </cell>
          <cell r="N1825">
            <v>0</v>
          </cell>
          <cell r="O1825">
            <v>0</v>
          </cell>
          <cell r="P1825">
            <v>0</v>
          </cell>
          <cell r="Q1825">
            <v>0</v>
          </cell>
          <cell r="S1825">
            <v>0</v>
          </cell>
          <cell r="T1825">
            <v>0</v>
          </cell>
          <cell r="U1825">
            <v>0</v>
          </cell>
          <cell r="V1825">
            <v>0</v>
          </cell>
          <cell r="W1825">
            <v>0</v>
          </cell>
          <cell r="X1825">
            <v>28.475017942597582</v>
          </cell>
          <cell r="Y1825">
            <v>23.061435685627174</v>
          </cell>
          <cell r="Z1825">
            <v>3.6589822958653313</v>
          </cell>
          <cell r="AA1825">
            <v>3.525521782313461</v>
          </cell>
          <cell r="AB1825">
            <v>13.945586641909742</v>
          </cell>
          <cell r="AC1825">
            <v>5.2334556516867208</v>
          </cell>
          <cell r="AD1825">
            <v>77.90000000000002</v>
          </cell>
          <cell r="AE1825">
            <v>0</v>
          </cell>
          <cell r="AF1825">
            <v>0</v>
          </cell>
          <cell r="AG1825">
            <v>0</v>
          </cell>
          <cell r="AH1825">
            <v>0</v>
          </cell>
          <cell r="AI1825">
            <v>0</v>
          </cell>
          <cell r="AJ1825">
            <v>0</v>
          </cell>
          <cell r="AK1825">
            <v>0</v>
          </cell>
        </row>
        <row r="1826">
          <cell r="B1826">
            <v>40291</v>
          </cell>
          <cell r="D1826">
            <v>0</v>
          </cell>
          <cell r="E1826">
            <v>0</v>
          </cell>
          <cell r="F1826">
            <v>0</v>
          </cell>
          <cell r="G1826">
            <v>0</v>
          </cell>
          <cell r="H1826">
            <v>55</v>
          </cell>
          <cell r="I1826">
            <v>0</v>
          </cell>
          <cell r="J1826">
            <v>0</v>
          </cell>
          <cell r="L1826">
            <v>0</v>
          </cell>
          <cell r="M1826">
            <v>0</v>
          </cell>
          <cell r="N1826">
            <v>0</v>
          </cell>
          <cell r="O1826">
            <v>0</v>
          </cell>
          <cell r="P1826">
            <v>0</v>
          </cell>
          <cell r="Q1826">
            <v>0</v>
          </cell>
          <cell r="S1826">
            <v>0</v>
          </cell>
          <cell r="T1826">
            <v>0</v>
          </cell>
          <cell r="U1826">
            <v>0</v>
          </cell>
          <cell r="V1826">
            <v>0</v>
          </cell>
          <cell r="W1826">
            <v>0</v>
          </cell>
          <cell r="X1826">
            <v>20.104313053181858</v>
          </cell>
          <cell r="Y1826">
            <v>16.282143295372201</v>
          </cell>
          <cell r="Z1826">
            <v>2.5833636235249449</v>
          </cell>
          <cell r="AA1826">
            <v>2.489136046562777</v>
          </cell>
          <cell r="AB1826">
            <v>9.8460496188066209</v>
          </cell>
          <cell r="AC1826">
            <v>3.6949943625515993</v>
          </cell>
          <cell r="AD1826">
            <v>55</v>
          </cell>
          <cell r="AE1826">
            <v>0</v>
          </cell>
          <cell r="AF1826">
            <v>0</v>
          </cell>
          <cell r="AG1826">
            <v>0</v>
          </cell>
          <cell r="AH1826">
            <v>0</v>
          </cell>
          <cell r="AI1826">
            <v>0</v>
          </cell>
          <cell r="AJ1826">
            <v>0</v>
          </cell>
          <cell r="AK1826">
            <v>0</v>
          </cell>
        </row>
        <row r="1827">
          <cell r="B1827">
            <v>40292</v>
          </cell>
          <cell r="D1827">
            <v>0</v>
          </cell>
          <cell r="E1827">
            <v>0</v>
          </cell>
          <cell r="F1827">
            <v>0</v>
          </cell>
          <cell r="G1827">
            <v>0</v>
          </cell>
          <cell r="H1827">
            <v>45</v>
          </cell>
          <cell r="I1827">
            <v>0</v>
          </cell>
          <cell r="J1827">
            <v>0</v>
          </cell>
          <cell r="L1827">
            <v>0</v>
          </cell>
          <cell r="M1827">
            <v>0</v>
          </cell>
          <cell r="N1827">
            <v>0</v>
          </cell>
          <cell r="O1827">
            <v>0</v>
          </cell>
          <cell r="P1827">
            <v>0</v>
          </cell>
          <cell r="Q1827">
            <v>0</v>
          </cell>
          <cell r="S1827">
            <v>0</v>
          </cell>
          <cell r="T1827">
            <v>0</v>
          </cell>
          <cell r="U1827">
            <v>0</v>
          </cell>
          <cell r="V1827">
            <v>0</v>
          </cell>
          <cell r="W1827">
            <v>0</v>
          </cell>
          <cell r="X1827">
            <v>16.448983407148795</v>
          </cell>
          <cell r="Y1827">
            <v>13.321753605304528</v>
          </cell>
          <cell r="Z1827">
            <v>2.1136611465204096</v>
          </cell>
          <cell r="AA1827">
            <v>2.036565856278636</v>
          </cell>
          <cell r="AB1827">
            <v>8.0558587790235983</v>
          </cell>
          <cell r="AC1827">
            <v>3.023177205724036</v>
          </cell>
          <cell r="AD1827">
            <v>45.000000000000014</v>
          </cell>
          <cell r="AE1827">
            <v>0</v>
          </cell>
          <cell r="AF1827">
            <v>0</v>
          </cell>
          <cell r="AG1827">
            <v>0</v>
          </cell>
          <cell r="AH1827">
            <v>0</v>
          </cell>
          <cell r="AI1827">
            <v>0</v>
          </cell>
          <cell r="AJ1827">
            <v>0</v>
          </cell>
          <cell r="AK1827">
            <v>0</v>
          </cell>
        </row>
        <row r="1828">
          <cell r="B1828">
            <v>40293</v>
          </cell>
          <cell r="D1828">
            <v>0</v>
          </cell>
          <cell r="E1828">
            <v>0</v>
          </cell>
          <cell r="F1828">
            <v>0</v>
          </cell>
          <cell r="G1828">
            <v>0</v>
          </cell>
          <cell r="H1828">
            <v>23.9</v>
          </cell>
          <cell r="I1828">
            <v>0</v>
          </cell>
          <cell r="J1828">
            <v>0</v>
          </cell>
          <cell r="L1828">
            <v>0</v>
          </cell>
          <cell r="M1828">
            <v>0</v>
          </cell>
          <cell r="N1828">
            <v>0</v>
          </cell>
          <cell r="O1828">
            <v>0</v>
          </cell>
          <cell r="P1828">
            <v>0</v>
          </cell>
          <cell r="Q1828">
            <v>0</v>
          </cell>
          <cell r="S1828">
            <v>0</v>
          </cell>
          <cell r="T1828">
            <v>0</v>
          </cell>
          <cell r="U1828">
            <v>0</v>
          </cell>
          <cell r="V1828">
            <v>0</v>
          </cell>
          <cell r="W1828">
            <v>0</v>
          </cell>
          <cell r="X1828">
            <v>8.7362378540190253</v>
          </cell>
          <cell r="Y1828">
            <v>7.075331359261738</v>
          </cell>
          <cell r="Z1828">
            <v>1.1225889200408397</v>
          </cell>
          <cell r="AA1828">
            <v>1.0816427547790977</v>
          </cell>
          <cell r="AB1828">
            <v>4.278556107081422</v>
          </cell>
          <cell r="AC1828">
            <v>1.6056430048178767</v>
          </cell>
          <cell r="AD1828">
            <v>23.9</v>
          </cell>
          <cell r="AE1828">
            <v>0</v>
          </cell>
          <cell r="AF1828">
            <v>0</v>
          </cell>
          <cell r="AG1828">
            <v>0</v>
          </cell>
          <cell r="AH1828">
            <v>0</v>
          </cell>
          <cell r="AI1828">
            <v>0</v>
          </cell>
          <cell r="AJ1828">
            <v>0</v>
          </cell>
          <cell r="AK1828">
            <v>0</v>
          </cell>
        </row>
        <row r="1829">
          <cell r="B1829">
            <v>40294</v>
          </cell>
          <cell r="D1829">
            <v>0</v>
          </cell>
          <cell r="E1829">
            <v>0</v>
          </cell>
          <cell r="F1829">
            <v>0</v>
          </cell>
          <cell r="G1829">
            <v>0</v>
          </cell>
          <cell r="H1829">
            <v>108.7</v>
          </cell>
          <cell r="I1829">
            <v>0</v>
          </cell>
          <cell r="J1829">
            <v>0</v>
          </cell>
          <cell r="L1829">
            <v>0</v>
          </cell>
          <cell r="M1829">
            <v>0</v>
          </cell>
          <cell r="N1829">
            <v>0</v>
          </cell>
          <cell r="O1829">
            <v>0</v>
          </cell>
          <cell r="P1829">
            <v>0</v>
          </cell>
          <cell r="Q1829">
            <v>0</v>
          </cell>
          <cell r="S1829">
            <v>0</v>
          </cell>
          <cell r="T1829">
            <v>0</v>
          </cell>
          <cell r="U1829">
            <v>0</v>
          </cell>
          <cell r="V1829">
            <v>0</v>
          </cell>
          <cell r="W1829">
            <v>0</v>
          </cell>
          <cell r="X1829">
            <v>39.73343325237942</v>
          </cell>
          <cell r="Y1829">
            <v>32.179435931035606</v>
          </cell>
          <cell r="Z1829">
            <v>5.1056659250393004</v>
          </cell>
          <cell r="AA1829">
            <v>4.9194379683886158</v>
          </cell>
          <cell r="AB1829">
            <v>19.459374428441446</v>
          </cell>
          <cell r="AC1829">
            <v>7.3026524947156162</v>
          </cell>
          <cell r="AD1829">
            <v>108.70000000000002</v>
          </cell>
          <cell r="AE1829">
            <v>0</v>
          </cell>
          <cell r="AF1829">
            <v>0</v>
          </cell>
          <cell r="AG1829">
            <v>0</v>
          </cell>
          <cell r="AH1829">
            <v>0</v>
          </cell>
          <cell r="AI1829">
            <v>0</v>
          </cell>
          <cell r="AJ1829">
            <v>0</v>
          </cell>
          <cell r="AK1829">
            <v>0</v>
          </cell>
        </row>
        <row r="1830">
          <cell r="B1830">
            <v>40295</v>
          </cell>
          <cell r="D1830">
            <v>0</v>
          </cell>
          <cell r="E1830">
            <v>0</v>
          </cell>
          <cell r="F1830">
            <v>0</v>
          </cell>
          <cell r="G1830">
            <v>0</v>
          </cell>
          <cell r="H1830">
            <v>3994.3</v>
          </cell>
          <cell r="I1830">
            <v>0</v>
          </cell>
          <cell r="J1830">
            <v>0</v>
          </cell>
          <cell r="L1830">
            <v>0</v>
          </cell>
          <cell r="M1830">
            <v>0</v>
          </cell>
          <cell r="N1830">
            <v>0</v>
          </cell>
          <cell r="O1830">
            <v>0</v>
          </cell>
          <cell r="P1830">
            <v>0</v>
          </cell>
          <cell r="Q1830">
            <v>0</v>
          </cell>
          <cell r="S1830">
            <v>0</v>
          </cell>
          <cell r="T1830">
            <v>0</v>
          </cell>
          <cell r="U1830">
            <v>0</v>
          </cell>
          <cell r="V1830">
            <v>0</v>
          </cell>
          <cell r="W1830">
            <v>0</v>
          </cell>
          <cell r="X1830">
            <v>1460.0483205149874</v>
          </cell>
          <cell r="Y1830">
            <v>1182.4684539037307</v>
          </cell>
          <cell r="Z1830">
            <v>187.61326038992158</v>
          </cell>
          <cell r="AA1830">
            <v>180.77011110519456</v>
          </cell>
          <cell r="AB1830">
            <v>715.05592713453245</v>
          </cell>
          <cell r="AC1830">
            <v>268.3439269516337</v>
          </cell>
          <cell r="AD1830">
            <v>3994.3000000000006</v>
          </cell>
          <cell r="AE1830">
            <v>0</v>
          </cell>
          <cell r="AF1830">
            <v>0</v>
          </cell>
          <cell r="AG1830">
            <v>0</v>
          </cell>
          <cell r="AH1830">
            <v>0</v>
          </cell>
          <cell r="AI1830">
            <v>0</v>
          </cell>
          <cell r="AJ1830">
            <v>0</v>
          </cell>
          <cell r="AK1830">
            <v>0</v>
          </cell>
        </row>
        <row r="1831">
          <cell r="B1831">
            <v>40296</v>
          </cell>
          <cell r="D1831">
            <v>13943.319999999996</v>
          </cell>
          <cell r="E1831">
            <v>3400</v>
          </cell>
          <cell r="F1831">
            <v>17343.319999999996</v>
          </cell>
          <cell r="G1831">
            <v>17343.319999999996</v>
          </cell>
          <cell r="H1831">
            <v>22818</v>
          </cell>
          <cell r="I1831">
            <v>0</v>
          </cell>
          <cell r="J1831">
            <v>0</v>
          </cell>
          <cell r="K1831">
            <v>3400</v>
          </cell>
          <cell r="L1831">
            <v>0</v>
          </cell>
          <cell r="M1831">
            <v>0</v>
          </cell>
          <cell r="N1831">
            <v>0</v>
          </cell>
          <cell r="O1831">
            <v>0</v>
          </cell>
          <cell r="P1831">
            <v>3400</v>
          </cell>
          <cell r="Q1831">
            <v>0</v>
          </cell>
          <cell r="S1831">
            <v>0</v>
          </cell>
          <cell r="T1831">
            <v>0</v>
          </cell>
          <cell r="U1831">
            <v>0</v>
          </cell>
          <cell r="V1831">
            <v>0</v>
          </cell>
          <cell r="W1831">
            <v>0</v>
          </cell>
          <cell r="X1831">
            <v>8202.5330650810793</v>
          </cell>
          <cell r="Y1831">
            <v>6712.5521625249767</v>
          </cell>
          <cell r="Z1831">
            <v>1096.5530804722252</v>
          </cell>
          <cell r="AA1831">
            <v>1026.1828095397493</v>
          </cell>
          <cell r="AB1831">
            <v>4210.1685295934458</v>
          </cell>
          <cell r="AC1831">
            <v>1570.0103527885233</v>
          </cell>
          <cell r="AD1831">
            <v>22818</v>
          </cell>
          <cell r="AE1831">
            <v>6234.5146707985787</v>
          </cell>
          <cell r="AF1831">
            <v>5102.0220953353773</v>
          </cell>
          <cell r="AG1831">
            <v>833.45915380907832</v>
          </cell>
          <cell r="AH1831">
            <v>779.9726901720976</v>
          </cell>
          <cell r="AI1831">
            <v>3200.0306802817331</v>
          </cell>
          <cell r="AJ1831">
            <v>1193.3207096031313</v>
          </cell>
          <cell r="AK1831">
            <v>17343.319999999996</v>
          </cell>
        </row>
        <row r="1832">
          <cell r="B1832">
            <v>40297</v>
          </cell>
          <cell r="D1832">
            <v>8480.580000000009</v>
          </cell>
          <cell r="E1832">
            <v>28092</v>
          </cell>
          <cell r="F1832">
            <v>36572.580000000009</v>
          </cell>
          <cell r="G1832">
            <v>36572.580000000009</v>
          </cell>
          <cell r="H1832">
            <v>37818.300000000003</v>
          </cell>
          <cell r="I1832">
            <v>28891</v>
          </cell>
          <cell r="J1832">
            <v>15400</v>
          </cell>
          <cell r="K1832">
            <v>3400</v>
          </cell>
          <cell r="L1832">
            <v>1600</v>
          </cell>
          <cell r="M1832">
            <v>1392</v>
          </cell>
          <cell r="N1832">
            <v>6300</v>
          </cell>
          <cell r="O1832">
            <v>0</v>
          </cell>
          <cell r="P1832">
            <v>28092</v>
          </cell>
          <cell r="Q1832">
            <v>15400</v>
          </cell>
          <cell r="R1832">
            <v>3400</v>
          </cell>
          <cell r="S1832">
            <v>1600</v>
          </cell>
          <cell r="T1832">
            <v>1392</v>
          </cell>
          <cell r="U1832">
            <v>6300</v>
          </cell>
          <cell r="V1832">
            <v>799</v>
          </cell>
          <cell r="W1832">
            <v>28891</v>
          </cell>
          <cell r="X1832">
            <v>13942.87259703227</v>
          </cell>
          <cell r="Y1832">
            <v>11408.539843187729</v>
          </cell>
          <cell r="Z1832">
            <v>1732.4096230378668</v>
          </cell>
          <cell r="AA1832">
            <v>1692.4394381471502</v>
          </cell>
          <cell r="AB1832">
            <v>6555.0896709874642</v>
          </cell>
          <cell r="AC1832">
            <v>2486.9488276075222</v>
          </cell>
          <cell r="AD1832">
            <v>37818.300000000003</v>
          </cell>
          <cell r="AE1832">
            <v>13483.599830895902</v>
          </cell>
          <cell r="AF1832">
            <v>11032.747006030697</v>
          </cell>
          <cell r="AG1832">
            <v>1675.3447281163417</v>
          </cell>
          <cell r="AH1832">
            <v>1636.6911454716819</v>
          </cell>
          <cell r="AI1832">
            <v>6339.167582872914</v>
          </cell>
          <cell r="AJ1832">
            <v>2405.0297066124685</v>
          </cell>
          <cell r="AK1832">
            <v>36572.580000000009</v>
          </cell>
        </row>
        <row r="1833">
          <cell r="B1833">
            <v>40298</v>
          </cell>
          <cell r="D1833">
            <v>4345.0400000000009</v>
          </cell>
          <cell r="E1833">
            <v>29932</v>
          </cell>
          <cell r="F1833">
            <v>34277.040000000001</v>
          </cell>
          <cell r="G1833">
            <v>34277.040000000001</v>
          </cell>
          <cell r="H1833">
            <v>35599</v>
          </cell>
          <cell r="I1833">
            <v>29309</v>
          </cell>
          <cell r="J1833">
            <v>15200</v>
          </cell>
          <cell r="K1833">
            <v>3400</v>
          </cell>
          <cell r="L1833">
            <v>1600</v>
          </cell>
          <cell r="M1833">
            <v>1392</v>
          </cell>
          <cell r="N1833">
            <v>6100</v>
          </cell>
          <cell r="O1833">
            <v>2240</v>
          </cell>
          <cell r="P1833">
            <v>29932</v>
          </cell>
          <cell r="Q1833">
            <v>15200</v>
          </cell>
          <cell r="R1833">
            <v>3400</v>
          </cell>
          <cell r="S1833">
            <v>1600</v>
          </cell>
          <cell r="T1833">
            <v>1392</v>
          </cell>
          <cell r="U1833">
            <v>6100</v>
          </cell>
          <cell r="V1833">
            <v>1617</v>
          </cell>
          <cell r="W1833">
            <v>29309</v>
          </cell>
          <cell r="X1833">
            <v>12957.801643016133</v>
          </cell>
          <cell r="Y1833">
            <v>10604.031553457427</v>
          </cell>
          <cell r="Z1833">
            <v>1682.4608947950189</v>
          </cell>
          <cell r="AA1833">
            <v>1621.0935317159419</v>
          </cell>
          <cell r="AB1833">
            <v>6327.1824556254023</v>
          </cell>
          <cell r="AC1833">
            <v>2406.4299213900758</v>
          </cell>
          <cell r="AD1833">
            <v>35599</v>
          </cell>
          <cell r="AE1833">
            <v>12476.616905804369</v>
          </cell>
          <cell r="AF1833">
            <v>10210.253482376538</v>
          </cell>
          <cell r="AG1833">
            <v>1619.9831284396937</v>
          </cell>
          <cell r="AH1833">
            <v>1560.8946271066213</v>
          </cell>
          <cell r="AI1833">
            <v>6092.2241107550817</v>
          </cell>
          <cell r="AJ1833">
            <v>2317.0677455176969</v>
          </cell>
          <cell r="AK1833">
            <v>34277.040000000001</v>
          </cell>
        </row>
        <row r="1834">
          <cell r="B1834">
            <v>40299</v>
          </cell>
          <cell r="D1834">
            <v>4786.6300000000047</v>
          </cell>
          <cell r="E1834">
            <v>29565</v>
          </cell>
          <cell r="F1834">
            <v>34351.630000000005</v>
          </cell>
          <cell r="G1834">
            <v>34351.630000000005</v>
          </cell>
          <cell r="H1834">
            <v>33985.1</v>
          </cell>
          <cell r="I1834">
            <v>29565</v>
          </cell>
          <cell r="J1834">
            <v>15000</v>
          </cell>
          <cell r="K1834">
            <v>3400</v>
          </cell>
          <cell r="L1834">
            <v>1600</v>
          </cell>
          <cell r="M1834">
            <v>1267</v>
          </cell>
          <cell r="N1834">
            <v>6100</v>
          </cell>
          <cell r="O1834">
            <v>2198</v>
          </cell>
          <cell r="P1834">
            <v>29565</v>
          </cell>
          <cell r="Q1834">
            <v>15000</v>
          </cell>
          <cell r="R1834">
            <v>3400</v>
          </cell>
          <cell r="S1834">
            <v>1600</v>
          </cell>
          <cell r="T1834">
            <v>1267</v>
          </cell>
          <cell r="U1834">
            <v>6100</v>
          </cell>
          <cell r="V1834">
            <v>2198</v>
          </cell>
          <cell r="W1834">
            <v>29565</v>
          </cell>
          <cell r="X1834">
            <v>12612.272548597555</v>
          </cell>
          <cell r="Y1834">
            <v>10114.213405733486</v>
          </cell>
          <cell r="Z1834">
            <v>1589.6563374822915</v>
          </cell>
          <cell r="AA1834">
            <v>1533.1325530496629</v>
          </cell>
          <cell r="AB1834">
            <v>5884.6399750610462</v>
          </cell>
          <cell r="AC1834">
            <v>2251.1851800759605</v>
          </cell>
          <cell r="AD1834">
            <v>33985.1</v>
          </cell>
          <cell r="AE1834">
            <v>12605.485096555047</v>
          </cell>
          <cell r="AF1834">
            <v>10208.969294641203</v>
          </cell>
          <cell r="AG1834">
            <v>1619.7793761559151</v>
          </cell>
          <cell r="AH1834">
            <v>1560.698306639187</v>
          </cell>
          <cell r="AI1834">
            <v>6063.5939555698624</v>
          </cell>
          <cell r="AJ1834">
            <v>2293.1039704387872</v>
          </cell>
          <cell r="AK1834">
            <v>34351.630000000005</v>
          </cell>
        </row>
        <row r="1835">
          <cell r="B1835">
            <v>40300</v>
          </cell>
          <cell r="D1835">
            <v>4794.6099999999933</v>
          </cell>
          <cell r="E1835">
            <v>29565</v>
          </cell>
          <cell r="F1835">
            <v>34359.609999999993</v>
          </cell>
          <cell r="G1835">
            <v>34359.609999999993</v>
          </cell>
          <cell r="H1835">
            <v>33658</v>
          </cell>
          <cell r="I1835">
            <v>29565</v>
          </cell>
          <cell r="J1835">
            <v>15000</v>
          </cell>
          <cell r="K1835">
            <v>3400</v>
          </cell>
          <cell r="L1835">
            <v>1600</v>
          </cell>
          <cell r="M1835">
            <v>1267</v>
          </cell>
          <cell r="N1835">
            <v>6100</v>
          </cell>
          <cell r="O1835">
            <v>2198</v>
          </cell>
          <cell r="P1835">
            <v>29565</v>
          </cell>
          <cell r="Q1835">
            <v>15000</v>
          </cell>
          <cell r="R1835">
            <v>3400</v>
          </cell>
          <cell r="S1835">
            <v>1600</v>
          </cell>
          <cell r="T1835">
            <v>1267</v>
          </cell>
          <cell r="U1835">
            <v>6100</v>
          </cell>
          <cell r="V1835">
            <v>2198</v>
          </cell>
          <cell r="W1835">
            <v>29565</v>
          </cell>
          <cell r="X1835">
            <v>12426.467887834937</v>
          </cell>
          <cell r="Y1835">
            <v>9959.5903750693233</v>
          </cell>
          <cell r="Z1835">
            <v>1580.5872894032696</v>
          </cell>
          <cell r="AA1835">
            <v>1524.9852984019869</v>
          </cell>
          <cell r="AB1835">
            <v>5940.0227518930224</v>
          </cell>
          <cell r="AC1835">
            <v>2226.3463973974563</v>
          </cell>
          <cell r="AD1835">
            <v>33657.999999999993</v>
          </cell>
          <cell r="AE1835">
            <v>12606.12808092597</v>
          </cell>
          <cell r="AF1835">
            <v>10209.490036814106</v>
          </cell>
          <cell r="AG1835">
            <v>1619.8619983489709</v>
          </cell>
          <cell r="AH1835">
            <v>1560.7779152072992</v>
          </cell>
          <cell r="AI1835">
            <v>6081.9678083958461</v>
          </cell>
          <cell r="AJ1835">
            <v>2281.3841603078044</v>
          </cell>
          <cell r="AK1835">
            <v>34359.609999999993</v>
          </cell>
        </row>
        <row r="1836">
          <cell r="B1836">
            <v>40301</v>
          </cell>
          <cell r="D1836">
            <v>4927.8599999999933</v>
          </cell>
          <cell r="E1836">
            <v>29165</v>
          </cell>
          <cell r="F1836">
            <v>34092.859999999993</v>
          </cell>
          <cell r="G1836">
            <v>34092.859999999993</v>
          </cell>
          <cell r="H1836">
            <v>36029.699999999997</v>
          </cell>
          <cell r="I1836">
            <v>29165</v>
          </cell>
          <cell r="J1836">
            <v>15000</v>
          </cell>
          <cell r="K1836">
            <v>3400</v>
          </cell>
          <cell r="L1836">
            <v>1600</v>
          </cell>
          <cell r="M1836">
            <v>1267</v>
          </cell>
          <cell r="N1836">
            <v>5700</v>
          </cell>
          <cell r="O1836">
            <v>2198</v>
          </cell>
          <cell r="P1836">
            <v>29165</v>
          </cell>
          <cell r="Q1836">
            <v>15000</v>
          </cell>
          <cell r="R1836">
            <v>3400</v>
          </cell>
          <cell r="S1836">
            <v>1600</v>
          </cell>
          <cell r="T1836">
            <v>1267</v>
          </cell>
          <cell r="U1836">
            <v>5700</v>
          </cell>
          <cell r="V1836">
            <v>2198</v>
          </cell>
          <cell r="W1836">
            <v>29165</v>
          </cell>
          <cell r="X1836">
            <v>14860.939088730951</v>
          </cell>
          <cell r="Y1836">
            <v>10132.965083366265</v>
          </cell>
          <cell r="Z1836">
            <v>1613.1753410915005</v>
          </cell>
          <cell r="AA1836">
            <v>1551.9435648781293</v>
          </cell>
          <cell r="AB1836">
            <v>5565.5525136591859</v>
          </cell>
          <cell r="AC1836">
            <v>2305.1244082739613</v>
          </cell>
          <cell r="AD1836">
            <v>36029.699999999997</v>
          </cell>
          <cell r="AE1836">
            <v>12610.889193574223</v>
          </cell>
          <cell r="AF1836">
            <v>10213.345981465345</v>
          </cell>
          <cell r="AG1836">
            <v>1620.4737917084587</v>
          </cell>
          <cell r="AH1836">
            <v>1561.3673935487457</v>
          </cell>
          <cell r="AI1836">
            <v>5769.0140967322004</v>
          </cell>
          <cell r="AJ1836">
            <v>2317.7695429710202</v>
          </cell>
          <cell r="AK1836">
            <v>34092.859999999993</v>
          </cell>
        </row>
        <row r="1837">
          <cell r="B1837">
            <v>40302</v>
          </cell>
          <cell r="D1837">
            <v>5247.8399999999965</v>
          </cell>
          <cell r="E1837">
            <v>29107</v>
          </cell>
          <cell r="F1837">
            <v>34354.839999999997</v>
          </cell>
          <cell r="G1837">
            <v>34354.839999999997</v>
          </cell>
          <cell r="H1837">
            <v>36839.800000000003</v>
          </cell>
          <cell r="I1837">
            <v>29107</v>
          </cell>
          <cell r="J1837">
            <v>14500</v>
          </cell>
          <cell r="K1837">
            <v>3400</v>
          </cell>
          <cell r="L1837">
            <v>1600</v>
          </cell>
          <cell r="M1837">
            <v>1267</v>
          </cell>
          <cell r="N1837">
            <v>6100</v>
          </cell>
          <cell r="O1837">
            <v>2240</v>
          </cell>
          <cell r="P1837">
            <v>29107</v>
          </cell>
          <cell r="Q1837">
            <v>14500</v>
          </cell>
          <cell r="R1837">
            <v>3400</v>
          </cell>
          <cell r="S1837">
            <v>1600</v>
          </cell>
          <cell r="T1837">
            <v>1267</v>
          </cell>
          <cell r="U1837">
            <v>6100</v>
          </cell>
          <cell r="V1837">
            <v>2240</v>
          </cell>
          <cell r="W1837">
            <v>29107</v>
          </cell>
          <cell r="X1837">
            <v>14847.887312204812</v>
          </cell>
          <cell r="Y1837">
            <v>10432.814012719959</v>
          </cell>
          <cell r="Z1837">
            <v>1622.2429364926224</v>
          </cell>
          <cell r="AA1837">
            <v>1559.5169811965152</v>
          </cell>
          <cell r="AB1837">
            <v>6059.7912387325623</v>
          </cell>
          <cell r="AC1837">
            <v>2317.5475186535318</v>
          </cell>
          <cell r="AD1837">
            <v>36839.800000000003</v>
          </cell>
          <cell r="AE1837">
            <v>12475.068129168245</v>
          </cell>
          <cell r="AF1837">
            <v>10208.986039273828</v>
          </cell>
          <cell r="AG1837">
            <v>1619.782032899197</v>
          </cell>
          <cell r="AH1837">
            <v>1560.7008664783864</v>
          </cell>
          <cell r="AI1837">
            <v>6173.5228143437371</v>
          </cell>
          <cell r="AJ1837">
            <v>2316.780117836598</v>
          </cell>
          <cell r="AK1837">
            <v>34354.839999999997</v>
          </cell>
        </row>
        <row r="1838">
          <cell r="B1838">
            <v>40303</v>
          </cell>
          <cell r="D1838">
            <v>5294.1100000000006</v>
          </cell>
          <cell r="E1838">
            <v>29107</v>
          </cell>
          <cell r="F1838">
            <v>34401.11</v>
          </cell>
          <cell r="G1838">
            <v>34401.11</v>
          </cell>
          <cell r="H1838">
            <v>35724.199999999997</v>
          </cell>
          <cell r="I1838">
            <v>29107</v>
          </cell>
          <cell r="J1838">
            <v>14500</v>
          </cell>
          <cell r="K1838">
            <v>3400</v>
          </cell>
          <cell r="L1838">
            <v>1600</v>
          </cell>
          <cell r="M1838">
            <v>1267</v>
          </cell>
          <cell r="N1838">
            <v>6100</v>
          </cell>
          <cell r="O1838">
            <v>2240</v>
          </cell>
          <cell r="P1838">
            <v>29107</v>
          </cell>
          <cell r="Q1838">
            <v>14500</v>
          </cell>
          <cell r="R1838">
            <v>3400</v>
          </cell>
          <cell r="S1838">
            <v>1600</v>
          </cell>
          <cell r="T1838">
            <v>1267</v>
          </cell>
          <cell r="U1838">
            <v>6100</v>
          </cell>
          <cell r="V1838">
            <v>2240</v>
          </cell>
          <cell r="W1838">
            <v>29107</v>
          </cell>
          <cell r="X1838">
            <v>14496.250788278081</v>
          </cell>
          <cell r="Y1838">
            <v>10137.699023754836</v>
          </cell>
          <cell r="Z1838">
            <v>1586.1031158854842</v>
          </cell>
          <cell r="AA1838">
            <v>1525.1896844789771</v>
          </cell>
          <cell r="AB1838">
            <v>5712.7874156240496</v>
          </cell>
          <cell r="AC1838">
            <v>2266.1699719785665</v>
          </cell>
          <cell r="AD1838">
            <v>35724.199999999997</v>
          </cell>
          <cell r="AE1838">
            <v>12604.731674033908</v>
          </cell>
          <cell r="AF1838">
            <v>10208.359110477302</v>
          </cell>
          <cell r="AG1838">
            <v>1619.6825628836036</v>
          </cell>
          <cell r="AH1838">
            <v>1560.6050246080777</v>
          </cell>
          <cell r="AI1838">
            <v>6091.0937824846642</v>
          </cell>
          <cell r="AJ1838">
            <v>2316.6378455124413</v>
          </cell>
          <cell r="AK1838">
            <v>34401.11</v>
          </cell>
        </row>
        <row r="1839">
          <cell r="B1839">
            <v>40304</v>
          </cell>
          <cell r="D1839">
            <v>5341.2699999999968</v>
          </cell>
          <cell r="E1839">
            <v>29007</v>
          </cell>
          <cell r="F1839">
            <v>34348.269999999997</v>
          </cell>
          <cell r="G1839">
            <v>34348.269999999997</v>
          </cell>
          <cell r="H1839">
            <v>36603.199999999997</v>
          </cell>
          <cell r="I1839">
            <v>29007</v>
          </cell>
          <cell r="J1839">
            <v>14500</v>
          </cell>
          <cell r="K1839">
            <v>3400</v>
          </cell>
          <cell r="L1839">
            <v>1600</v>
          </cell>
          <cell r="M1839">
            <v>1267</v>
          </cell>
          <cell r="N1839">
            <v>6000</v>
          </cell>
          <cell r="O1839">
            <v>2240</v>
          </cell>
          <cell r="P1839">
            <v>29007</v>
          </cell>
          <cell r="Q1839">
            <v>14500</v>
          </cell>
          <cell r="R1839">
            <v>3400</v>
          </cell>
          <cell r="S1839">
            <v>1600</v>
          </cell>
          <cell r="T1839">
            <v>1267</v>
          </cell>
          <cell r="U1839">
            <v>6000</v>
          </cell>
          <cell r="V1839">
            <v>2240</v>
          </cell>
          <cell r="W1839">
            <v>29007</v>
          </cell>
          <cell r="X1839">
            <v>14573.636810819604</v>
          </cell>
          <cell r="Y1839">
            <v>10583.022091071563</v>
          </cell>
          <cell r="Z1839">
            <v>1623.553173874702</v>
          </cell>
          <cell r="AA1839">
            <v>1562.113304387334</v>
          </cell>
          <cell r="AB1839">
            <v>5940.6300635201533</v>
          </cell>
          <cell r="AC1839">
            <v>2320.2445563266356</v>
          </cell>
          <cell r="AD1839">
            <v>36603.199999999997</v>
          </cell>
          <cell r="AE1839">
            <v>12605.790279342107</v>
          </cell>
          <cell r="AF1839">
            <v>10209.216457021586</v>
          </cell>
          <cell r="AG1839">
            <v>1619.8185915276879</v>
          </cell>
          <cell r="AH1839">
            <v>1560.7360916395526</v>
          </cell>
          <cell r="AI1839">
            <v>6035.876172693509</v>
          </cell>
          <cell r="AJ1839">
            <v>2316.8324077755547</v>
          </cell>
          <cell r="AK1839">
            <v>34348.269999999997</v>
          </cell>
        </row>
        <row r="1840">
          <cell r="B1840">
            <v>40305</v>
          </cell>
          <cell r="D1840">
            <v>5341.2699999999968</v>
          </cell>
          <cell r="E1840">
            <v>29007</v>
          </cell>
          <cell r="F1840">
            <v>34348.269999999997</v>
          </cell>
          <cell r="G1840">
            <v>34348.269999999997</v>
          </cell>
          <cell r="H1840">
            <v>37825.199999999997</v>
          </cell>
          <cell r="I1840">
            <v>29007</v>
          </cell>
          <cell r="J1840">
            <v>14500</v>
          </cell>
          <cell r="K1840">
            <v>3400</v>
          </cell>
          <cell r="L1840">
            <v>1600</v>
          </cell>
          <cell r="M1840">
            <v>1267</v>
          </cell>
          <cell r="N1840">
            <v>6000</v>
          </cell>
          <cell r="O1840">
            <v>2240</v>
          </cell>
          <cell r="P1840">
            <v>29007</v>
          </cell>
          <cell r="Q1840">
            <v>14500</v>
          </cell>
          <cell r="R1840">
            <v>3400</v>
          </cell>
          <cell r="S1840">
            <v>1600</v>
          </cell>
          <cell r="T1840">
            <v>1267</v>
          </cell>
          <cell r="U1840">
            <v>6000</v>
          </cell>
          <cell r="V1840">
            <v>2240</v>
          </cell>
          <cell r="W1840">
            <v>29007</v>
          </cell>
          <cell r="X1840">
            <v>15564.351401549016</v>
          </cell>
          <cell r="Y1840">
            <v>10681.161487813928</v>
          </cell>
          <cell r="Z1840">
            <v>1611.5462769945309</v>
          </cell>
          <cell r="AA1840">
            <v>1552.1497603681185</v>
          </cell>
          <cell r="AB1840">
            <v>6112.441712725531</v>
          </cell>
          <cell r="AC1840">
            <v>2303.5493605488746</v>
          </cell>
          <cell r="AD1840">
            <v>37825.199999999997</v>
          </cell>
          <cell r="AE1840">
            <v>12605.790279342107</v>
          </cell>
          <cell r="AF1840">
            <v>10209.216457021586</v>
          </cell>
          <cell r="AG1840">
            <v>1619.8185915276879</v>
          </cell>
          <cell r="AH1840">
            <v>1560.7360916395526</v>
          </cell>
          <cell r="AI1840">
            <v>6035.876172693509</v>
          </cell>
          <cell r="AJ1840">
            <v>2316.8324077755547</v>
          </cell>
          <cell r="AK1840">
            <v>34348.269999999997</v>
          </cell>
        </row>
        <row r="1841">
          <cell r="B1841">
            <v>40306</v>
          </cell>
          <cell r="D1841">
            <v>6219.4700000000012</v>
          </cell>
          <cell r="E1841">
            <v>27507</v>
          </cell>
          <cell r="F1841">
            <v>33726.47</v>
          </cell>
          <cell r="G1841">
            <v>33726.47</v>
          </cell>
          <cell r="H1841">
            <v>37905.5</v>
          </cell>
          <cell r="I1841">
            <v>27507</v>
          </cell>
          <cell r="J1841">
            <v>13600</v>
          </cell>
          <cell r="K1841">
            <v>3400</v>
          </cell>
          <cell r="L1841">
            <v>1600</v>
          </cell>
          <cell r="M1841">
            <v>1267</v>
          </cell>
          <cell r="N1841">
            <v>5400</v>
          </cell>
          <cell r="O1841">
            <v>2240</v>
          </cell>
          <cell r="P1841">
            <v>27507</v>
          </cell>
          <cell r="Q1841">
            <v>13600</v>
          </cell>
          <cell r="R1841">
            <v>3400</v>
          </cell>
          <cell r="S1841">
            <v>1600</v>
          </cell>
          <cell r="T1841">
            <v>1267</v>
          </cell>
          <cell r="U1841">
            <v>5400</v>
          </cell>
          <cell r="V1841">
            <v>2240</v>
          </cell>
          <cell r="W1841">
            <v>27507</v>
          </cell>
          <cell r="X1841">
            <v>15458.931077545589</v>
          </cell>
          <cell r="Y1841">
            <v>10809.609956231305</v>
          </cell>
          <cell r="Z1841">
            <v>1630.08923435875</v>
          </cell>
          <cell r="AA1841">
            <v>1569.6138183073958</v>
          </cell>
          <cell r="AB1841">
            <v>6071.0901987146044</v>
          </cell>
          <cell r="AC1841">
            <v>2366.1657148423592</v>
          </cell>
          <cell r="AD1841">
            <v>37905.500000000007</v>
          </cell>
          <cell r="AE1841">
            <v>12613.719553130821</v>
          </cell>
          <cell r="AF1841">
            <v>10215.638241825402</v>
          </cell>
          <cell r="AG1841">
            <v>1620.8374871951273</v>
          </cell>
          <cell r="AH1841">
            <v>1561.7178233285856</v>
          </cell>
          <cell r="AI1841">
            <v>5396.2671565750634</v>
          </cell>
          <cell r="AJ1841">
            <v>2318.2897379450023</v>
          </cell>
          <cell r="AK1841">
            <v>33726.47</v>
          </cell>
        </row>
        <row r="1842">
          <cell r="B1842">
            <v>40307</v>
          </cell>
          <cell r="D1842">
            <v>6114.9999999999927</v>
          </cell>
          <cell r="E1842">
            <v>28107</v>
          </cell>
          <cell r="F1842">
            <v>34221.999999999993</v>
          </cell>
          <cell r="G1842">
            <v>34221.999999999993</v>
          </cell>
          <cell r="H1842">
            <v>35273.300000000003</v>
          </cell>
          <cell r="I1842">
            <v>28107</v>
          </cell>
          <cell r="J1842">
            <v>13600</v>
          </cell>
          <cell r="K1842">
            <v>3400</v>
          </cell>
          <cell r="L1842">
            <v>1600</v>
          </cell>
          <cell r="M1842">
            <v>1267</v>
          </cell>
          <cell r="N1842">
            <v>6000</v>
          </cell>
          <cell r="O1842">
            <v>2240</v>
          </cell>
          <cell r="P1842">
            <v>28107</v>
          </cell>
          <cell r="Q1842">
            <v>13600</v>
          </cell>
          <cell r="R1842">
            <v>3400</v>
          </cell>
          <cell r="S1842">
            <v>1600</v>
          </cell>
          <cell r="T1842">
            <v>1267</v>
          </cell>
          <cell r="U1842">
            <v>6000</v>
          </cell>
          <cell r="V1842">
            <v>2240</v>
          </cell>
          <cell r="W1842">
            <v>28107</v>
          </cell>
          <cell r="X1842">
            <v>13798.565042182179</v>
          </cell>
          <cell r="Y1842">
            <v>10212.874176402967</v>
          </cell>
          <cell r="Z1842">
            <v>1594.4950752148843</v>
          </cell>
          <cell r="AA1842">
            <v>1537.7635152389216</v>
          </cell>
          <cell r="AB1842">
            <v>5849.2394725748791</v>
          </cell>
          <cell r="AC1842">
            <v>2280.3627183861713</v>
          </cell>
          <cell r="AD1842">
            <v>35273.300000000003</v>
          </cell>
          <cell r="AE1842">
            <v>12476.870231127214</v>
          </cell>
          <cell r="AF1842">
            <v>10210.460791439507</v>
          </cell>
          <cell r="AG1842">
            <v>1620.0160205892337</v>
          </cell>
          <cell r="AH1842">
            <v>1560.9263195227886</v>
          </cell>
          <cell r="AI1842">
            <v>6036.6118460427433</v>
          </cell>
          <cell r="AJ1842">
            <v>2317.1147912785086</v>
          </cell>
          <cell r="AK1842">
            <v>34221.999999999993</v>
          </cell>
        </row>
        <row r="1843">
          <cell r="B1843">
            <v>40308</v>
          </cell>
          <cell r="D1843">
            <v>6241.2699999999968</v>
          </cell>
          <cell r="E1843">
            <v>28107</v>
          </cell>
          <cell r="F1843">
            <v>34348.269999999997</v>
          </cell>
          <cell r="G1843">
            <v>34348.269999999997</v>
          </cell>
          <cell r="H1843">
            <v>35198.199999999997</v>
          </cell>
          <cell r="I1843">
            <v>28107</v>
          </cell>
          <cell r="J1843">
            <v>13600</v>
          </cell>
          <cell r="K1843">
            <v>3400</v>
          </cell>
          <cell r="L1843">
            <v>1600</v>
          </cell>
          <cell r="M1843">
            <v>1267</v>
          </cell>
          <cell r="N1843">
            <v>6000</v>
          </cell>
          <cell r="O1843">
            <v>2240</v>
          </cell>
          <cell r="P1843">
            <v>28107</v>
          </cell>
          <cell r="Q1843">
            <v>13600</v>
          </cell>
          <cell r="R1843">
            <v>3400</v>
          </cell>
          <cell r="S1843">
            <v>1600</v>
          </cell>
          <cell r="T1843">
            <v>1267</v>
          </cell>
          <cell r="U1843">
            <v>6000</v>
          </cell>
          <cell r="V1843">
            <v>2240</v>
          </cell>
          <cell r="W1843">
            <v>28107</v>
          </cell>
          <cell r="X1843">
            <v>14002.780070299905</v>
          </cell>
          <cell r="Y1843">
            <v>10081.528248604051</v>
          </cell>
          <cell r="Z1843">
            <v>1601.8093872074048</v>
          </cell>
          <cell r="AA1843">
            <v>1541.3337128590549</v>
          </cell>
          <cell r="AB1843">
            <v>5681.455318520073</v>
          </cell>
          <cell r="AC1843">
            <v>2289.2932625095063</v>
          </cell>
          <cell r="AD1843">
            <v>35198.19999999999</v>
          </cell>
          <cell r="AE1843">
            <v>12605.790279342107</v>
          </cell>
          <cell r="AF1843">
            <v>10209.216457021586</v>
          </cell>
          <cell r="AG1843">
            <v>1619.8185915276879</v>
          </cell>
          <cell r="AH1843">
            <v>1560.7360916395526</v>
          </cell>
          <cell r="AI1843">
            <v>6035.876172693509</v>
          </cell>
          <cell r="AJ1843">
            <v>2316.8324077755547</v>
          </cell>
          <cell r="AK1843">
            <v>34348.269999999997</v>
          </cell>
        </row>
        <row r="1844">
          <cell r="B1844">
            <v>40309</v>
          </cell>
          <cell r="D1844">
            <v>4819.4700000000012</v>
          </cell>
          <cell r="E1844">
            <v>28907</v>
          </cell>
          <cell r="F1844">
            <v>33726.47</v>
          </cell>
          <cell r="G1844">
            <v>33726.47</v>
          </cell>
          <cell r="H1844">
            <v>34725.800000000003</v>
          </cell>
          <cell r="I1844">
            <v>28907</v>
          </cell>
          <cell r="J1844">
            <v>15000</v>
          </cell>
          <cell r="K1844">
            <v>3400</v>
          </cell>
          <cell r="L1844">
            <v>1600</v>
          </cell>
          <cell r="M1844">
            <v>1267</v>
          </cell>
          <cell r="N1844">
            <v>5400</v>
          </cell>
          <cell r="O1844">
            <v>2240</v>
          </cell>
          <cell r="P1844">
            <v>28907</v>
          </cell>
          <cell r="Q1844">
            <v>15000</v>
          </cell>
          <cell r="R1844">
            <v>3400</v>
          </cell>
          <cell r="S1844">
            <v>1600</v>
          </cell>
          <cell r="T1844">
            <v>1267</v>
          </cell>
          <cell r="U1844">
            <v>5400</v>
          </cell>
          <cell r="V1844">
            <v>2240</v>
          </cell>
          <cell r="W1844">
            <v>28907</v>
          </cell>
          <cell r="X1844">
            <v>12468.703722877255</v>
          </cell>
          <cell r="Y1844">
            <v>10729.884118673142</v>
          </cell>
          <cell r="Z1844">
            <v>1638.8474624068758</v>
          </cell>
          <cell r="AA1844">
            <v>1562.3495668199332</v>
          </cell>
          <cell r="AB1844">
            <v>5986.2483111497668</v>
          </cell>
          <cell r="AC1844">
            <v>2339.7668180730257</v>
          </cell>
          <cell r="AD1844">
            <v>34725.800000000003</v>
          </cell>
          <cell r="AE1844">
            <v>12613.719553130821</v>
          </cell>
          <cell r="AF1844">
            <v>10215.638241825402</v>
          </cell>
          <cell r="AG1844">
            <v>1620.8374871951273</v>
          </cell>
          <cell r="AH1844">
            <v>1561.7178233285856</v>
          </cell>
          <cell r="AI1844">
            <v>5396.2671565750634</v>
          </cell>
          <cell r="AJ1844">
            <v>2318.2897379450023</v>
          </cell>
          <cell r="AK1844">
            <v>33726.47</v>
          </cell>
        </row>
        <row r="1845">
          <cell r="B1845">
            <v>40310</v>
          </cell>
          <cell r="D1845">
            <v>4885.5500000000029</v>
          </cell>
          <cell r="E1845">
            <v>29507</v>
          </cell>
          <cell r="F1845">
            <v>34392.550000000003</v>
          </cell>
          <cell r="G1845">
            <v>34392.550000000003</v>
          </cell>
          <cell r="H1845">
            <v>35426.5</v>
          </cell>
          <cell r="I1845">
            <v>29507</v>
          </cell>
          <cell r="J1845">
            <v>15000</v>
          </cell>
          <cell r="K1845">
            <v>3400</v>
          </cell>
          <cell r="L1845">
            <v>1600</v>
          </cell>
          <cell r="M1845">
            <v>1267</v>
          </cell>
          <cell r="N1845">
            <v>6000</v>
          </cell>
          <cell r="O1845">
            <v>2240</v>
          </cell>
          <cell r="P1845">
            <v>29507</v>
          </cell>
          <cell r="Q1845">
            <v>15000</v>
          </cell>
          <cell r="R1845">
            <v>3400</v>
          </cell>
          <cell r="S1845">
            <v>1600</v>
          </cell>
          <cell r="T1845">
            <v>1267</v>
          </cell>
          <cell r="U1845">
            <v>6000</v>
          </cell>
          <cell r="V1845">
            <v>2240</v>
          </cell>
          <cell r="W1845">
            <v>29507</v>
          </cell>
          <cell r="X1845">
            <v>14161.082419777435</v>
          </cell>
          <cell r="Y1845">
            <v>10106.390020502309</v>
          </cell>
          <cell r="Z1845">
            <v>1589.439452115377</v>
          </cell>
          <cell r="AA1845">
            <v>1527.9961456257315</v>
          </cell>
          <cell r="AB1845">
            <v>5770.6988218524675</v>
          </cell>
          <cell r="AC1845">
            <v>2270.8931401266823</v>
          </cell>
          <cell r="AD1845">
            <v>35426.500000000007</v>
          </cell>
          <cell r="AE1845">
            <v>12605.186030450401</v>
          </cell>
          <cell r="AF1845">
            <v>10208.72708605851</v>
          </cell>
          <cell r="AG1845">
            <v>1619.7409467654791</v>
          </cell>
          <cell r="AH1845">
            <v>1560.6612789516751</v>
          </cell>
          <cell r="AI1845">
            <v>6081.5133055834431</v>
          </cell>
          <cell r="AJ1845">
            <v>2316.7213521904905</v>
          </cell>
          <cell r="AK1845">
            <v>34392.550000000003</v>
          </cell>
        </row>
        <row r="1846">
          <cell r="B1846">
            <v>40311</v>
          </cell>
          <cell r="D1846">
            <v>5085.5500000000029</v>
          </cell>
          <cell r="E1846">
            <v>29307</v>
          </cell>
          <cell r="F1846">
            <v>34392.550000000003</v>
          </cell>
          <cell r="G1846">
            <v>34392.550000000003</v>
          </cell>
          <cell r="H1846">
            <v>35843.1</v>
          </cell>
          <cell r="I1846">
            <v>29307</v>
          </cell>
          <cell r="J1846">
            <v>14800</v>
          </cell>
          <cell r="K1846">
            <v>3400</v>
          </cell>
          <cell r="L1846">
            <v>1600</v>
          </cell>
          <cell r="M1846">
            <v>1267</v>
          </cell>
          <cell r="N1846">
            <v>6000</v>
          </cell>
          <cell r="O1846">
            <v>2240</v>
          </cell>
          <cell r="P1846">
            <v>29307</v>
          </cell>
          <cell r="Q1846">
            <v>14800</v>
          </cell>
          <cell r="R1846">
            <v>3400</v>
          </cell>
          <cell r="S1846">
            <v>1600</v>
          </cell>
          <cell r="T1846">
            <v>1267</v>
          </cell>
          <cell r="U1846">
            <v>6000</v>
          </cell>
          <cell r="V1846">
            <v>2240</v>
          </cell>
          <cell r="W1846">
            <v>29307</v>
          </cell>
          <cell r="X1846">
            <v>14318.892615140661</v>
          </cell>
          <cell r="Y1846">
            <v>10299.752427334573</v>
          </cell>
          <cell r="Z1846">
            <v>1578.6292833049583</v>
          </cell>
          <cell r="AA1846">
            <v>1517.1925888431542</v>
          </cell>
          <cell r="AB1846">
            <v>5873.3039160559201</v>
          </cell>
          <cell r="AC1846">
            <v>2255.3291693207311</v>
          </cell>
          <cell r="AD1846">
            <v>35843.099999999991</v>
          </cell>
          <cell r="AE1846">
            <v>12605.186030450401</v>
          </cell>
          <cell r="AF1846">
            <v>10208.72708605851</v>
          </cell>
          <cell r="AG1846">
            <v>1619.7409467654791</v>
          </cell>
          <cell r="AH1846">
            <v>1560.6612789516751</v>
          </cell>
          <cell r="AI1846">
            <v>6081.5133055834431</v>
          </cell>
          <cell r="AJ1846">
            <v>2316.7213521904905</v>
          </cell>
          <cell r="AK1846">
            <v>34392.550000000003</v>
          </cell>
        </row>
        <row r="1847">
          <cell r="B1847">
            <v>40312</v>
          </cell>
          <cell r="D1847">
            <v>5141.8600000000006</v>
          </cell>
          <cell r="E1847">
            <v>29307</v>
          </cell>
          <cell r="F1847">
            <v>34448.86</v>
          </cell>
          <cell r="G1847">
            <v>34448.86</v>
          </cell>
          <cell r="H1847">
            <v>37053.699999999997</v>
          </cell>
          <cell r="I1847">
            <v>29307</v>
          </cell>
          <cell r="J1847">
            <v>14700</v>
          </cell>
          <cell r="K1847">
            <v>3400</v>
          </cell>
          <cell r="L1847">
            <v>1600</v>
          </cell>
          <cell r="M1847">
            <v>1267</v>
          </cell>
          <cell r="N1847">
            <v>6100</v>
          </cell>
          <cell r="O1847">
            <v>2240</v>
          </cell>
          <cell r="P1847">
            <v>29307</v>
          </cell>
          <cell r="Q1847">
            <v>14700</v>
          </cell>
          <cell r="R1847">
            <v>3400</v>
          </cell>
          <cell r="S1847">
            <v>1600</v>
          </cell>
          <cell r="T1847">
            <v>1267</v>
          </cell>
          <cell r="U1847">
            <v>6100</v>
          </cell>
          <cell r="V1847">
            <v>2240</v>
          </cell>
          <cell r="W1847">
            <v>29307</v>
          </cell>
          <cell r="X1847">
            <v>14846.455820275878</v>
          </cell>
          <cell r="Y1847">
            <v>10775.013011876043</v>
          </cell>
          <cell r="Z1847">
            <v>1626.4132059190601</v>
          </cell>
          <cell r="AA1847">
            <v>1564.4532791202978</v>
          </cell>
          <cell r="AB1847">
            <v>5904.8230731398598</v>
          </cell>
          <cell r="AC1847">
            <v>2336.5416096688705</v>
          </cell>
          <cell r="AD1847">
            <v>37053.700000000012</v>
          </cell>
          <cell r="AE1847">
            <v>12604.654622983226</v>
          </cell>
          <cell r="AF1847">
            <v>10208.296708133839</v>
          </cell>
          <cell r="AG1847">
            <v>1619.6726619792075</v>
          </cell>
          <cell r="AH1847">
            <v>1560.5954848368272</v>
          </cell>
          <cell r="AI1847">
            <v>6127.1814439196669</v>
          </cell>
          <cell r="AJ1847">
            <v>2328.4590781472334</v>
          </cell>
          <cell r="AK1847">
            <v>34448.86</v>
          </cell>
        </row>
        <row r="1848">
          <cell r="B1848">
            <v>40313</v>
          </cell>
          <cell r="D1848">
            <v>5597.5799999999945</v>
          </cell>
          <cell r="E1848">
            <v>28807</v>
          </cell>
          <cell r="F1848">
            <v>34404.579999999994</v>
          </cell>
          <cell r="G1848">
            <v>34404.579999999994</v>
          </cell>
          <cell r="H1848">
            <v>36661.1</v>
          </cell>
          <cell r="I1848">
            <v>28807</v>
          </cell>
          <cell r="J1848">
            <v>14300</v>
          </cell>
          <cell r="K1848">
            <v>3400</v>
          </cell>
          <cell r="L1848">
            <v>1600</v>
          </cell>
          <cell r="M1848">
            <v>1267</v>
          </cell>
          <cell r="N1848">
            <v>6000</v>
          </cell>
          <cell r="O1848">
            <v>2240</v>
          </cell>
          <cell r="P1848">
            <v>28807</v>
          </cell>
          <cell r="Q1848">
            <v>14300</v>
          </cell>
          <cell r="R1848">
            <v>3400</v>
          </cell>
          <cell r="S1848">
            <v>1600</v>
          </cell>
          <cell r="T1848">
            <v>1267</v>
          </cell>
          <cell r="U1848">
            <v>6000</v>
          </cell>
          <cell r="V1848">
            <v>2240</v>
          </cell>
          <cell r="W1848">
            <v>28807</v>
          </cell>
          <cell r="X1848">
            <v>14489.865432533677</v>
          </cell>
          <cell r="Y1848">
            <v>10498.474567419335</v>
          </cell>
          <cell r="Z1848">
            <v>1624.9252579653107</v>
          </cell>
          <cell r="AA1848">
            <v>1563.2381567187274</v>
          </cell>
          <cell r="AB1848">
            <v>6149.9712146822958</v>
          </cell>
          <cell r="AC1848">
            <v>2334.6253706806592</v>
          </cell>
          <cell r="AD1848">
            <v>36661.100000000006</v>
          </cell>
          <cell r="AE1848">
            <v>12605.25714801044</v>
          </cell>
          <cell r="AF1848">
            <v>10208.784682968202</v>
          </cell>
          <cell r="AG1848">
            <v>1619.7500852283108</v>
          </cell>
          <cell r="AH1848">
            <v>1560.6700840912372</v>
          </cell>
          <cell r="AI1848">
            <v>6081.5476170475176</v>
          </cell>
          <cell r="AJ1848">
            <v>2328.5703826542895</v>
          </cell>
          <cell r="AK1848">
            <v>34404.579999999994</v>
          </cell>
        </row>
        <row r="1849">
          <cell r="B1849">
            <v>40314</v>
          </cell>
          <cell r="D1849">
            <v>5585.5500000000029</v>
          </cell>
          <cell r="E1849">
            <v>28807</v>
          </cell>
          <cell r="F1849">
            <v>34392.550000000003</v>
          </cell>
          <cell r="G1849">
            <v>34392.550000000003</v>
          </cell>
          <cell r="H1849">
            <v>35413.599999999999</v>
          </cell>
          <cell r="I1849">
            <v>28807</v>
          </cell>
          <cell r="J1849">
            <v>14300</v>
          </cell>
          <cell r="K1849">
            <v>3400</v>
          </cell>
          <cell r="L1849">
            <v>1600</v>
          </cell>
          <cell r="M1849">
            <v>1267</v>
          </cell>
          <cell r="N1849">
            <v>6000</v>
          </cell>
          <cell r="O1849">
            <v>2240</v>
          </cell>
          <cell r="P1849">
            <v>28807</v>
          </cell>
          <cell r="Q1849">
            <v>14300</v>
          </cell>
          <cell r="R1849">
            <v>3400</v>
          </cell>
          <cell r="S1849">
            <v>1600</v>
          </cell>
          <cell r="T1849">
            <v>1267</v>
          </cell>
          <cell r="U1849">
            <v>6000</v>
          </cell>
          <cell r="V1849">
            <v>2240</v>
          </cell>
          <cell r="W1849">
            <v>28807</v>
          </cell>
          <cell r="X1849">
            <v>14201.157251249146</v>
          </cell>
          <cell r="Y1849">
            <v>10064.554459613209</v>
          </cell>
          <cell r="Z1849">
            <v>1606.9298547254514</v>
          </cell>
          <cell r="AA1849">
            <v>1545.7517140109685</v>
          </cell>
          <cell r="AB1849">
            <v>5698.8893271625766</v>
          </cell>
          <cell r="AC1849">
            <v>2296.3173932386394</v>
          </cell>
          <cell r="AD1849">
            <v>35413.599999999999</v>
          </cell>
          <cell r="AE1849">
            <v>12605.186030450401</v>
          </cell>
          <cell r="AF1849">
            <v>10208.72708605851</v>
          </cell>
          <cell r="AG1849">
            <v>1619.7409467654791</v>
          </cell>
          <cell r="AH1849">
            <v>1560.6612789516751</v>
          </cell>
          <cell r="AI1849">
            <v>6081.5133055834431</v>
          </cell>
          <cell r="AJ1849">
            <v>2316.7213521904905</v>
          </cell>
          <cell r="AK1849">
            <v>34392.550000000003</v>
          </cell>
        </row>
        <row r="1850">
          <cell r="B1850">
            <v>40315</v>
          </cell>
          <cell r="D1850">
            <v>5529.8300000000017</v>
          </cell>
          <cell r="E1850">
            <v>28907</v>
          </cell>
          <cell r="F1850">
            <v>34436.83</v>
          </cell>
          <cell r="G1850">
            <v>34436.83</v>
          </cell>
          <cell r="H1850">
            <v>37582.199999999997</v>
          </cell>
          <cell r="I1850">
            <v>28907</v>
          </cell>
          <cell r="J1850">
            <v>14300</v>
          </cell>
          <cell r="K1850">
            <v>3400</v>
          </cell>
          <cell r="L1850">
            <v>1600</v>
          </cell>
          <cell r="M1850">
            <v>1267</v>
          </cell>
          <cell r="N1850">
            <v>6100</v>
          </cell>
          <cell r="O1850">
            <v>2240</v>
          </cell>
          <cell r="P1850">
            <v>28907</v>
          </cell>
          <cell r="Q1850">
            <v>14300</v>
          </cell>
          <cell r="R1850">
            <v>3400</v>
          </cell>
          <cell r="S1850">
            <v>1600</v>
          </cell>
          <cell r="T1850">
            <v>1267</v>
          </cell>
          <cell r="U1850">
            <v>6100</v>
          </cell>
          <cell r="V1850">
            <v>2240</v>
          </cell>
          <cell r="W1850">
            <v>28907</v>
          </cell>
          <cell r="X1850">
            <v>15175.388513093278</v>
          </cell>
          <cell r="Y1850">
            <v>10739.941628297955</v>
          </cell>
          <cell r="Z1850">
            <v>1656.7961095868693</v>
          </cell>
          <cell r="AA1850">
            <v>1593.5124966897977</v>
          </cell>
          <cell r="AB1850">
            <v>6049.1493470374126</v>
          </cell>
          <cell r="AC1850">
            <v>2367.4119052946867</v>
          </cell>
          <cell r="AD1850">
            <v>37582.199999999997</v>
          </cell>
          <cell r="AE1850">
            <v>12604.583393186978</v>
          </cell>
          <cell r="AF1850">
            <v>10208.239020325937</v>
          </cell>
          <cell r="AG1850">
            <v>1619.6635090942495</v>
          </cell>
          <cell r="AH1850">
            <v>1560.5866658011823</v>
          </cell>
          <cell r="AI1850">
            <v>6127.1468187832488</v>
          </cell>
          <cell r="AJ1850">
            <v>2316.6105928084057</v>
          </cell>
          <cell r="AK1850">
            <v>34436.83</v>
          </cell>
        </row>
        <row r="1851">
          <cell r="B1851">
            <v>40316</v>
          </cell>
          <cell r="D1851">
            <v>4929.8300000000017</v>
          </cell>
          <cell r="E1851">
            <v>29507</v>
          </cell>
          <cell r="F1851">
            <v>34436.83</v>
          </cell>
          <cell r="G1851">
            <v>34436.83</v>
          </cell>
          <cell r="H1851">
            <v>35941.4</v>
          </cell>
          <cell r="I1851">
            <v>29507</v>
          </cell>
          <cell r="J1851">
            <v>14900</v>
          </cell>
          <cell r="K1851">
            <v>3400</v>
          </cell>
          <cell r="L1851">
            <v>1600</v>
          </cell>
          <cell r="M1851">
            <v>1267</v>
          </cell>
          <cell r="N1851">
            <v>6100</v>
          </cell>
          <cell r="O1851">
            <v>2240</v>
          </cell>
          <cell r="P1851">
            <v>29507</v>
          </cell>
          <cell r="Q1851">
            <v>14900</v>
          </cell>
          <cell r="R1851">
            <v>3400</v>
          </cell>
          <cell r="S1851">
            <v>1600</v>
          </cell>
          <cell r="T1851">
            <v>1267</v>
          </cell>
          <cell r="U1851">
            <v>6100</v>
          </cell>
          <cell r="V1851">
            <v>2240</v>
          </cell>
          <cell r="W1851">
            <v>29507</v>
          </cell>
          <cell r="X1851">
            <v>14616.940947928391</v>
          </cell>
          <cell r="Y1851">
            <v>10160.869695973432</v>
          </cell>
          <cell r="Z1851">
            <v>1622.0141111940777</v>
          </cell>
          <cell r="AA1851">
            <v>1559.1259639829068</v>
          </cell>
          <cell r="AB1851">
            <v>5665.1374295564046</v>
          </cell>
          <cell r="AC1851">
            <v>2317.3118513647892</v>
          </cell>
          <cell r="AD1851">
            <v>35941.4</v>
          </cell>
          <cell r="AE1851">
            <v>12604.583393186978</v>
          </cell>
          <cell r="AF1851">
            <v>10208.239020325937</v>
          </cell>
          <cell r="AG1851">
            <v>1619.6635090942495</v>
          </cell>
          <cell r="AH1851">
            <v>1560.5866658011823</v>
          </cell>
          <cell r="AI1851">
            <v>6127.1468187832488</v>
          </cell>
          <cell r="AJ1851">
            <v>2316.6105928084057</v>
          </cell>
          <cell r="AK1851">
            <v>34436.83</v>
          </cell>
        </row>
        <row r="1852">
          <cell r="B1852">
            <v>40317</v>
          </cell>
          <cell r="D1852">
            <v>5295.3800000000047</v>
          </cell>
          <cell r="E1852">
            <v>29107</v>
          </cell>
          <cell r="F1852">
            <v>34402.380000000005</v>
          </cell>
          <cell r="G1852">
            <v>34402.380000000005</v>
          </cell>
          <cell r="H1852">
            <v>35707.699999999997</v>
          </cell>
          <cell r="I1852">
            <v>29107</v>
          </cell>
          <cell r="J1852">
            <v>14500</v>
          </cell>
          <cell r="K1852">
            <v>3400</v>
          </cell>
          <cell r="L1852">
            <v>1600</v>
          </cell>
          <cell r="M1852">
            <v>1267</v>
          </cell>
          <cell r="N1852">
            <v>6100</v>
          </cell>
          <cell r="O1852">
            <v>2240</v>
          </cell>
          <cell r="P1852">
            <v>29107</v>
          </cell>
          <cell r="Q1852">
            <v>14500</v>
          </cell>
          <cell r="R1852">
            <v>3400</v>
          </cell>
          <cell r="S1852">
            <v>1600</v>
          </cell>
          <cell r="T1852">
            <v>1267</v>
          </cell>
          <cell r="U1852">
            <v>6100</v>
          </cell>
          <cell r="V1852">
            <v>2240</v>
          </cell>
          <cell r="W1852">
            <v>29107</v>
          </cell>
          <cell r="X1852">
            <v>13921.78785605972</v>
          </cell>
          <cell r="Y1852">
            <v>10329.424674684788</v>
          </cell>
          <cell r="Z1852">
            <v>1617.0172949325733</v>
          </cell>
          <cell r="AA1852">
            <v>1555.6128517037657</v>
          </cell>
          <cell r="AB1852">
            <v>5972.9541843941579</v>
          </cell>
          <cell r="AC1852">
            <v>2310.9031382249973</v>
          </cell>
          <cell r="AD1852">
            <v>35707.699999999997</v>
          </cell>
          <cell r="AE1852">
            <v>12586.159178518215</v>
          </cell>
          <cell r="AF1852">
            <v>10209.192055949834</v>
          </cell>
          <cell r="AG1852">
            <v>1619.814719995544</v>
          </cell>
          <cell r="AH1852">
            <v>1560.7323613206277</v>
          </cell>
          <cell r="AI1852">
            <v>6109.6548139066945</v>
          </cell>
          <cell r="AJ1852">
            <v>2316.8268703090839</v>
          </cell>
          <cell r="AK1852">
            <v>34402.380000000005</v>
          </cell>
        </row>
        <row r="1853">
          <cell r="B1853">
            <v>40318</v>
          </cell>
          <cell r="D1853">
            <v>4914.9999999999927</v>
          </cell>
          <cell r="E1853">
            <v>29307</v>
          </cell>
          <cell r="F1853">
            <v>34221.999999999993</v>
          </cell>
          <cell r="G1853">
            <v>34221.999999999993</v>
          </cell>
          <cell r="H1853">
            <v>36187.599999999999</v>
          </cell>
          <cell r="I1853">
            <v>29307</v>
          </cell>
          <cell r="J1853">
            <v>14800</v>
          </cell>
          <cell r="K1853">
            <v>3400</v>
          </cell>
          <cell r="L1853">
            <v>1600</v>
          </cell>
          <cell r="M1853">
            <v>1267</v>
          </cell>
          <cell r="N1853">
            <v>6000</v>
          </cell>
          <cell r="O1853">
            <v>2240</v>
          </cell>
          <cell r="P1853">
            <v>29307</v>
          </cell>
          <cell r="Q1853">
            <v>14800</v>
          </cell>
          <cell r="R1853">
            <v>3400</v>
          </cell>
          <cell r="S1853">
            <v>1600</v>
          </cell>
          <cell r="T1853">
            <v>1267</v>
          </cell>
          <cell r="U1853">
            <v>6000</v>
          </cell>
          <cell r="V1853">
            <v>2240</v>
          </cell>
          <cell r="W1853">
            <v>29307</v>
          </cell>
          <cell r="X1853">
            <v>13869.889301681225</v>
          </cell>
          <cell r="Y1853">
            <v>10879.628953023956</v>
          </cell>
          <cell r="Z1853">
            <v>1616.0905481068778</v>
          </cell>
          <cell r="AA1853">
            <v>1554.3718659590866</v>
          </cell>
          <cell r="AB1853">
            <v>5958.0026017023529</v>
          </cell>
          <cell r="AC1853">
            <v>2309.6167295265004</v>
          </cell>
          <cell r="AD1853">
            <v>36187.599999999991</v>
          </cell>
          <cell r="AE1853">
            <v>12476.870231127214</v>
          </cell>
          <cell r="AF1853">
            <v>10210.460791439507</v>
          </cell>
          <cell r="AG1853">
            <v>1620.0160205892337</v>
          </cell>
          <cell r="AH1853">
            <v>1560.9263195227886</v>
          </cell>
          <cell r="AI1853">
            <v>6036.6118460427433</v>
          </cell>
          <cell r="AJ1853">
            <v>2317.1147912785086</v>
          </cell>
          <cell r="AK1853">
            <v>34221.999999999993</v>
          </cell>
        </row>
        <row r="1854">
          <cell r="B1854">
            <v>40319</v>
          </cell>
          <cell r="D1854">
            <v>5270.0400000000009</v>
          </cell>
          <cell r="E1854">
            <v>29007</v>
          </cell>
          <cell r="F1854">
            <v>34277.040000000001</v>
          </cell>
          <cell r="G1854">
            <v>34277.040000000001</v>
          </cell>
          <cell r="H1854">
            <v>35577.300000000003</v>
          </cell>
          <cell r="I1854">
            <v>29007</v>
          </cell>
          <cell r="J1854">
            <v>14400</v>
          </cell>
          <cell r="K1854">
            <v>3400</v>
          </cell>
          <cell r="L1854">
            <v>1600</v>
          </cell>
          <cell r="M1854">
            <v>1267</v>
          </cell>
          <cell r="N1854">
            <v>6100</v>
          </cell>
          <cell r="O1854">
            <v>2240</v>
          </cell>
          <cell r="P1854">
            <v>29007</v>
          </cell>
          <cell r="Q1854">
            <v>14400</v>
          </cell>
          <cell r="R1854">
            <v>3400</v>
          </cell>
          <cell r="S1854">
            <v>1600</v>
          </cell>
          <cell r="T1854">
            <v>1267</v>
          </cell>
          <cell r="U1854">
            <v>6100</v>
          </cell>
          <cell r="V1854">
            <v>2240</v>
          </cell>
          <cell r="W1854">
            <v>29007</v>
          </cell>
          <cell r="X1854">
            <v>13998.670344696948</v>
          </cell>
          <cell r="Y1854">
            <v>10291.833623629058</v>
          </cell>
          <cell r="Z1854">
            <v>1595.7736001935616</v>
          </cell>
          <cell r="AA1854">
            <v>1535.5735191460672</v>
          </cell>
          <cell r="AB1854">
            <v>5874.6709055973852</v>
          </cell>
          <cell r="AC1854">
            <v>2280.7780067369822</v>
          </cell>
          <cell r="AD1854">
            <v>35577.300000000003</v>
          </cell>
          <cell r="AE1854">
            <v>12476.616905804369</v>
          </cell>
          <cell r="AF1854">
            <v>10210.253482376538</v>
          </cell>
          <cell r="AG1854">
            <v>1619.9831284396937</v>
          </cell>
          <cell r="AH1854">
            <v>1560.8946271066213</v>
          </cell>
          <cell r="AI1854">
            <v>6092.2241107550817</v>
          </cell>
          <cell r="AJ1854">
            <v>2317.0677455176969</v>
          </cell>
          <cell r="AK1854">
            <v>34277.040000000001</v>
          </cell>
        </row>
        <row r="1855">
          <cell r="B1855">
            <v>40320</v>
          </cell>
          <cell r="D1855">
            <v>5913.8799999999974</v>
          </cell>
          <cell r="E1855">
            <v>28107</v>
          </cell>
          <cell r="F1855">
            <v>34020.879999999997</v>
          </cell>
          <cell r="G1855">
            <v>34020.879999999997</v>
          </cell>
          <cell r="H1855">
            <v>33718.199999999997</v>
          </cell>
          <cell r="I1855">
            <v>28107</v>
          </cell>
          <cell r="J1855">
            <v>13800</v>
          </cell>
          <cell r="K1855">
            <v>3400</v>
          </cell>
          <cell r="L1855">
            <v>1600</v>
          </cell>
          <cell r="M1855">
            <v>1267</v>
          </cell>
          <cell r="N1855">
            <v>5800</v>
          </cell>
          <cell r="O1855">
            <v>2240</v>
          </cell>
          <cell r="P1855">
            <v>28107</v>
          </cell>
          <cell r="Q1855">
            <v>13800</v>
          </cell>
          <cell r="R1855">
            <v>3400</v>
          </cell>
          <cell r="S1855">
            <v>1600</v>
          </cell>
          <cell r="T1855">
            <v>1267</v>
          </cell>
          <cell r="U1855">
            <v>5800</v>
          </cell>
          <cell r="V1855">
            <v>2240</v>
          </cell>
          <cell r="W1855">
            <v>28107</v>
          </cell>
          <cell r="X1855">
            <v>12702.390255046936</v>
          </cell>
          <cell r="Y1855">
            <v>10132.261716597146</v>
          </cell>
          <cell r="Z1855">
            <v>1610.4130887734577</v>
          </cell>
          <cell r="AA1855">
            <v>1550.7515209018752</v>
          </cell>
          <cell r="AB1855">
            <v>5467.2406445721908</v>
          </cell>
          <cell r="AC1855">
            <v>2255.142774108393</v>
          </cell>
          <cell r="AD1855">
            <v>33718.199999999997</v>
          </cell>
          <cell r="AE1855">
            <v>12482.621673067461</v>
          </cell>
          <cell r="AF1855">
            <v>10215.167490422287</v>
          </cell>
          <cell r="AG1855">
            <v>1620.7627966566356</v>
          </cell>
          <cell r="AH1855">
            <v>1561.6458571098144</v>
          </cell>
          <cell r="AI1855">
            <v>5822.4992749469593</v>
          </cell>
          <cell r="AJ1855">
            <v>2318.1829077968382</v>
          </cell>
          <cell r="AK1855">
            <v>34020.879999999997</v>
          </cell>
        </row>
        <row r="1856">
          <cell r="B1856">
            <v>40321</v>
          </cell>
          <cell r="D1856">
            <v>5914.9999999999927</v>
          </cell>
          <cell r="E1856">
            <v>28307</v>
          </cell>
          <cell r="F1856">
            <v>34221.999999999993</v>
          </cell>
          <cell r="G1856">
            <v>34221.999999999993</v>
          </cell>
          <cell r="H1856">
            <v>33383.5</v>
          </cell>
          <cell r="I1856">
            <v>28307</v>
          </cell>
          <cell r="J1856">
            <v>13800</v>
          </cell>
          <cell r="K1856">
            <v>3400</v>
          </cell>
          <cell r="L1856">
            <v>1600</v>
          </cell>
          <cell r="M1856">
            <v>1267</v>
          </cell>
          <cell r="N1856">
            <v>6000</v>
          </cell>
          <cell r="O1856">
            <v>2240</v>
          </cell>
          <cell r="P1856">
            <v>28307</v>
          </cell>
          <cell r="Q1856">
            <v>13800</v>
          </cell>
          <cell r="R1856">
            <v>3400</v>
          </cell>
          <cell r="S1856">
            <v>1600</v>
          </cell>
          <cell r="T1856">
            <v>1267</v>
          </cell>
          <cell r="U1856">
            <v>6000</v>
          </cell>
          <cell r="V1856">
            <v>2240</v>
          </cell>
          <cell r="W1856">
            <v>28307</v>
          </cell>
          <cell r="X1856">
            <v>12312.123577823073</v>
          </cell>
          <cell r="Y1856">
            <v>9965.4951356779457</v>
          </cell>
          <cell r="Z1856">
            <v>1583.4687371134273</v>
          </cell>
          <cell r="AA1856">
            <v>1525.2903152791416</v>
          </cell>
          <cell r="AB1856">
            <v>5732.764093034818</v>
          </cell>
          <cell r="AC1856">
            <v>2264.3581410715965</v>
          </cell>
          <cell r="AD1856">
            <v>33383.5</v>
          </cell>
          <cell r="AE1856">
            <v>12476.870231127214</v>
          </cell>
          <cell r="AF1856">
            <v>10210.460791439507</v>
          </cell>
          <cell r="AG1856">
            <v>1620.0160205892337</v>
          </cell>
          <cell r="AH1856">
            <v>1560.9263195227886</v>
          </cell>
          <cell r="AI1856">
            <v>6036.6118460427433</v>
          </cell>
          <cell r="AJ1856">
            <v>2317.1147912785086</v>
          </cell>
          <cell r="AK1856">
            <v>34221.999999999993</v>
          </cell>
        </row>
        <row r="1857">
          <cell r="B1857">
            <v>40322</v>
          </cell>
          <cell r="D1857">
            <v>5920.75</v>
          </cell>
          <cell r="E1857">
            <v>28107</v>
          </cell>
          <cell r="F1857">
            <v>34027.75</v>
          </cell>
          <cell r="G1857">
            <v>34027.75</v>
          </cell>
          <cell r="H1857">
            <v>35233.199999999997</v>
          </cell>
          <cell r="I1857">
            <v>28107</v>
          </cell>
          <cell r="J1857">
            <v>13800</v>
          </cell>
          <cell r="K1857">
            <v>3400</v>
          </cell>
          <cell r="L1857">
            <v>1600</v>
          </cell>
          <cell r="M1857">
            <v>1267</v>
          </cell>
          <cell r="N1857">
            <v>5800</v>
          </cell>
          <cell r="O1857">
            <v>2240</v>
          </cell>
          <cell r="P1857">
            <v>28107</v>
          </cell>
          <cell r="Q1857">
            <v>13800</v>
          </cell>
          <cell r="R1857">
            <v>3400</v>
          </cell>
          <cell r="S1857">
            <v>1600</v>
          </cell>
          <cell r="T1857">
            <v>1267</v>
          </cell>
          <cell r="U1857">
            <v>5800</v>
          </cell>
          <cell r="V1857">
            <v>2240</v>
          </cell>
          <cell r="W1857">
            <v>28107</v>
          </cell>
          <cell r="X1857">
            <v>13948.117411557885</v>
          </cell>
          <cell r="Y1857">
            <v>9989.407821528057</v>
          </cell>
          <cell r="Z1857">
            <v>1594.8309169507761</v>
          </cell>
          <cell r="AA1857">
            <v>1533.8898412206077</v>
          </cell>
          <cell r="AB1857">
            <v>5887.9900254692129</v>
          </cell>
          <cell r="AC1857">
            <v>2278.9639832734615</v>
          </cell>
          <cell r="AD1857">
            <v>35233.200000000004</v>
          </cell>
          <cell r="AE1857">
            <v>12481.094170640436</v>
          </cell>
          <cell r="AF1857">
            <v>10213.91745709253</v>
          </cell>
          <cell r="AG1857">
            <v>1620.5644633921686</v>
          </cell>
          <cell r="AH1857">
            <v>1561.4547580042445</v>
          </cell>
          <cell r="AI1857">
            <v>5832.8199198614529</v>
          </cell>
          <cell r="AJ1857">
            <v>2317.8992310091658</v>
          </cell>
          <cell r="AK1857">
            <v>34027.75</v>
          </cell>
        </row>
        <row r="1858">
          <cell r="B1858">
            <v>40323</v>
          </cell>
          <cell r="D1858">
            <v>5783.3499999999913</v>
          </cell>
          <cell r="E1858">
            <v>28607</v>
          </cell>
          <cell r="F1858">
            <v>34390.349999999991</v>
          </cell>
          <cell r="G1858">
            <v>34390.349999999991</v>
          </cell>
          <cell r="H1858">
            <v>38435.300000000003</v>
          </cell>
          <cell r="I1858">
            <v>28607</v>
          </cell>
          <cell r="J1858">
            <v>14000</v>
          </cell>
          <cell r="K1858">
            <v>3400</v>
          </cell>
          <cell r="L1858">
            <v>1600</v>
          </cell>
          <cell r="M1858">
            <v>1267</v>
          </cell>
          <cell r="N1858">
            <v>6100</v>
          </cell>
          <cell r="O1858">
            <v>2240</v>
          </cell>
          <cell r="P1858">
            <v>28607</v>
          </cell>
          <cell r="Q1858">
            <v>14000</v>
          </cell>
          <cell r="R1858">
            <v>3400</v>
          </cell>
          <cell r="S1858">
            <v>1600</v>
          </cell>
          <cell r="T1858">
            <v>1267</v>
          </cell>
          <cell r="U1858">
            <v>6100</v>
          </cell>
          <cell r="V1858">
            <v>2240</v>
          </cell>
          <cell r="W1858">
            <v>28607</v>
          </cell>
          <cell r="X1858">
            <v>15494.185973162266</v>
          </cell>
          <cell r="Y1858">
            <v>11295.248746218103</v>
          </cell>
          <cell r="Z1858">
            <v>1618.0879325712826</v>
          </cell>
          <cell r="AA1858">
            <v>1559.1124437409073</v>
          </cell>
          <cell r="AB1858">
            <v>6155.1736339165618</v>
          </cell>
          <cell r="AC1858">
            <v>2313.4912703908744</v>
          </cell>
          <cell r="AD1858">
            <v>38435.300000000003</v>
          </cell>
          <cell r="AE1858">
            <v>12604.379710207586</v>
          </cell>
          <cell r="AF1858">
            <v>10208.074060924015</v>
          </cell>
          <cell r="AG1858">
            <v>1619.6373362427671</v>
          </cell>
          <cell r="AH1858">
            <v>1560.5614475982654</v>
          </cell>
          <cell r="AI1858">
            <v>6081.1242873433794</v>
          </cell>
          <cell r="AJ1858">
            <v>2316.5731576839817</v>
          </cell>
          <cell r="AK1858">
            <v>34390.349999999991</v>
          </cell>
        </row>
        <row r="1859">
          <cell r="B1859">
            <v>40324</v>
          </cell>
          <cell r="D1859">
            <v>4585.5500000000029</v>
          </cell>
          <cell r="E1859">
            <v>29807</v>
          </cell>
          <cell r="F1859">
            <v>34392.550000000003</v>
          </cell>
          <cell r="G1859">
            <v>34392.550000000003</v>
          </cell>
          <cell r="H1859">
            <v>35853.800000000003</v>
          </cell>
          <cell r="I1859">
            <v>29807</v>
          </cell>
          <cell r="J1859">
            <v>15300</v>
          </cell>
          <cell r="K1859">
            <v>3400</v>
          </cell>
          <cell r="L1859">
            <v>1600</v>
          </cell>
          <cell r="M1859">
            <v>1267</v>
          </cell>
          <cell r="N1859">
            <v>6000</v>
          </cell>
          <cell r="O1859">
            <v>2240</v>
          </cell>
          <cell r="P1859">
            <v>29807</v>
          </cell>
          <cell r="Q1859">
            <v>15300</v>
          </cell>
          <cell r="R1859">
            <v>3400</v>
          </cell>
          <cell r="S1859">
            <v>1600</v>
          </cell>
          <cell r="T1859">
            <v>1267</v>
          </cell>
          <cell r="U1859">
            <v>6000</v>
          </cell>
          <cell r="V1859">
            <v>2240</v>
          </cell>
          <cell r="W1859">
            <v>29807</v>
          </cell>
          <cell r="X1859">
            <v>14408.066736491402</v>
          </cell>
          <cell r="Y1859">
            <v>10164.196262625168</v>
          </cell>
          <cell r="Z1859">
            <v>1619.2405787170615</v>
          </cell>
          <cell r="AA1859">
            <v>1556.8319538743592</v>
          </cell>
          <cell r="AB1859">
            <v>5791.8172657718842</v>
          </cell>
          <cell r="AC1859">
            <v>2313.6472025201251</v>
          </cell>
          <cell r="AD1859">
            <v>35853.799999999996</v>
          </cell>
          <cell r="AE1859">
            <v>12605.186030450401</v>
          </cell>
          <cell r="AF1859">
            <v>10208.72708605851</v>
          </cell>
          <cell r="AG1859">
            <v>1619.7409467654791</v>
          </cell>
          <cell r="AH1859">
            <v>1560.6612789516751</v>
          </cell>
          <cell r="AI1859">
            <v>6081.5133055834431</v>
          </cell>
          <cell r="AJ1859">
            <v>2316.7213521904905</v>
          </cell>
          <cell r="AK1859">
            <v>34392.550000000003</v>
          </cell>
        </row>
        <row r="1860">
          <cell r="B1860">
            <v>40325</v>
          </cell>
          <cell r="D1860">
            <v>5251.2199999999939</v>
          </cell>
          <cell r="E1860">
            <v>29107</v>
          </cell>
          <cell r="F1860">
            <v>34358.219999999994</v>
          </cell>
          <cell r="G1860">
            <v>34358.219999999994</v>
          </cell>
          <cell r="H1860">
            <v>36822.300000000003</v>
          </cell>
          <cell r="I1860">
            <v>29107</v>
          </cell>
          <cell r="J1860">
            <v>14600</v>
          </cell>
          <cell r="K1860">
            <v>3400</v>
          </cell>
          <cell r="L1860">
            <v>1600</v>
          </cell>
          <cell r="M1860">
            <v>1267</v>
          </cell>
          <cell r="N1860">
            <v>6000</v>
          </cell>
          <cell r="O1860">
            <v>2240</v>
          </cell>
          <cell r="P1860">
            <v>29107</v>
          </cell>
          <cell r="Q1860">
            <v>14600</v>
          </cell>
          <cell r="R1860">
            <v>3400</v>
          </cell>
          <cell r="S1860">
            <v>1600</v>
          </cell>
          <cell r="T1860">
            <v>1267</v>
          </cell>
          <cell r="U1860">
            <v>6000</v>
          </cell>
          <cell r="V1860">
            <v>2240</v>
          </cell>
          <cell r="W1860">
            <v>29107</v>
          </cell>
          <cell r="X1860">
            <v>14836.52154181619</v>
          </cell>
          <cell r="Y1860">
            <v>10613.831278280368</v>
          </cell>
          <cell r="Z1860">
            <v>1635.6498499403942</v>
          </cell>
          <cell r="AA1860">
            <v>1577.7958383727605</v>
          </cell>
          <cell r="AB1860">
            <v>5819.0191865967954</v>
          </cell>
          <cell r="AC1860">
            <v>2339.4823049934885</v>
          </cell>
          <cell r="AD1860">
            <v>36822.299999999996</v>
          </cell>
          <cell r="AE1860">
            <v>12605.845126681848</v>
          </cell>
          <cell r="AF1860">
            <v>10209.260876954895</v>
          </cell>
          <cell r="AG1860">
            <v>1619.825639300072</v>
          </cell>
          <cell r="AH1860">
            <v>1560.7428823461064</v>
          </cell>
          <cell r="AI1860">
            <v>6045.7029864871147</v>
          </cell>
          <cell r="AJ1860">
            <v>2316.8424882299632</v>
          </cell>
          <cell r="AK1860">
            <v>34358.219999999994</v>
          </cell>
        </row>
        <row r="1861">
          <cell r="B1861">
            <v>40326</v>
          </cell>
          <cell r="D1861">
            <v>6086.9999999999927</v>
          </cell>
          <cell r="E1861">
            <v>28183</v>
          </cell>
          <cell r="F1861">
            <v>34269.999999999993</v>
          </cell>
          <cell r="G1861">
            <v>34269.999999999993</v>
          </cell>
          <cell r="H1861">
            <v>35828.199999999997</v>
          </cell>
          <cell r="I1861">
            <v>28183</v>
          </cell>
          <cell r="J1861">
            <v>14000</v>
          </cell>
          <cell r="K1861">
            <v>3400</v>
          </cell>
          <cell r="L1861">
            <v>1600</v>
          </cell>
          <cell r="M1861">
            <v>1267</v>
          </cell>
          <cell r="N1861">
            <v>5900</v>
          </cell>
          <cell r="O1861">
            <v>2016</v>
          </cell>
          <cell r="P1861">
            <v>28183</v>
          </cell>
          <cell r="Q1861">
            <v>14000</v>
          </cell>
          <cell r="R1861">
            <v>3400</v>
          </cell>
          <cell r="S1861">
            <v>1600</v>
          </cell>
          <cell r="T1861">
            <v>1267</v>
          </cell>
          <cell r="U1861">
            <v>5900</v>
          </cell>
          <cell r="V1861">
            <v>2016</v>
          </cell>
          <cell r="W1861">
            <v>28183</v>
          </cell>
          <cell r="X1861">
            <v>13938.596517069504</v>
          </cell>
          <cell r="Y1861">
            <v>10427.675846172731</v>
          </cell>
          <cell r="Z1861">
            <v>1616.9400403459022</v>
          </cell>
          <cell r="AA1861">
            <v>1555.2299730372779</v>
          </cell>
          <cell r="AB1861">
            <v>5978.9388893828345</v>
          </cell>
          <cell r="AC1861">
            <v>2310.8187339917531</v>
          </cell>
          <cell r="AD1861">
            <v>35828.199999999997</v>
          </cell>
          <cell r="AE1861">
            <v>12608.813891788852</v>
          </cell>
          <cell r="AF1861">
            <v>10211.665229630595</v>
          </cell>
          <cell r="AG1861">
            <v>1620.2071196204356</v>
          </cell>
          <cell r="AH1861">
            <v>1561.1104482620403</v>
          </cell>
          <cell r="AI1861">
            <v>5950.8151897819735</v>
          </cell>
          <cell r="AJ1861">
            <v>2317.3881209160986</v>
          </cell>
          <cell r="AK1861">
            <v>34269.999999999993</v>
          </cell>
        </row>
        <row r="1862">
          <cell r="B1862">
            <v>40327</v>
          </cell>
          <cell r="D1862">
            <v>6086.9999999999927</v>
          </cell>
          <cell r="E1862">
            <v>28183</v>
          </cell>
          <cell r="F1862">
            <v>34269.999999999993</v>
          </cell>
          <cell r="G1862">
            <v>34269.999999999993</v>
          </cell>
          <cell r="H1862">
            <v>35699.1</v>
          </cell>
          <cell r="I1862">
            <v>28183</v>
          </cell>
          <cell r="J1862">
            <v>14000</v>
          </cell>
          <cell r="K1862">
            <v>3400</v>
          </cell>
          <cell r="L1862">
            <v>1600</v>
          </cell>
          <cell r="M1862">
            <v>1267</v>
          </cell>
          <cell r="N1862">
            <v>5900</v>
          </cell>
          <cell r="O1862">
            <v>2016</v>
          </cell>
          <cell r="P1862">
            <v>28183</v>
          </cell>
          <cell r="Q1862">
            <v>14000</v>
          </cell>
          <cell r="R1862">
            <v>3400</v>
          </cell>
          <cell r="S1862">
            <v>1600</v>
          </cell>
          <cell r="T1862">
            <v>1267</v>
          </cell>
          <cell r="U1862">
            <v>5900</v>
          </cell>
          <cell r="V1862">
            <v>2016</v>
          </cell>
          <cell r="W1862">
            <v>28183</v>
          </cell>
          <cell r="X1862">
            <v>13826.356306676782</v>
          </cell>
          <cell r="Y1862">
            <v>10393.49654069473</v>
          </cell>
          <cell r="Z1862">
            <v>1626.0740238218668</v>
          </cell>
          <cell r="AA1862">
            <v>1564.0080964011283</v>
          </cell>
          <cell r="AB1862">
            <v>5965.2638808017527</v>
          </cell>
          <cell r="AC1862">
            <v>2323.9011516037363</v>
          </cell>
          <cell r="AD1862">
            <v>35699.1</v>
          </cell>
          <cell r="AE1862">
            <v>12608.813891788852</v>
          </cell>
          <cell r="AF1862">
            <v>10211.665229630595</v>
          </cell>
          <cell r="AG1862">
            <v>1620.2071196204356</v>
          </cell>
          <cell r="AH1862">
            <v>1561.1104482620403</v>
          </cell>
          <cell r="AI1862">
            <v>5950.8151897819735</v>
          </cell>
          <cell r="AJ1862">
            <v>2317.3881209160986</v>
          </cell>
          <cell r="AK1862">
            <v>34269.999999999993</v>
          </cell>
        </row>
        <row r="1863">
          <cell r="B1863">
            <v>40328</v>
          </cell>
          <cell r="D1863">
            <v>5897.7599999999948</v>
          </cell>
          <cell r="E1863">
            <v>27683</v>
          </cell>
          <cell r="F1863">
            <v>33580.759999999995</v>
          </cell>
          <cell r="G1863">
            <v>33580.759999999995</v>
          </cell>
          <cell r="H1863">
            <v>35016.300000000003</v>
          </cell>
          <cell r="I1863">
            <v>27683</v>
          </cell>
          <cell r="J1863">
            <v>14000</v>
          </cell>
          <cell r="K1863">
            <v>3400</v>
          </cell>
          <cell r="L1863">
            <v>1600</v>
          </cell>
          <cell r="M1863">
            <v>1267</v>
          </cell>
          <cell r="N1863">
            <v>5400</v>
          </cell>
          <cell r="O1863">
            <v>2016</v>
          </cell>
          <cell r="P1863">
            <v>27683</v>
          </cell>
          <cell r="Q1863">
            <v>14000</v>
          </cell>
          <cell r="R1863">
            <v>3400</v>
          </cell>
          <cell r="S1863">
            <v>1600</v>
          </cell>
          <cell r="T1863">
            <v>1267</v>
          </cell>
          <cell r="U1863">
            <v>5400</v>
          </cell>
          <cell r="V1863">
            <v>2016</v>
          </cell>
          <cell r="W1863">
            <v>27683</v>
          </cell>
          <cell r="X1863">
            <v>13015.931352580894</v>
          </cell>
          <cell r="Y1863">
            <v>11179.896002656958</v>
          </cell>
          <cell r="Z1863">
            <v>1592.383123502668</v>
          </cell>
          <cell r="AA1863">
            <v>1526.7146412717832</v>
          </cell>
          <cell r="AB1863">
            <v>5451.7510115694513</v>
          </cell>
          <cell r="AC1863">
            <v>2249.6238684182381</v>
          </cell>
          <cell r="AD1863">
            <v>35016.299999999996</v>
          </cell>
          <cell r="AE1863">
            <v>12486.357644253592</v>
          </cell>
          <cell r="AF1863">
            <v>10218.224826645821</v>
          </cell>
          <cell r="AG1863">
            <v>1621.2478809014726</v>
          </cell>
          <cell r="AH1863">
            <v>1562.1132480215883</v>
          </cell>
          <cell r="AI1863">
            <v>5397.633483610507</v>
          </cell>
          <cell r="AJ1863">
            <v>2295.1829165670169</v>
          </cell>
          <cell r="AK1863">
            <v>33580.759999999995</v>
          </cell>
        </row>
        <row r="1864">
          <cell r="B1864">
            <v>40329</v>
          </cell>
          <cell r="D1864">
            <v>5744.0400000000009</v>
          </cell>
          <cell r="E1864">
            <v>27683</v>
          </cell>
          <cell r="F1864">
            <v>33427.040000000001</v>
          </cell>
          <cell r="G1864">
            <v>33427.040000000001</v>
          </cell>
          <cell r="H1864">
            <v>34220.199999999997</v>
          </cell>
          <cell r="I1864">
            <v>27683</v>
          </cell>
          <cell r="J1864">
            <v>14000</v>
          </cell>
          <cell r="K1864">
            <v>3400</v>
          </cell>
          <cell r="L1864">
            <v>1600</v>
          </cell>
          <cell r="M1864">
            <v>1267</v>
          </cell>
          <cell r="N1864">
            <v>5400</v>
          </cell>
          <cell r="O1864">
            <v>2016</v>
          </cell>
          <cell r="P1864">
            <v>27683</v>
          </cell>
          <cell r="Q1864">
            <v>14000</v>
          </cell>
          <cell r="R1864">
            <v>3400</v>
          </cell>
          <cell r="S1864">
            <v>1600</v>
          </cell>
          <cell r="T1864">
            <v>1267</v>
          </cell>
          <cell r="U1864">
            <v>5400</v>
          </cell>
          <cell r="V1864">
            <v>2016</v>
          </cell>
          <cell r="W1864">
            <v>27683</v>
          </cell>
          <cell r="X1864">
            <v>13071.688576855238</v>
          </cell>
          <cell r="Y1864">
            <v>10402.944848893392</v>
          </cell>
          <cell r="Z1864">
            <v>1597.2487484523213</v>
          </cell>
          <cell r="AA1864">
            <v>1537.5672659408133</v>
          </cell>
          <cell r="AB1864">
            <v>5517.2662615736008</v>
          </cell>
          <cell r="AC1864">
            <v>2093.484298284623</v>
          </cell>
          <cell r="AD1864">
            <v>34220.19999999999</v>
          </cell>
          <cell r="AE1864">
            <v>12490.892827611275</v>
          </cell>
          <cell r="AF1864">
            <v>10221.93619904914</v>
          </cell>
          <cell r="AG1864">
            <v>1621.8367360838743</v>
          </cell>
          <cell r="AH1864">
            <v>1562.6806248505311</v>
          </cell>
          <cell r="AI1864">
            <v>5399.5939638596856</v>
          </cell>
          <cell r="AJ1864">
            <v>2130.0996485454907</v>
          </cell>
          <cell r="AK1864">
            <v>33427.040000000001</v>
          </cell>
        </row>
        <row r="1865">
          <cell r="B1865">
            <v>40330</v>
          </cell>
          <cell r="D1865">
            <v>3628.1999999999971</v>
          </cell>
          <cell r="E1865">
            <v>30233</v>
          </cell>
          <cell r="F1865">
            <v>33861.199999999997</v>
          </cell>
          <cell r="G1865">
            <v>33861.199999999997</v>
          </cell>
          <cell r="H1865">
            <v>33861.199999999997</v>
          </cell>
          <cell r="I1865">
            <v>30233</v>
          </cell>
          <cell r="J1865">
            <v>15437</v>
          </cell>
          <cell r="K1865">
            <v>3438</v>
          </cell>
          <cell r="L1865">
            <v>1600</v>
          </cell>
          <cell r="M1865">
            <v>1518</v>
          </cell>
          <cell r="N1865">
            <v>6000</v>
          </cell>
          <cell r="O1865">
            <v>2240</v>
          </cell>
          <cell r="P1865">
            <v>30233</v>
          </cell>
          <cell r="Q1865">
            <v>15437</v>
          </cell>
          <cell r="R1865">
            <v>3438</v>
          </cell>
          <cell r="S1865">
            <v>1600</v>
          </cell>
          <cell r="T1865">
            <v>1518</v>
          </cell>
          <cell r="U1865">
            <v>6000</v>
          </cell>
          <cell r="V1865">
            <v>2240</v>
          </cell>
          <cell r="W1865">
            <v>30233</v>
          </cell>
          <cell r="X1865">
            <v>12361.920223739231</v>
          </cell>
          <cell r="Y1865">
            <v>10116.391323562651</v>
          </cell>
          <cell r="Z1865">
            <v>1605.0907348336118</v>
          </cell>
          <cell r="AA1865">
            <v>1546.545430033884</v>
          </cell>
          <cell r="AB1865">
            <v>5935.4851869137301</v>
          </cell>
          <cell r="AC1865">
            <v>2295.7671009168839</v>
          </cell>
          <cell r="AD1865">
            <v>33861.19999999999</v>
          </cell>
          <cell r="AE1865">
            <v>12529.392031316605</v>
          </cell>
          <cell r="AF1865">
            <v>10310.989933123594</v>
          </cell>
          <cell r="AG1865">
            <v>1595.1498437993621</v>
          </cell>
          <cell r="AH1865">
            <v>1545.6018935269317</v>
          </cell>
          <cell r="AI1865">
            <v>5594.7026664204677</v>
          </cell>
          <cell r="AJ1865">
            <v>2285.363631813038</v>
          </cell>
          <cell r="AK1865">
            <v>33861.199999999997</v>
          </cell>
        </row>
        <row r="1866">
          <cell r="B1866">
            <v>40331</v>
          </cell>
          <cell r="D1866">
            <v>6383</v>
          </cell>
          <cell r="E1866">
            <v>29296</v>
          </cell>
          <cell r="F1866">
            <v>35679</v>
          </cell>
          <cell r="G1866">
            <v>35679</v>
          </cell>
          <cell r="H1866">
            <v>35679</v>
          </cell>
          <cell r="I1866">
            <v>29296</v>
          </cell>
          <cell r="J1866">
            <v>14500</v>
          </cell>
          <cell r="K1866">
            <v>3438</v>
          </cell>
          <cell r="L1866">
            <v>1600</v>
          </cell>
          <cell r="M1866">
            <v>1518</v>
          </cell>
          <cell r="N1866">
            <v>6000</v>
          </cell>
          <cell r="O1866">
            <v>2240</v>
          </cell>
          <cell r="P1866">
            <v>29296</v>
          </cell>
          <cell r="Q1866">
            <v>14500</v>
          </cell>
          <cell r="R1866">
            <v>3438</v>
          </cell>
          <cell r="S1866">
            <v>1600</v>
          </cell>
          <cell r="T1866">
            <v>1518</v>
          </cell>
          <cell r="U1866">
            <v>6000</v>
          </cell>
          <cell r="V1866">
            <v>2240</v>
          </cell>
          <cell r="W1866">
            <v>29296</v>
          </cell>
          <cell r="X1866">
            <v>12990.635783047252</v>
          </cell>
          <cell r="Y1866">
            <v>10630.901408893769</v>
          </cell>
          <cell r="Z1866">
            <v>1686.7241300364965</v>
          </cell>
          <cell r="AA1866">
            <v>1625.2012664606384</v>
          </cell>
          <cell r="AB1866">
            <v>6333.0097693398839</v>
          </cell>
          <cell r="AC1866">
            <v>2412.5276422219572</v>
          </cell>
          <cell r="AD1866">
            <v>35678.999999999993</v>
          </cell>
          <cell r="AE1866">
            <v>13421.922852457721</v>
          </cell>
          <cell r="AF1866">
            <v>10667.352615674368</v>
          </cell>
          <cell r="AG1866">
            <v>1640.4345553747758</v>
          </cell>
          <cell r="AH1866">
            <v>1578.96582167165</v>
          </cell>
          <cell r="AI1866">
            <v>6025.1753929589631</v>
          </cell>
          <cell r="AJ1866">
            <v>2345.1487618625279</v>
          </cell>
          <cell r="AK1866">
            <v>35679</v>
          </cell>
        </row>
        <row r="1867">
          <cell r="B1867">
            <v>40332</v>
          </cell>
          <cell r="D1867">
            <v>5583.7999999999884</v>
          </cell>
          <cell r="E1867">
            <v>29382</v>
          </cell>
          <cell r="F1867">
            <v>34965.799999999988</v>
          </cell>
          <cell r="G1867">
            <v>34965.799999999988</v>
          </cell>
          <cell r="H1867">
            <v>34965.800000000003</v>
          </cell>
          <cell r="I1867">
            <v>29382</v>
          </cell>
          <cell r="J1867">
            <v>14500</v>
          </cell>
          <cell r="K1867">
            <v>3438</v>
          </cell>
          <cell r="L1867">
            <v>1600</v>
          </cell>
          <cell r="M1867">
            <v>1518</v>
          </cell>
          <cell r="N1867">
            <v>6100</v>
          </cell>
          <cell r="O1867">
            <v>2226</v>
          </cell>
          <cell r="P1867">
            <v>29382</v>
          </cell>
          <cell r="Q1867">
            <v>14500</v>
          </cell>
          <cell r="R1867">
            <v>3438</v>
          </cell>
          <cell r="S1867">
            <v>1600</v>
          </cell>
          <cell r="T1867">
            <v>1518</v>
          </cell>
          <cell r="U1867">
            <v>6100</v>
          </cell>
          <cell r="V1867">
            <v>2226</v>
          </cell>
          <cell r="W1867">
            <v>29382</v>
          </cell>
          <cell r="X1867">
            <v>12718.306798277137</v>
          </cell>
          <cell r="Y1867">
            <v>10408.040677808278</v>
          </cell>
          <cell r="Z1867">
            <v>1651.3645158042555</v>
          </cell>
          <cell r="AA1867">
            <v>1591.1313857916791</v>
          </cell>
          <cell r="AB1867">
            <v>6247.0709396421935</v>
          </cell>
          <cell r="AC1867">
            <v>2349.8856826764545</v>
          </cell>
          <cell r="AD1867">
            <v>34965.799999999996</v>
          </cell>
          <cell r="AE1867">
            <v>13411.153841375719</v>
          </cell>
          <cell r="AF1867">
            <v>10220.490031267122</v>
          </cell>
          <cell r="AG1867">
            <v>1592.1770238194094</v>
          </cell>
          <cell r="AH1867">
            <v>1532.0946838417028</v>
          </cell>
          <cell r="AI1867">
            <v>5945.3816640917757</v>
          </cell>
          <cell r="AJ1867">
            <v>2264.5027556042646</v>
          </cell>
          <cell r="AK1867">
            <v>34965.799999999988</v>
          </cell>
        </row>
        <row r="1868">
          <cell r="B1868">
            <v>40333</v>
          </cell>
          <cell r="D1868">
            <v>6993.0999999999985</v>
          </cell>
          <cell r="E1868">
            <v>30119</v>
          </cell>
          <cell r="F1868">
            <v>37112.1</v>
          </cell>
          <cell r="G1868">
            <v>37112.1</v>
          </cell>
          <cell r="H1868">
            <v>37112.1</v>
          </cell>
          <cell r="I1868">
            <v>30119</v>
          </cell>
          <cell r="J1868">
            <v>15437</v>
          </cell>
          <cell r="K1868">
            <v>3438</v>
          </cell>
          <cell r="L1868">
            <v>1600</v>
          </cell>
          <cell r="M1868">
            <v>1518</v>
          </cell>
          <cell r="N1868">
            <v>5900</v>
          </cell>
          <cell r="O1868">
            <v>2226</v>
          </cell>
          <cell r="P1868">
            <v>30119</v>
          </cell>
          <cell r="Q1868">
            <v>15437</v>
          </cell>
          <cell r="R1868">
            <v>3438</v>
          </cell>
          <cell r="S1868">
            <v>1600</v>
          </cell>
          <cell r="T1868">
            <v>1518</v>
          </cell>
          <cell r="U1868">
            <v>5900</v>
          </cell>
          <cell r="V1868">
            <v>2226</v>
          </cell>
          <cell r="W1868">
            <v>30119</v>
          </cell>
          <cell r="X1868">
            <v>13567.641205548924</v>
          </cell>
          <cell r="Y1868">
            <v>11103.323227093473</v>
          </cell>
          <cell r="Z1868">
            <v>1763.5756849669888</v>
          </cell>
          <cell r="AA1868">
            <v>1697.9917501918496</v>
          </cell>
          <cell r="AB1868">
            <v>6470.4558266461463</v>
          </cell>
          <cell r="AC1868">
            <v>2509.1123055526118</v>
          </cell>
          <cell r="AD1868">
            <v>37112.099999999991</v>
          </cell>
          <cell r="AE1868">
            <v>14721.792382941803</v>
          </cell>
          <cell r="AF1868">
            <v>11065.174858845543</v>
          </cell>
          <cell r="AG1868">
            <v>1621.383705800901</v>
          </cell>
          <cell r="AH1868">
            <v>1551.0650080628343</v>
          </cell>
          <cell r="AI1868">
            <v>5852.5680171555277</v>
          </cell>
          <cell r="AJ1868">
            <v>2300.1160271933941</v>
          </cell>
          <cell r="AK1868">
            <v>37112.1</v>
          </cell>
        </row>
        <row r="1869">
          <cell r="B1869">
            <v>40334</v>
          </cell>
          <cell r="D1869">
            <v>10557.400000000016</v>
          </cell>
          <cell r="E1869">
            <v>29168</v>
          </cell>
          <cell r="F1869">
            <v>39725.400000000016</v>
          </cell>
          <cell r="G1869">
            <v>39725.400000000016</v>
          </cell>
          <cell r="H1869">
            <v>39725.4</v>
          </cell>
          <cell r="I1869">
            <v>29168</v>
          </cell>
          <cell r="J1869">
            <v>14500</v>
          </cell>
          <cell r="K1869">
            <v>3438</v>
          </cell>
          <cell r="L1869">
            <v>1600</v>
          </cell>
          <cell r="M1869">
            <v>1518</v>
          </cell>
          <cell r="N1869">
            <v>5900</v>
          </cell>
          <cell r="O1869">
            <v>2212</v>
          </cell>
          <cell r="P1869">
            <v>29168</v>
          </cell>
          <cell r="Q1869">
            <v>14500</v>
          </cell>
          <cell r="R1869">
            <v>3438</v>
          </cell>
          <cell r="S1869">
            <v>1600</v>
          </cell>
          <cell r="T1869">
            <v>1518</v>
          </cell>
          <cell r="U1869">
            <v>5900</v>
          </cell>
          <cell r="V1869">
            <v>2212</v>
          </cell>
          <cell r="W1869">
            <v>29168</v>
          </cell>
          <cell r="X1869">
            <v>14545.503482068865</v>
          </cell>
          <cell r="Y1869">
            <v>11903.697179297251</v>
          </cell>
          <cell r="Z1869">
            <v>1891.7189969896313</v>
          </cell>
          <cell r="AA1869">
            <v>1820.695370964989</v>
          </cell>
          <cell r="AB1869">
            <v>6886.414434636652</v>
          </cell>
          <cell r="AC1869">
            <v>2677.3705360426052</v>
          </cell>
          <cell r="AD1869">
            <v>39725.399999999987</v>
          </cell>
          <cell r="AE1869">
            <v>16194.695069394897</v>
          </cell>
          <cell r="AF1869">
            <v>11812.351419799903</v>
          </cell>
          <cell r="AG1869">
            <v>1653.5531411760683</v>
          </cell>
          <cell r="AH1869">
            <v>1568.1587667722872</v>
          </cell>
          <cell r="AI1869">
            <v>6173.6944192937199</v>
          </cell>
          <cell r="AJ1869">
            <v>2322.9471835631412</v>
          </cell>
          <cell r="AK1869">
            <v>39725.400000000016</v>
          </cell>
        </row>
        <row r="1870">
          <cell r="B1870">
            <v>40335</v>
          </cell>
          <cell r="D1870">
            <v>8002.1000000000131</v>
          </cell>
          <cell r="E1870">
            <v>29168</v>
          </cell>
          <cell r="F1870">
            <v>37170.100000000013</v>
          </cell>
          <cell r="G1870">
            <v>37170.100000000013</v>
          </cell>
          <cell r="H1870">
            <v>37170.1</v>
          </cell>
          <cell r="I1870">
            <v>29168</v>
          </cell>
          <cell r="J1870">
            <v>14500</v>
          </cell>
          <cell r="K1870">
            <v>3438</v>
          </cell>
          <cell r="L1870">
            <v>1600</v>
          </cell>
          <cell r="M1870">
            <v>1518</v>
          </cell>
          <cell r="N1870">
            <v>5900</v>
          </cell>
          <cell r="O1870">
            <v>2212</v>
          </cell>
          <cell r="P1870">
            <v>29168</v>
          </cell>
          <cell r="Q1870">
            <v>14500</v>
          </cell>
          <cell r="R1870">
            <v>3438</v>
          </cell>
          <cell r="S1870">
            <v>1600</v>
          </cell>
          <cell r="T1870">
            <v>1518</v>
          </cell>
          <cell r="U1870">
            <v>5900</v>
          </cell>
          <cell r="V1870">
            <v>2212</v>
          </cell>
          <cell r="W1870">
            <v>29168</v>
          </cell>
          <cell r="X1870">
            <v>13597.111420284633</v>
          </cell>
          <cell r="Y1870">
            <v>11228.709847126502</v>
          </cell>
          <cell r="Z1870">
            <v>1765.4698595520993</v>
          </cell>
          <cell r="AA1870">
            <v>1701.0747641228527</v>
          </cell>
          <cell r="AB1870">
            <v>6378.3777124664839</v>
          </cell>
          <cell r="AC1870">
            <v>2499.3563964474374</v>
          </cell>
          <cell r="AD1870">
            <v>37170.100000000006</v>
          </cell>
          <cell r="AE1870">
            <v>14897.381173270354</v>
          </cell>
          <cell r="AF1870">
            <v>11201.870762544086</v>
          </cell>
          <cell r="AG1870">
            <v>1590.8748618015054</v>
          </cell>
          <cell r="AH1870">
            <v>1521.1518255408037</v>
          </cell>
          <cell r="AI1870">
            <v>5715.2628237399513</v>
          </cell>
          <cell r="AJ1870">
            <v>2243.5585531033048</v>
          </cell>
          <cell r="AK1870">
            <v>37170.100000000013</v>
          </cell>
        </row>
        <row r="1871">
          <cell r="B1871">
            <v>40336</v>
          </cell>
          <cell r="D1871">
            <v>6452</v>
          </cell>
          <cell r="E1871">
            <v>28882</v>
          </cell>
          <cell r="F1871">
            <v>35334</v>
          </cell>
          <cell r="G1871">
            <v>35334</v>
          </cell>
          <cell r="H1871">
            <v>35334</v>
          </cell>
          <cell r="I1871">
            <v>28882</v>
          </cell>
          <cell r="J1871">
            <v>14500</v>
          </cell>
          <cell r="K1871">
            <v>3438</v>
          </cell>
          <cell r="L1871">
            <v>1600</v>
          </cell>
          <cell r="M1871">
            <v>1518</v>
          </cell>
          <cell r="N1871">
            <v>5600</v>
          </cell>
          <cell r="O1871">
            <v>2226</v>
          </cell>
          <cell r="P1871">
            <v>28882</v>
          </cell>
          <cell r="Q1871">
            <v>14500</v>
          </cell>
          <cell r="R1871">
            <v>3438</v>
          </cell>
          <cell r="S1871">
            <v>1600</v>
          </cell>
          <cell r="T1871">
            <v>1518</v>
          </cell>
          <cell r="U1871">
            <v>5600</v>
          </cell>
          <cell r="V1871">
            <v>2226</v>
          </cell>
          <cell r="W1871">
            <v>28882</v>
          </cell>
          <cell r="X1871">
            <v>13078.274203343648</v>
          </cell>
          <cell r="Y1871">
            <v>10702.620408745801</v>
          </cell>
          <cell r="Z1871">
            <v>1698.1032373181522</v>
          </cell>
          <cell r="AA1871">
            <v>1636.1653234964135</v>
          </cell>
          <cell r="AB1871">
            <v>5802.4421141836347</v>
          </cell>
          <cell r="AC1871">
            <v>2416.3947129123485</v>
          </cell>
          <cell r="AD1871">
            <v>35333.999999999993</v>
          </cell>
          <cell r="AE1871">
            <v>13539.705159261024</v>
          </cell>
          <cell r="AF1871">
            <v>10816.643999573189</v>
          </cell>
          <cell r="AG1871">
            <v>1623.4516161879233</v>
          </cell>
          <cell r="AH1871">
            <v>1561.8747060537776</v>
          </cell>
          <cell r="AI1871">
            <v>5483.9540573068925</v>
          </cell>
          <cell r="AJ1871">
            <v>2308.3704616171863</v>
          </cell>
          <cell r="AK1871">
            <v>35334</v>
          </cell>
        </row>
        <row r="1872">
          <cell r="B1872">
            <v>40337</v>
          </cell>
          <cell r="D1872">
            <v>6327.3000000000029</v>
          </cell>
          <cell r="E1872">
            <v>29354</v>
          </cell>
          <cell r="F1872">
            <v>35681.300000000003</v>
          </cell>
          <cell r="G1872">
            <v>35681.300000000003</v>
          </cell>
          <cell r="H1872">
            <v>35681.300000000003</v>
          </cell>
          <cell r="I1872">
            <v>29354</v>
          </cell>
          <cell r="J1872">
            <v>14500</v>
          </cell>
          <cell r="K1872">
            <v>3438</v>
          </cell>
          <cell r="L1872">
            <v>1600</v>
          </cell>
          <cell r="M1872">
            <v>1518</v>
          </cell>
          <cell r="N1872">
            <v>6100</v>
          </cell>
          <cell r="O1872">
            <v>2198</v>
          </cell>
          <cell r="P1872">
            <v>29354</v>
          </cell>
          <cell r="Q1872">
            <v>14500</v>
          </cell>
          <cell r="R1872">
            <v>3438</v>
          </cell>
          <cell r="S1872">
            <v>1600</v>
          </cell>
          <cell r="T1872">
            <v>1518</v>
          </cell>
          <cell r="U1872">
            <v>6100</v>
          </cell>
          <cell r="V1872">
            <v>2198</v>
          </cell>
          <cell r="W1872">
            <v>29354</v>
          </cell>
          <cell r="X1872">
            <v>12987.523826506873</v>
          </cell>
          <cell r="Y1872">
            <v>10628.35473575767</v>
          </cell>
          <cell r="Z1872">
            <v>1686.3200688130164</v>
          </cell>
          <cell r="AA1872">
            <v>1624.8119432746867</v>
          </cell>
          <cell r="AB1872">
            <v>6379.3069282990036</v>
          </cell>
          <cell r="AC1872">
            <v>2374.9824973487544</v>
          </cell>
          <cell r="AD1872">
            <v>35681.300000000003</v>
          </cell>
          <cell r="AE1872">
            <v>13693.27678505851</v>
          </cell>
          <cell r="AF1872">
            <v>10594.332356742379</v>
          </cell>
          <cell r="AG1872">
            <v>1641.5518719573179</v>
          </cell>
          <cell r="AH1872">
            <v>1579.0721095108745</v>
          </cell>
          <cell r="AI1872">
            <v>5862.8076834329495</v>
          </cell>
          <cell r="AJ1872">
            <v>2310.2591932979726</v>
          </cell>
          <cell r="AK1872">
            <v>35681.300000000003</v>
          </cell>
        </row>
        <row r="1873">
          <cell r="B1873">
            <v>40338</v>
          </cell>
          <cell r="D1873">
            <v>5394.8999999999942</v>
          </cell>
          <cell r="E1873">
            <v>29254</v>
          </cell>
          <cell r="F1873">
            <v>34648.899999999994</v>
          </cell>
          <cell r="G1873">
            <v>34648.899999999994</v>
          </cell>
          <cell r="H1873">
            <v>34648.9</v>
          </cell>
          <cell r="I1873">
            <v>29254</v>
          </cell>
          <cell r="J1873">
            <v>14500</v>
          </cell>
          <cell r="K1873">
            <v>3438</v>
          </cell>
          <cell r="L1873">
            <v>1600</v>
          </cell>
          <cell r="M1873">
            <v>1518</v>
          </cell>
          <cell r="N1873">
            <v>6000</v>
          </cell>
          <cell r="O1873">
            <v>2198</v>
          </cell>
          <cell r="P1873">
            <v>29254</v>
          </cell>
          <cell r="Q1873">
            <v>14500</v>
          </cell>
          <cell r="R1873">
            <v>3438</v>
          </cell>
          <cell r="S1873">
            <v>1600</v>
          </cell>
          <cell r="T1873">
            <v>1518</v>
          </cell>
          <cell r="U1873">
            <v>6000</v>
          </cell>
          <cell r="V1873">
            <v>2198</v>
          </cell>
          <cell r="W1873">
            <v>29254</v>
          </cell>
          <cell r="X1873">
            <v>12796.131169115102</v>
          </cell>
          <cell r="Y1873">
            <v>10471.728339244164</v>
          </cell>
          <cell r="Z1873">
            <v>1661.469351809943</v>
          </cell>
          <cell r="AA1873">
            <v>1600.8676502947931</v>
          </cell>
          <cell r="AB1873">
            <v>5778.7202897822835</v>
          </cell>
          <cell r="AC1873">
            <v>2339.983199753719</v>
          </cell>
          <cell r="AD1873">
            <v>34648.900000000009</v>
          </cell>
          <cell r="AE1873">
            <v>12831.284152679544</v>
          </cell>
          <cell r="AF1873">
            <v>10879.362389963384</v>
          </cell>
          <cell r="AG1873">
            <v>1634.3470571088308</v>
          </cell>
          <cell r="AH1873">
            <v>1572.8143279243882</v>
          </cell>
          <cell r="AI1873">
            <v>5442.1749684344077</v>
          </cell>
          <cell r="AJ1873">
            <v>2288.9171038894456</v>
          </cell>
          <cell r="AK1873">
            <v>34648.899999999994</v>
          </cell>
        </row>
        <row r="1874">
          <cell r="B1874">
            <v>40339</v>
          </cell>
          <cell r="D1874">
            <v>5728</v>
          </cell>
          <cell r="E1874">
            <v>28554</v>
          </cell>
          <cell r="F1874">
            <v>34282</v>
          </cell>
          <cell r="G1874">
            <v>34282</v>
          </cell>
          <cell r="H1874">
            <v>34282</v>
          </cell>
          <cell r="I1874">
            <v>28554</v>
          </cell>
          <cell r="J1874">
            <v>14300</v>
          </cell>
          <cell r="K1874">
            <v>3438</v>
          </cell>
          <cell r="L1874">
            <v>1600</v>
          </cell>
          <cell r="M1874">
            <v>1518</v>
          </cell>
          <cell r="N1874">
            <v>5500</v>
          </cell>
          <cell r="O1874">
            <v>2198</v>
          </cell>
          <cell r="P1874">
            <v>28554</v>
          </cell>
          <cell r="Q1874">
            <v>14300</v>
          </cell>
          <cell r="R1874">
            <v>3438</v>
          </cell>
          <cell r="S1874">
            <v>1600</v>
          </cell>
          <cell r="T1874">
            <v>1518</v>
          </cell>
          <cell r="U1874">
            <v>5500</v>
          </cell>
          <cell r="V1874">
            <v>2198</v>
          </cell>
          <cell r="W1874">
            <v>28554</v>
          </cell>
          <cell r="X1874">
            <v>12694.927637246548</v>
          </cell>
          <cell r="Y1874">
            <v>10388.908315074872</v>
          </cell>
          <cell r="Z1874">
            <v>1648.3289295782324</v>
          </cell>
          <cell r="AA1874">
            <v>1588.2065218550515</v>
          </cell>
          <cell r="AB1874">
            <v>5628.107334865108</v>
          </cell>
          <cell r="AC1874">
            <v>2333.5212613801855</v>
          </cell>
          <cell r="AD1874">
            <v>34282</v>
          </cell>
          <cell r="AE1874">
            <v>12940.850209341244</v>
          </cell>
          <cell r="AF1874">
            <v>10488.518768989232</v>
          </cell>
          <cell r="AG1874">
            <v>1597.0560759601476</v>
          </cell>
          <cell r="AH1874">
            <v>1538.0251589300267</v>
          </cell>
          <cell r="AI1874">
            <v>5457.3853838007935</v>
          </cell>
          <cell r="AJ1874">
            <v>2260.1644029785584</v>
          </cell>
          <cell r="AK1874">
            <v>34282</v>
          </cell>
        </row>
        <row r="1875">
          <cell r="B1875">
            <v>40340</v>
          </cell>
          <cell r="D1875">
            <v>5360.6999999999825</v>
          </cell>
          <cell r="E1875">
            <v>28568</v>
          </cell>
          <cell r="F1875">
            <v>33928.699999999983</v>
          </cell>
          <cell r="G1875">
            <v>33928.699999999983</v>
          </cell>
          <cell r="H1875">
            <v>33928.699999999997</v>
          </cell>
          <cell r="I1875">
            <v>28568</v>
          </cell>
          <cell r="J1875">
            <v>14300</v>
          </cell>
          <cell r="K1875">
            <v>3438</v>
          </cell>
          <cell r="L1875">
            <v>1600</v>
          </cell>
          <cell r="M1875">
            <v>1518</v>
          </cell>
          <cell r="N1875">
            <v>5500</v>
          </cell>
          <cell r="O1875">
            <v>2212</v>
          </cell>
          <cell r="P1875">
            <v>28568</v>
          </cell>
          <cell r="Q1875">
            <v>14300</v>
          </cell>
          <cell r="R1875">
            <v>3438</v>
          </cell>
          <cell r="S1875">
            <v>1600</v>
          </cell>
          <cell r="T1875">
            <v>1518</v>
          </cell>
          <cell r="U1875">
            <v>5500</v>
          </cell>
          <cell r="V1875">
            <v>2212</v>
          </cell>
          <cell r="W1875">
            <v>28568</v>
          </cell>
          <cell r="X1875">
            <v>12566.420500032593</v>
          </cell>
          <cell r="Y1875">
            <v>10283.744354751732</v>
          </cell>
          <cell r="Z1875">
            <v>1631.6433652347569</v>
          </cell>
          <cell r="AA1875">
            <v>1572.1295595233157</v>
          </cell>
          <cell r="AB1875">
            <v>5564.862530266847</v>
          </cell>
          <cell r="AC1875">
            <v>2309.8996901907567</v>
          </cell>
          <cell r="AD1875">
            <v>33928.700000000004</v>
          </cell>
          <cell r="AE1875">
            <v>12658.89530147702</v>
          </cell>
          <cell r="AF1875">
            <v>10485.38660067841</v>
          </cell>
          <cell r="AG1875">
            <v>1605.54686494113</v>
          </cell>
          <cell r="AH1875">
            <v>1543.1882064284737</v>
          </cell>
          <cell r="AI1875">
            <v>5365.6455596395181</v>
          </cell>
          <cell r="AJ1875">
            <v>2270.0374668354334</v>
          </cell>
          <cell r="AK1875">
            <v>33928.699999999983</v>
          </cell>
        </row>
        <row r="1876">
          <cell r="B1876">
            <v>40341</v>
          </cell>
          <cell r="D1876">
            <v>5529.6000000000058</v>
          </cell>
          <cell r="E1876">
            <v>28140</v>
          </cell>
          <cell r="F1876">
            <v>33669.600000000006</v>
          </cell>
          <cell r="G1876">
            <v>33669.600000000006</v>
          </cell>
          <cell r="H1876">
            <v>33669.599999999999</v>
          </cell>
          <cell r="I1876">
            <v>28140</v>
          </cell>
          <cell r="J1876">
            <v>14000</v>
          </cell>
          <cell r="K1876">
            <v>3438</v>
          </cell>
          <cell r="L1876">
            <v>1600</v>
          </cell>
          <cell r="M1876">
            <v>1518</v>
          </cell>
          <cell r="N1876">
            <v>5400</v>
          </cell>
          <cell r="O1876">
            <v>2184</v>
          </cell>
          <cell r="P1876">
            <v>28140</v>
          </cell>
          <cell r="Q1876">
            <v>14000</v>
          </cell>
          <cell r="R1876">
            <v>3438</v>
          </cell>
          <cell r="S1876">
            <v>1600</v>
          </cell>
          <cell r="T1876">
            <v>1518</v>
          </cell>
          <cell r="U1876">
            <v>5400</v>
          </cell>
          <cell r="V1876">
            <v>2184</v>
          </cell>
          <cell r="W1876">
            <v>28140</v>
          </cell>
          <cell r="X1876">
            <v>12528.230714386073</v>
          </cell>
          <cell r="Y1876">
            <v>10252.491700700361</v>
          </cell>
          <cell r="Z1876">
            <v>1626.684744729441</v>
          </cell>
          <cell r="AA1876">
            <v>1567.3518035277559</v>
          </cell>
          <cell r="AB1876">
            <v>5415.7344776592117</v>
          </cell>
          <cell r="AC1876">
            <v>2279.1065589971595</v>
          </cell>
          <cell r="AD1876">
            <v>33669.600000000006</v>
          </cell>
          <cell r="AE1876">
            <v>12527.988198938683</v>
          </cell>
          <cell r="AF1876">
            <v>10252.350118806891</v>
          </cell>
          <cell r="AG1876">
            <v>1626.920487130631</v>
          </cell>
          <cell r="AH1876">
            <v>1567.2793822023395</v>
          </cell>
          <cell r="AI1876">
            <v>5415.6944338823087</v>
          </cell>
          <cell r="AJ1876">
            <v>2279.3673790391485</v>
          </cell>
          <cell r="AK1876">
            <v>33669.600000000006</v>
          </cell>
        </row>
        <row r="1877">
          <cell r="B1877">
            <v>40342</v>
          </cell>
          <cell r="D1877">
            <v>7415.9000000000087</v>
          </cell>
          <cell r="E1877">
            <v>28640</v>
          </cell>
          <cell r="F1877">
            <v>36055.900000000009</v>
          </cell>
          <cell r="G1877">
            <v>36055.900000000009</v>
          </cell>
          <cell r="H1877">
            <v>36055.9</v>
          </cell>
          <cell r="I1877">
            <v>28640</v>
          </cell>
          <cell r="J1877">
            <v>14000</v>
          </cell>
          <cell r="K1877">
            <v>3438</v>
          </cell>
          <cell r="L1877">
            <v>1600</v>
          </cell>
          <cell r="M1877">
            <v>1518</v>
          </cell>
          <cell r="N1877">
            <v>5900</v>
          </cell>
          <cell r="O1877">
            <v>2184</v>
          </cell>
          <cell r="P1877">
            <v>28640</v>
          </cell>
          <cell r="Q1877">
            <v>14000</v>
          </cell>
          <cell r="R1877">
            <v>3438</v>
          </cell>
          <cell r="S1877">
            <v>1600</v>
          </cell>
          <cell r="T1877">
            <v>1518</v>
          </cell>
          <cell r="U1877">
            <v>5900</v>
          </cell>
          <cell r="V1877">
            <v>2184</v>
          </cell>
          <cell r="W1877">
            <v>28640</v>
          </cell>
          <cell r="X1877">
            <v>13202.382525575515</v>
          </cell>
          <cell r="Y1877">
            <v>10804.184593879216</v>
          </cell>
          <cell r="Z1877">
            <v>1714.217652758851</v>
          </cell>
          <cell r="AA1877">
            <v>1651.6919694464721</v>
          </cell>
          <cell r="AB1877">
            <v>6281.6765716448353</v>
          </cell>
          <cell r="AC1877">
            <v>2401.7466866951077</v>
          </cell>
          <cell r="AD1877">
            <v>36055.9</v>
          </cell>
          <cell r="AE1877">
            <v>14675.760820912277</v>
          </cell>
          <cell r="AF1877">
            <v>10362.597996127617</v>
          </cell>
          <cell r="AG1877">
            <v>1590.7481643784563</v>
          </cell>
          <cell r="AH1877">
            <v>1516.8228009204877</v>
          </cell>
          <cell r="AI1877">
            <v>5692.1666341338678</v>
          </cell>
          <cell r="AJ1877">
            <v>2217.803583527304</v>
          </cell>
          <cell r="AK1877">
            <v>36055.900000000009</v>
          </cell>
        </row>
        <row r="1878">
          <cell r="B1878">
            <v>40343</v>
          </cell>
          <cell r="D1878">
            <v>8018.0000000000073</v>
          </cell>
          <cell r="E1878">
            <v>28640</v>
          </cell>
          <cell r="F1878">
            <v>36658.000000000007</v>
          </cell>
          <cell r="G1878">
            <v>36658.000000000007</v>
          </cell>
          <cell r="H1878">
            <v>36658</v>
          </cell>
          <cell r="I1878">
            <v>28640</v>
          </cell>
          <cell r="J1878">
            <v>14000</v>
          </cell>
          <cell r="K1878">
            <v>3438</v>
          </cell>
          <cell r="L1878">
            <v>1600</v>
          </cell>
          <cell r="M1878">
            <v>1518</v>
          </cell>
          <cell r="N1878">
            <v>5900</v>
          </cell>
          <cell r="O1878">
            <v>2184</v>
          </cell>
          <cell r="P1878">
            <v>28640</v>
          </cell>
          <cell r="Q1878">
            <v>14000</v>
          </cell>
          <cell r="R1878">
            <v>3438</v>
          </cell>
          <cell r="S1878">
            <v>1600</v>
          </cell>
          <cell r="T1878">
            <v>1518</v>
          </cell>
          <cell r="U1878">
            <v>5900</v>
          </cell>
          <cell r="V1878">
            <v>2184</v>
          </cell>
          <cell r="W1878">
            <v>28640</v>
          </cell>
          <cell r="X1878">
            <v>13411.804107091564</v>
          </cell>
          <cell r="Y1878">
            <v>10976.017617230322</v>
          </cell>
          <cell r="Z1878">
            <v>1745.2322306443198</v>
          </cell>
          <cell r="AA1878">
            <v>1679.0865279658583</v>
          </cell>
          <cell r="AB1878">
            <v>6388.7766037647361</v>
          </cell>
          <cell r="AC1878">
            <v>2457.0829133032012</v>
          </cell>
          <cell r="AD1878">
            <v>36658</v>
          </cell>
          <cell r="AE1878">
            <v>14788.81326646006</v>
          </cell>
          <cell r="AF1878">
            <v>10739.191305711611</v>
          </cell>
          <cell r="AG1878">
            <v>1590.8013243743737</v>
          </cell>
          <cell r="AH1878">
            <v>1517.8767255665816</v>
          </cell>
          <cell r="AI1878">
            <v>5791.9159813299057</v>
          </cell>
          <cell r="AJ1878">
            <v>2229.401396557475</v>
          </cell>
          <cell r="AK1878">
            <v>36658.000000000007</v>
          </cell>
        </row>
        <row r="1879">
          <cell r="B1879">
            <v>40344</v>
          </cell>
          <cell r="D1879">
            <v>7036.5999999999913</v>
          </cell>
          <cell r="E1879">
            <v>29154</v>
          </cell>
          <cell r="F1879">
            <v>36190.599999999991</v>
          </cell>
          <cell r="G1879">
            <v>36190.599999999991</v>
          </cell>
          <cell r="H1879">
            <v>36190.6</v>
          </cell>
          <cell r="I1879">
            <v>29154</v>
          </cell>
          <cell r="J1879">
            <v>14500</v>
          </cell>
          <cell r="K1879">
            <v>3438</v>
          </cell>
          <cell r="L1879">
            <v>1600</v>
          </cell>
          <cell r="M1879">
            <v>1518</v>
          </cell>
          <cell r="N1879">
            <v>5900</v>
          </cell>
          <cell r="O1879">
            <v>2198</v>
          </cell>
          <cell r="P1879">
            <v>29154</v>
          </cell>
          <cell r="Q1879">
            <v>14500</v>
          </cell>
          <cell r="R1879">
            <v>3438</v>
          </cell>
          <cell r="S1879">
            <v>1600</v>
          </cell>
          <cell r="T1879">
            <v>1518</v>
          </cell>
          <cell r="U1879">
            <v>5900</v>
          </cell>
          <cell r="V1879">
            <v>2198</v>
          </cell>
          <cell r="W1879">
            <v>29154</v>
          </cell>
          <cell r="X1879">
            <v>13250.913015521894</v>
          </cell>
          <cell r="Y1879">
            <v>10843.899574928762</v>
          </cell>
          <cell r="Z1879">
            <v>1720.5189262147569</v>
          </cell>
          <cell r="AA1879">
            <v>1657.7634054439109</v>
          </cell>
          <cell r="AB1879">
            <v>6294.3575321263861</v>
          </cell>
          <cell r="AC1879">
            <v>2423.1475457642846</v>
          </cell>
          <cell r="AD1879">
            <v>36190.599999999991</v>
          </cell>
          <cell r="AE1879">
            <v>13723.013286829833</v>
          </cell>
          <cell r="AF1879">
            <v>11115.940078409643</v>
          </cell>
          <cell r="AG1879">
            <v>1606.4730150527707</v>
          </cell>
          <cell r="AH1879">
            <v>1545.9435905017672</v>
          </cell>
          <cell r="AI1879">
            <v>5937.5279601492612</v>
          </cell>
          <cell r="AJ1879">
            <v>2261.7020690567188</v>
          </cell>
          <cell r="AK1879">
            <v>36190.599999999991</v>
          </cell>
        </row>
        <row r="1880">
          <cell r="B1880">
            <v>40345</v>
          </cell>
          <cell r="D1880">
            <v>5776</v>
          </cell>
          <cell r="E1880">
            <v>28840</v>
          </cell>
          <cell r="F1880">
            <v>34616</v>
          </cell>
          <cell r="G1880">
            <v>34616</v>
          </cell>
          <cell r="H1880">
            <v>34616</v>
          </cell>
          <cell r="I1880">
            <v>28840</v>
          </cell>
          <cell r="J1880">
            <v>14500</v>
          </cell>
          <cell r="K1880">
            <v>3438</v>
          </cell>
          <cell r="L1880">
            <v>1600</v>
          </cell>
          <cell r="M1880">
            <v>1518</v>
          </cell>
          <cell r="N1880">
            <v>5600</v>
          </cell>
          <cell r="O1880">
            <v>2184</v>
          </cell>
          <cell r="P1880">
            <v>28840</v>
          </cell>
          <cell r="Q1880">
            <v>14500</v>
          </cell>
          <cell r="R1880">
            <v>3438</v>
          </cell>
          <cell r="S1880">
            <v>1600</v>
          </cell>
          <cell r="T1880">
            <v>1518</v>
          </cell>
          <cell r="U1880">
            <v>5600</v>
          </cell>
          <cell r="V1880">
            <v>2184</v>
          </cell>
          <cell r="W1880">
            <v>28840</v>
          </cell>
          <cell r="X1880">
            <v>12855.035841697454</v>
          </cell>
          <cell r="Y1880">
            <v>10411.076224687864</v>
          </cell>
          <cell r="Z1880">
            <v>1651.8461428999005</v>
          </cell>
          <cell r="AA1880">
            <v>1591.5954456529603</v>
          </cell>
          <cell r="AB1880">
            <v>5792.0867920290111</v>
          </cell>
          <cell r="AC1880">
            <v>2314.3595530328112</v>
          </cell>
          <cell r="AD1880">
            <v>34616</v>
          </cell>
          <cell r="AE1880">
            <v>13219.933063329147</v>
          </cell>
          <cell r="AF1880">
            <v>10498.203885638906</v>
          </cell>
          <cell r="AG1880">
            <v>1599.5147636175795</v>
          </cell>
          <cell r="AH1880">
            <v>1539.2550107492418</v>
          </cell>
          <cell r="AI1880">
            <v>5519.3982168193215</v>
          </cell>
          <cell r="AJ1880">
            <v>2239.6950598458043</v>
          </cell>
          <cell r="AK1880">
            <v>34616</v>
          </cell>
        </row>
        <row r="1881">
          <cell r="B1881">
            <v>40346</v>
          </cell>
          <cell r="D1881">
            <v>7002.6000000000058</v>
          </cell>
          <cell r="E1881">
            <v>29268</v>
          </cell>
          <cell r="F1881">
            <v>36270.600000000006</v>
          </cell>
          <cell r="G1881">
            <v>36270.600000000006</v>
          </cell>
          <cell r="H1881">
            <v>36270.6</v>
          </cell>
          <cell r="I1881">
            <v>29268</v>
          </cell>
          <cell r="J1881">
            <v>14500</v>
          </cell>
          <cell r="K1881">
            <v>3438</v>
          </cell>
          <cell r="L1881">
            <v>1600</v>
          </cell>
          <cell r="M1881">
            <v>1518</v>
          </cell>
          <cell r="N1881">
            <v>6000</v>
          </cell>
          <cell r="O1881">
            <v>2212</v>
          </cell>
          <cell r="P1881">
            <v>29268</v>
          </cell>
          <cell r="Q1881">
            <v>14500</v>
          </cell>
          <cell r="R1881">
            <v>3438</v>
          </cell>
          <cell r="S1881">
            <v>1600</v>
          </cell>
          <cell r="T1881">
            <v>1518</v>
          </cell>
          <cell r="U1881">
            <v>6000</v>
          </cell>
          <cell r="V1881">
            <v>2212</v>
          </cell>
          <cell r="W1881">
            <v>29268</v>
          </cell>
          <cell r="X1881">
            <v>13239.744650774477</v>
          </cell>
          <cell r="Y1881">
            <v>10834.759931072123</v>
          </cell>
          <cell r="Z1881">
            <v>1719.0688085586908</v>
          </cell>
          <cell r="AA1881">
            <v>1656.3661804862622</v>
          </cell>
          <cell r="AB1881">
            <v>6386.9934937270209</v>
          </cell>
          <cell r="AC1881">
            <v>2433.6669353814291</v>
          </cell>
          <cell r="AD1881">
            <v>36270.600000000006</v>
          </cell>
          <cell r="AE1881">
            <v>14705.049621622205</v>
          </cell>
          <cell r="AF1881">
            <v>10438.251328534567</v>
          </cell>
          <cell r="AG1881">
            <v>1605.4378781231164</v>
          </cell>
          <cell r="AH1881">
            <v>1538.2430547204249</v>
          </cell>
          <cell r="AI1881">
            <v>5716.9292523984459</v>
          </cell>
          <cell r="AJ1881">
            <v>2266.6888646012449</v>
          </cell>
          <cell r="AK1881">
            <v>36270.600000000006</v>
          </cell>
        </row>
        <row r="1882">
          <cell r="B1882">
            <v>40347</v>
          </cell>
          <cell r="D1882">
            <v>7253.8000000000102</v>
          </cell>
          <cell r="E1882">
            <v>28554</v>
          </cell>
          <cell r="F1882">
            <v>35807.80000000001</v>
          </cell>
          <cell r="G1882">
            <v>35807.80000000001</v>
          </cell>
          <cell r="H1882">
            <v>35807.800000000003</v>
          </cell>
          <cell r="I1882">
            <v>28554</v>
          </cell>
          <cell r="J1882">
            <v>14300</v>
          </cell>
          <cell r="K1882">
            <v>3438</v>
          </cell>
          <cell r="L1882">
            <v>1600</v>
          </cell>
          <cell r="M1882">
            <v>1518</v>
          </cell>
          <cell r="N1882">
            <v>5500</v>
          </cell>
          <cell r="O1882">
            <v>2198</v>
          </cell>
          <cell r="P1882">
            <v>28554</v>
          </cell>
          <cell r="Q1882">
            <v>14300</v>
          </cell>
          <cell r="R1882">
            <v>3438</v>
          </cell>
          <cell r="S1882">
            <v>1600</v>
          </cell>
          <cell r="T1882">
            <v>1518</v>
          </cell>
          <cell r="U1882">
            <v>5500</v>
          </cell>
          <cell r="V1882">
            <v>2198</v>
          </cell>
          <cell r="W1882">
            <v>28554</v>
          </cell>
          <cell r="X1882">
            <v>13256.292673137601</v>
          </cell>
          <cell r="Y1882">
            <v>10848.302023791259</v>
          </cell>
          <cell r="Z1882">
            <v>1721.2174292336463</v>
          </cell>
          <cell r="AA1882">
            <v>1658.436430730447</v>
          </cell>
          <cell r="AB1882">
            <v>5899.420138402279</v>
          </cell>
          <cell r="AC1882">
            <v>2424.1313047047652</v>
          </cell>
          <cell r="AD1882">
            <v>35807.799999999996</v>
          </cell>
          <cell r="AE1882">
            <v>13569.60384803335</v>
          </cell>
          <cell r="AF1882">
            <v>11093.759232433413</v>
          </cell>
          <cell r="AG1882">
            <v>1643.6985960591394</v>
          </cell>
          <cell r="AH1882">
            <v>1581.9700613655671</v>
          </cell>
          <cell r="AI1882">
            <v>5605.5134370757933</v>
          </cell>
          <cell r="AJ1882">
            <v>2313.2548250327454</v>
          </cell>
          <cell r="AK1882">
            <v>35807.80000000001</v>
          </cell>
        </row>
        <row r="1883">
          <cell r="B1883">
            <v>40348</v>
          </cell>
          <cell r="D1883">
            <v>6330.9000000000087</v>
          </cell>
          <cell r="E1883">
            <v>28126</v>
          </cell>
          <cell r="F1883">
            <v>34456.900000000009</v>
          </cell>
          <cell r="G1883">
            <v>34456.900000000009</v>
          </cell>
          <cell r="H1883">
            <v>34456.9</v>
          </cell>
          <cell r="I1883">
            <v>28126</v>
          </cell>
          <cell r="J1883">
            <v>14000</v>
          </cell>
          <cell r="K1883">
            <v>3438</v>
          </cell>
          <cell r="L1883">
            <v>1600</v>
          </cell>
          <cell r="M1883">
            <v>1518</v>
          </cell>
          <cell r="N1883">
            <v>5400</v>
          </cell>
          <cell r="O1883">
            <v>2170</v>
          </cell>
          <cell r="P1883">
            <v>28126</v>
          </cell>
          <cell r="Q1883">
            <v>14000</v>
          </cell>
          <cell r="R1883">
            <v>3438</v>
          </cell>
          <cell r="S1883">
            <v>1600</v>
          </cell>
          <cell r="T1883">
            <v>1518</v>
          </cell>
          <cell r="U1883">
            <v>5400</v>
          </cell>
          <cell r="V1883">
            <v>2170</v>
          </cell>
          <cell r="W1883">
            <v>28126</v>
          </cell>
          <cell r="X1883">
            <v>12825.707682439855</v>
          </cell>
          <cell r="Y1883">
            <v>10495.932312200179</v>
          </cell>
          <cell r="Z1883">
            <v>1665.3096117895439</v>
          </cell>
          <cell r="AA1883">
            <v>1604.5678377002168</v>
          </cell>
          <cell r="AB1883">
            <v>5544.3285552210536</v>
          </cell>
          <cell r="AC1883">
            <v>2321.054000649151</v>
          </cell>
          <cell r="AD1883">
            <v>34456.9</v>
          </cell>
          <cell r="AE1883">
            <v>12632.333185208001</v>
          </cell>
          <cell r="AF1883">
            <v>10830.12668797791</v>
          </cell>
          <cell r="AG1883">
            <v>1625.5505055468891</v>
          </cell>
          <cell r="AH1883">
            <v>1564.9686464281281</v>
          </cell>
          <cell r="AI1883">
            <v>5539.4429134479988</v>
          </cell>
          <cell r="AJ1883">
            <v>2264.478061391078</v>
          </cell>
          <cell r="AK1883">
            <v>34456.900000000009</v>
          </cell>
        </row>
        <row r="1884">
          <cell r="B1884">
            <v>40349</v>
          </cell>
          <cell r="D1884">
            <v>-6075.8000000000029</v>
          </cell>
          <cell r="E1884">
            <v>28526</v>
          </cell>
          <cell r="F1884">
            <v>22450.199999999997</v>
          </cell>
          <cell r="G1884">
            <v>22450.199999999997</v>
          </cell>
          <cell r="H1884">
            <v>22450.2</v>
          </cell>
          <cell r="I1884">
            <v>28526</v>
          </cell>
          <cell r="J1884">
            <v>14000</v>
          </cell>
          <cell r="K1884">
            <v>3438</v>
          </cell>
          <cell r="L1884">
            <v>1600</v>
          </cell>
          <cell r="M1884">
            <v>1518</v>
          </cell>
          <cell r="N1884">
            <v>5800</v>
          </cell>
          <cell r="O1884">
            <v>2170</v>
          </cell>
          <cell r="P1884">
            <v>28526</v>
          </cell>
          <cell r="Q1884">
            <v>14000</v>
          </cell>
          <cell r="R1884">
            <v>3438</v>
          </cell>
          <cell r="S1884">
            <v>1600</v>
          </cell>
          <cell r="T1884">
            <v>1518</v>
          </cell>
          <cell r="U1884">
            <v>5800</v>
          </cell>
          <cell r="V1884">
            <v>2170</v>
          </cell>
          <cell r="W1884">
            <v>28526</v>
          </cell>
          <cell r="X1884">
            <v>8254.7102532968111</v>
          </cell>
          <cell r="Y1884">
            <v>6755.2514232061685</v>
          </cell>
          <cell r="Z1884">
            <v>1071.8042752661452</v>
          </cell>
          <cell r="AA1884">
            <v>1032.7104679072656</v>
          </cell>
          <cell r="AB1884">
            <v>3841.8778813571289</v>
          </cell>
          <cell r="AC1884">
            <v>1493.8456989664812</v>
          </cell>
          <cell r="AD1884">
            <v>22450.2</v>
          </cell>
          <cell r="AE1884">
            <v>8488.8829305772342</v>
          </cell>
          <cell r="AF1884">
            <v>6720.4789449512236</v>
          </cell>
          <cell r="AG1884">
            <v>1064.0805759430236</v>
          </cell>
          <cell r="AH1884">
            <v>1028.1081960956024</v>
          </cell>
          <cell r="AI1884">
            <v>3680.8853036076243</v>
          </cell>
          <cell r="AJ1884">
            <v>1467.7640488252878</v>
          </cell>
          <cell r="AK1884">
            <v>22450.199999999997</v>
          </cell>
        </row>
        <row r="1885">
          <cell r="B1885">
            <v>40350</v>
          </cell>
          <cell r="D1885">
            <v>-28466.9</v>
          </cell>
          <cell r="E1885">
            <v>28554</v>
          </cell>
          <cell r="F1885">
            <v>87.1</v>
          </cell>
          <cell r="G1885">
            <v>87.1</v>
          </cell>
          <cell r="H1885">
            <v>87.1</v>
          </cell>
          <cell r="I1885">
            <v>28554</v>
          </cell>
          <cell r="J1885">
            <v>14000</v>
          </cell>
          <cell r="K1885">
            <v>3438</v>
          </cell>
          <cell r="L1885">
            <v>1600</v>
          </cell>
          <cell r="M1885">
            <v>1518</v>
          </cell>
          <cell r="N1885">
            <v>5800</v>
          </cell>
          <cell r="O1885">
            <v>2198</v>
          </cell>
          <cell r="P1885">
            <v>28554</v>
          </cell>
          <cell r="Q1885">
            <v>14000</v>
          </cell>
          <cell r="R1885">
            <v>3438</v>
          </cell>
          <cell r="S1885">
            <v>1600</v>
          </cell>
          <cell r="T1885">
            <v>1518</v>
          </cell>
          <cell r="U1885">
            <v>5800</v>
          </cell>
          <cell r="V1885">
            <v>2198</v>
          </cell>
          <cell r="W1885">
            <v>28554</v>
          </cell>
          <cell r="X1885">
            <v>31.982612726434734</v>
          </cell>
          <cell r="Y1885">
            <v>26.173007108494506</v>
          </cell>
          <cell r="Z1885">
            <v>4.1526716265641905</v>
          </cell>
          <cell r="AA1885">
            <v>4.001203911478548</v>
          </cell>
          <cell r="AB1885">
            <v>14.941957478283681</v>
          </cell>
          <cell r="AC1885">
            <v>5.8485471487443448</v>
          </cell>
          <cell r="AD1885">
            <v>87.100000000000009</v>
          </cell>
          <cell r="AE1885">
            <v>33.112371499999995</v>
          </cell>
          <cell r="AF1885">
            <v>26.993770699999999</v>
          </cell>
          <cell r="AG1885">
            <v>3.6581999999999999</v>
          </cell>
          <cell r="AH1885">
            <v>3.5991461999999994</v>
          </cell>
          <cell r="AI1885">
            <v>14.396671899999998</v>
          </cell>
          <cell r="AJ1885">
            <v>5.3398396999999997</v>
          </cell>
          <cell r="AK1885">
            <v>87.1</v>
          </cell>
        </row>
        <row r="1886">
          <cell r="B1886">
            <v>40351</v>
          </cell>
          <cell r="D1886">
            <v>-20508.099999999999</v>
          </cell>
          <cell r="E1886">
            <v>20556</v>
          </cell>
          <cell r="F1886">
            <v>47.899999999999977</v>
          </cell>
          <cell r="G1886">
            <v>47.899999999999977</v>
          </cell>
          <cell r="H1886">
            <v>47.9</v>
          </cell>
          <cell r="I1886">
            <v>20556</v>
          </cell>
          <cell r="J1886">
            <v>14000</v>
          </cell>
          <cell r="K1886">
            <v>3438</v>
          </cell>
          <cell r="L1886">
            <v>1600</v>
          </cell>
          <cell r="M1886">
            <v>1518</v>
          </cell>
          <cell r="N1886">
            <v>0</v>
          </cell>
          <cell r="O1886">
            <v>0</v>
          </cell>
          <cell r="P1886">
            <v>20556</v>
          </cell>
          <cell r="Q1886">
            <v>14000</v>
          </cell>
          <cell r="R1886">
            <v>3438</v>
          </cell>
          <cell r="S1886">
            <v>1600</v>
          </cell>
          <cell r="T1886">
            <v>1518</v>
          </cell>
          <cell r="U1886">
            <v>0</v>
          </cell>
          <cell r="V1886">
            <v>0</v>
          </cell>
          <cell r="W1886">
            <v>20556</v>
          </cell>
          <cell r="X1886">
            <v>17.537429712053004</v>
          </cell>
          <cell r="Y1886">
            <v>14.35177533631893</v>
          </cell>
          <cell r="Z1886">
            <v>2.2770868468764007</v>
          </cell>
          <cell r="AA1886">
            <v>2.1940306428795284</v>
          </cell>
          <cell r="AB1886">
            <v>8.3326697850429241</v>
          </cell>
          <cell r="AC1886">
            <v>3.2070076768292153</v>
          </cell>
          <cell r="AD1886">
            <v>47.9</v>
          </cell>
          <cell r="AE1886">
            <v>158.98867060170915</v>
          </cell>
          <cell r="AF1886">
            <v>101.99902211258923</v>
          </cell>
          <cell r="AG1886">
            <v>-79.431036913047336</v>
          </cell>
          <cell r="AH1886">
            <v>-107.89843185622415</v>
          </cell>
          <cell r="AI1886">
            <v>53.96398555193376</v>
          </cell>
          <cell r="AJ1886">
            <v>-79.722209496960659</v>
          </cell>
          <cell r="AK1886">
            <v>47.899999999999977</v>
          </cell>
        </row>
        <row r="1887">
          <cell r="B1887">
            <v>40352</v>
          </cell>
          <cell r="D1887">
            <v>51.799999999999969</v>
          </cell>
          <cell r="E1887">
            <v>0</v>
          </cell>
          <cell r="F1887">
            <v>51.799999999999969</v>
          </cell>
          <cell r="G1887">
            <v>51.799999999999969</v>
          </cell>
          <cell r="H1887">
            <v>51.8</v>
          </cell>
          <cell r="I1887">
            <v>0</v>
          </cell>
          <cell r="J1887">
            <v>0</v>
          </cell>
          <cell r="K1887">
            <v>0</v>
          </cell>
          <cell r="L1887">
            <v>0</v>
          </cell>
          <cell r="M1887">
            <v>0</v>
          </cell>
          <cell r="N1887">
            <v>0</v>
          </cell>
          <cell r="O1887">
            <v>0</v>
          </cell>
          <cell r="P1887">
            <v>0</v>
          </cell>
          <cell r="Q1887">
            <v>0</v>
          </cell>
          <cell r="R1887">
            <v>0</v>
          </cell>
          <cell r="S1887">
            <v>0</v>
          </cell>
          <cell r="T1887">
            <v>0</v>
          </cell>
          <cell r="U1887">
            <v>0</v>
          </cell>
          <cell r="V1887">
            <v>0</v>
          </cell>
          <cell r="W1887">
            <v>0</v>
          </cell>
          <cell r="X1887">
            <v>0</v>
          </cell>
          <cell r="Y1887">
            <v>0</v>
          </cell>
          <cell r="Z1887">
            <v>0</v>
          </cell>
          <cell r="AA1887">
            <v>0</v>
          </cell>
          <cell r="AB1887">
            <v>0</v>
          </cell>
          <cell r="AC1887">
            <v>0</v>
          </cell>
          <cell r="AD1887">
            <v>0</v>
          </cell>
          <cell r="AE1887">
            <v>0</v>
          </cell>
          <cell r="AF1887">
            <v>55.655367999377148</v>
          </cell>
          <cell r="AG1887">
            <v>-4.5787077733188957</v>
          </cell>
          <cell r="AH1887">
            <v>-2.9076572463921977</v>
          </cell>
          <cell r="AI1887">
            <v>9.0060017977082758</v>
          </cell>
          <cell r="AJ1887">
            <v>-5.3750047773743548</v>
          </cell>
          <cell r="AK1887">
            <v>51.799999999999969</v>
          </cell>
        </row>
        <row r="1888">
          <cell r="B1888">
            <v>40353</v>
          </cell>
          <cell r="D1888">
            <v>-2336.4</v>
          </cell>
          <cell r="E1888">
            <v>3438</v>
          </cell>
          <cell r="F1888">
            <v>1101.5999999999999</v>
          </cell>
          <cell r="G1888">
            <v>1101.5999999999999</v>
          </cell>
          <cell r="H1888">
            <v>1101.5999999999999</v>
          </cell>
          <cell r="I1888">
            <v>3438</v>
          </cell>
          <cell r="J1888">
            <v>0</v>
          </cell>
          <cell r="K1888">
            <v>3438</v>
          </cell>
          <cell r="L1888">
            <v>0</v>
          </cell>
          <cell r="M1888">
            <v>0</v>
          </cell>
          <cell r="N1888">
            <v>0</v>
          </cell>
          <cell r="O1888">
            <v>0</v>
          </cell>
          <cell r="P1888">
            <v>3438</v>
          </cell>
          <cell r="Q1888">
            <v>0</v>
          </cell>
          <cell r="R1888">
            <v>3438</v>
          </cell>
          <cell r="S1888">
            <v>0</v>
          </cell>
          <cell r="T1888">
            <v>0</v>
          </cell>
          <cell r="U1888">
            <v>0</v>
          </cell>
          <cell r="V1888">
            <v>0</v>
          </cell>
          <cell r="W1888">
            <v>3438</v>
          </cell>
          <cell r="X1888">
            <v>402.45974448663515</v>
          </cell>
          <cell r="Y1888">
            <v>329.35338471034964</v>
          </cell>
          <cell r="Z1888">
            <v>53.802705710705006</v>
          </cell>
          <cell r="AA1888">
            <v>50.349967265857352</v>
          </cell>
          <cell r="AB1888">
            <v>189.36486691232861</v>
          </cell>
          <cell r="AC1888">
            <v>76.269330914124325</v>
          </cell>
          <cell r="AD1888">
            <v>1101.6000000000001</v>
          </cell>
          <cell r="AE1888">
            <v>1101.5999999999999</v>
          </cell>
          <cell r="AF1888">
            <v>0</v>
          </cell>
          <cell r="AG1888">
            <v>0</v>
          </cell>
          <cell r="AH1888">
            <v>0</v>
          </cell>
          <cell r="AI1888">
            <v>0</v>
          </cell>
          <cell r="AJ1888">
            <v>0</v>
          </cell>
          <cell r="AK1888">
            <v>1101.5999999999999</v>
          </cell>
        </row>
        <row r="1889">
          <cell r="B1889">
            <v>40354</v>
          </cell>
          <cell r="D1889">
            <v>-3874.4000000000015</v>
          </cell>
          <cell r="E1889">
            <v>26993</v>
          </cell>
          <cell r="F1889">
            <v>23118.6</v>
          </cell>
          <cell r="G1889">
            <v>23118.6</v>
          </cell>
          <cell r="H1889">
            <v>23118.6</v>
          </cell>
          <cell r="I1889">
            <v>26993</v>
          </cell>
          <cell r="J1889">
            <v>14437</v>
          </cell>
          <cell r="K1889">
            <v>3438</v>
          </cell>
          <cell r="L1889">
            <v>1600</v>
          </cell>
          <cell r="M1889">
            <v>1518</v>
          </cell>
          <cell r="N1889">
            <v>6000</v>
          </cell>
          <cell r="O1889">
            <v>0</v>
          </cell>
          <cell r="P1889">
            <v>26993</v>
          </cell>
          <cell r="Q1889">
            <v>14437</v>
          </cell>
          <cell r="R1889">
            <v>3438</v>
          </cell>
          <cell r="S1889">
            <v>1600</v>
          </cell>
          <cell r="T1889">
            <v>1518</v>
          </cell>
          <cell r="U1889">
            <v>6000</v>
          </cell>
          <cell r="V1889">
            <v>0</v>
          </cell>
          <cell r="W1889">
            <v>26993</v>
          </cell>
          <cell r="X1889">
            <v>8504.8742985777699</v>
          </cell>
          <cell r="Y1889">
            <v>6887.9539267149876</v>
          </cell>
          <cell r="Z1889">
            <v>1092.8591704415744</v>
          </cell>
          <cell r="AA1889">
            <v>1052.9973907626131</v>
          </cell>
          <cell r="AB1889">
            <v>4040.7522456491583</v>
          </cell>
          <cell r="AC1889">
            <v>1539.1629678538898</v>
          </cell>
          <cell r="AD1889">
            <v>23118.599999999988</v>
          </cell>
          <cell r="AE1889">
            <v>8611.0611217321584</v>
          </cell>
          <cell r="AF1889">
            <v>6748.6480654896723</v>
          </cell>
          <cell r="AG1889">
            <v>1084.5500329993772</v>
          </cell>
          <cell r="AH1889">
            <v>1013.8938931197026</v>
          </cell>
          <cell r="AI1889">
            <v>4123.8728556699916</v>
          </cell>
          <cell r="AJ1889">
            <v>1536.5740309890957</v>
          </cell>
          <cell r="AK1889">
            <v>23118.6</v>
          </cell>
        </row>
        <row r="1890">
          <cell r="B1890">
            <v>40355</v>
          </cell>
          <cell r="D1890">
            <v>8005.8999999999942</v>
          </cell>
          <cell r="E1890">
            <v>26356</v>
          </cell>
          <cell r="F1890">
            <v>34361.899999999994</v>
          </cell>
          <cell r="G1890">
            <v>34361.899999999994</v>
          </cell>
          <cell r="H1890">
            <v>34361.9</v>
          </cell>
          <cell r="I1890">
            <v>26356</v>
          </cell>
          <cell r="J1890">
            <v>14000</v>
          </cell>
          <cell r="K1890">
            <v>3438</v>
          </cell>
          <cell r="L1890">
            <v>1600</v>
          </cell>
          <cell r="M1890">
            <v>1518</v>
          </cell>
          <cell r="N1890">
            <v>5800</v>
          </cell>
          <cell r="O1890">
            <v>0</v>
          </cell>
          <cell r="P1890">
            <v>26356</v>
          </cell>
          <cell r="Q1890">
            <v>14000</v>
          </cell>
          <cell r="R1890">
            <v>3438</v>
          </cell>
          <cell r="S1890">
            <v>1600</v>
          </cell>
          <cell r="T1890">
            <v>1518</v>
          </cell>
          <cell r="U1890">
            <v>5800</v>
          </cell>
          <cell r="V1890">
            <v>0</v>
          </cell>
          <cell r="W1890">
            <v>26356</v>
          </cell>
          <cell r="X1890">
            <v>12610.862274803538</v>
          </cell>
          <cell r="Y1890">
            <v>10320.113331137225</v>
          </cell>
          <cell r="Z1890">
            <v>1637.4137536237245</v>
          </cell>
          <cell r="AA1890">
            <v>1577.6894743610296</v>
          </cell>
          <cell r="AB1890">
            <v>5933.6474989914941</v>
          </cell>
          <cell r="AC1890">
            <v>2282.1736670829873</v>
          </cell>
          <cell r="AD1890">
            <v>34361.899999999994</v>
          </cell>
          <cell r="AE1890">
            <v>13252.641463790978</v>
          </cell>
          <cell r="AF1890">
            <v>9972.9426601257601</v>
          </cell>
          <cell r="AG1890">
            <v>1588.2705199742388</v>
          </cell>
          <cell r="AH1890">
            <v>1528.7245403091101</v>
          </cell>
          <cell r="AI1890">
            <v>5807.2180883573756</v>
          </cell>
          <cell r="AJ1890">
            <v>2212.1027274425346</v>
          </cell>
          <cell r="AK1890">
            <v>34361.899999999994</v>
          </cell>
        </row>
        <row r="1891">
          <cell r="B1891">
            <v>40356</v>
          </cell>
          <cell r="D1891">
            <v>9811.9000000000087</v>
          </cell>
          <cell r="E1891">
            <v>26756</v>
          </cell>
          <cell r="F1891">
            <v>36567.900000000009</v>
          </cell>
          <cell r="G1891">
            <v>36567.900000000009</v>
          </cell>
          <cell r="H1891">
            <v>36567.9</v>
          </cell>
          <cell r="I1891">
            <v>26756</v>
          </cell>
          <cell r="J1891">
            <v>14000</v>
          </cell>
          <cell r="K1891">
            <v>3438</v>
          </cell>
          <cell r="L1891">
            <v>1600</v>
          </cell>
          <cell r="M1891">
            <v>1518</v>
          </cell>
          <cell r="N1891">
            <v>6200</v>
          </cell>
          <cell r="O1891">
            <v>0</v>
          </cell>
          <cell r="P1891">
            <v>26756</v>
          </cell>
          <cell r="Q1891">
            <v>14000</v>
          </cell>
          <cell r="R1891">
            <v>3438</v>
          </cell>
          <cell r="S1891">
            <v>1600</v>
          </cell>
          <cell r="T1891">
            <v>1518</v>
          </cell>
          <cell r="U1891">
            <v>6200</v>
          </cell>
          <cell r="V1891">
            <v>0</v>
          </cell>
          <cell r="W1891">
            <v>26756</v>
          </cell>
          <cell r="X1891">
            <v>13364.982113163851</v>
          </cell>
          <cell r="Y1891">
            <v>10824.073089738298</v>
          </cell>
          <cell r="Z1891">
            <v>1717.3732088669699</v>
          </cell>
          <cell r="AA1891">
            <v>1654.7324273921297</v>
          </cell>
          <cell r="AB1891">
            <v>6625.6699423049149</v>
          </cell>
          <cell r="AC1891">
            <v>2381.0692185338407</v>
          </cell>
          <cell r="AD1891">
            <v>36567.900000000009</v>
          </cell>
          <cell r="AE1891">
            <v>14371.265244691487</v>
          </cell>
          <cell r="AF1891">
            <v>10673.448946372551</v>
          </cell>
          <cell r="AG1891">
            <v>1599.4731639989097</v>
          </cell>
          <cell r="AH1891">
            <v>1536.1608141960774</v>
          </cell>
          <cell r="AI1891">
            <v>6175.3140957399528</v>
          </cell>
          <cell r="AJ1891">
            <v>2212.2377350010279</v>
          </cell>
          <cell r="AK1891">
            <v>36567.900000000009</v>
          </cell>
        </row>
        <row r="1892">
          <cell r="B1892">
            <v>40357</v>
          </cell>
          <cell r="D1892">
            <v>10270.500000000007</v>
          </cell>
          <cell r="E1892">
            <v>26456</v>
          </cell>
          <cell r="F1892">
            <v>36726.500000000007</v>
          </cell>
          <cell r="G1892">
            <v>36726.500000000007</v>
          </cell>
          <cell r="H1892">
            <v>36726.5</v>
          </cell>
          <cell r="I1892">
            <v>26456</v>
          </cell>
          <cell r="J1892">
            <v>14000</v>
          </cell>
          <cell r="K1892">
            <v>3438</v>
          </cell>
          <cell r="L1892">
            <v>1600</v>
          </cell>
          <cell r="M1892">
            <v>1518</v>
          </cell>
          <cell r="N1892">
            <v>5900</v>
          </cell>
          <cell r="O1892">
            <v>0</v>
          </cell>
          <cell r="P1892">
            <v>26456</v>
          </cell>
          <cell r="Q1892">
            <v>14000</v>
          </cell>
          <cell r="R1892">
            <v>3438</v>
          </cell>
          <cell r="S1892">
            <v>1600</v>
          </cell>
          <cell r="T1892">
            <v>1518</v>
          </cell>
          <cell r="U1892">
            <v>5900</v>
          </cell>
          <cell r="V1892">
            <v>0</v>
          </cell>
          <cell r="W1892">
            <v>26456</v>
          </cell>
          <cell r="X1892">
            <v>13548.806240916592</v>
          </cell>
          <cell r="Y1892">
            <v>10972.949143413913</v>
          </cell>
          <cell r="Z1892">
            <v>1740.9942380215807</v>
          </cell>
          <cell r="AA1892">
            <v>1677.4918850968977</v>
          </cell>
          <cell r="AB1892">
            <v>6321.5519661641492</v>
          </cell>
          <cell r="AC1892">
            <v>2464.7065263868699</v>
          </cell>
          <cell r="AD1892">
            <v>36726.500000000007</v>
          </cell>
          <cell r="AE1892">
            <v>14741.004756354974</v>
          </cell>
          <cell r="AF1892">
            <v>11111.560712627061</v>
          </cell>
          <cell r="AG1892">
            <v>1586.1180107865516</v>
          </cell>
          <cell r="AH1892">
            <v>1513.8439715215993</v>
          </cell>
          <cell r="AI1892">
            <v>5538.8343231127346</v>
          </cell>
          <cell r="AJ1892">
            <v>2235.1382255970852</v>
          </cell>
          <cell r="AK1892">
            <v>36726.500000000007</v>
          </cell>
        </row>
        <row r="1893">
          <cell r="B1893">
            <v>40358</v>
          </cell>
          <cell r="D1893">
            <v>10149.000000000015</v>
          </cell>
          <cell r="E1893">
            <v>25860</v>
          </cell>
          <cell r="F1893">
            <v>36009.000000000015</v>
          </cell>
          <cell r="G1893">
            <v>36009.000000000015</v>
          </cell>
          <cell r="H1893">
            <v>36009</v>
          </cell>
          <cell r="I1893">
            <v>25860</v>
          </cell>
          <cell r="J1893">
            <v>14000</v>
          </cell>
          <cell r="K1893">
            <v>3438</v>
          </cell>
          <cell r="L1893">
            <v>1600</v>
          </cell>
          <cell r="M1893">
            <v>1518</v>
          </cell>
          <cell r="N1893">
            <v>3000</v>
          </cell>
          <cell r="O1893">
            <v>2304</v>
          </cell>
          <cell r="P1893">
            <v>25860</v>
          </cell>
          <cell r="Q1893">
            <v>14000</v>
          </cell>
          <cell r="R1893">
            <v>3438</v>
          </cell>
          <cell r="S1893">
            <v>1600</v>
          </cell>
          <cell r="T1893">
            <v>1518</v>
          </cell>
          <cell r="U1893">
            <v>3000</v>
          </cell>
          <cell r="V1893">
            <v>2304</v>
          </cell>
          <cell r="W1893">
            <v>25860</v>
          </cell>
          <cell r="X1893">
            <v>13518.021628489581</v>
          </cell>
          <cell r="Y1893">
            <v>10950.211761436536</v>
          </cell>
          <cell r="Z1893">
            <v>1584.2354944587</v>
          </cell>
          <cell r="AA1893">
            <v>1576.0409497633052</v>
          </cell>
          <cell r="AB1893">
            <v>6086.9336877295045</v>
          </cell>
          <cell r="AC1893">
            <v>2293.5564781223729</v>
          </cell>
          <cell r="AD1893">
            <v>36009</v>
          </cell>
          <cell r="AE1893">
            <v>13539.523740483473</v>
          </cell>
          <cell r="AF1893">
            <v>11133.682642698208</v>
          </cell>
          <cell r="AG1893">
            <v>1555.3456300541025</v>
          </cell>
          <cell r="AH1893">
            <v>1547.3580417179082</v>
          </cell>
          <cell r="AI1893">
            <v>5983.287077341035</v>
          </cell>
          <cell r="AJ1893">
            <v>2249.802867705283</v>
          </cell>
          <cell r="AK1893">
            <v>36009.000000000015</v>
          </cell>
        </row>
        <row r="1894">
          <cell r="B1894">
            <v>40359</v>
          </cell>
          <cell r="D1894">
            <v>12846.399999999994</v>
          </cell>
          <cell r="E1894">
            <v>23254</v>
          </cell>
          <cell r="F1894">
            <v>36100.399999999994</v>
          </cell>
          <cell r="G1894">
            <v>36100.399999999994</v>
          </cell>
          <cell r="H1894">
            <v>36100.400000000001</v>
          </cell>
          <cell r="I1894">
            <v>23254</v>
          </cell>
          <cell r="J1894">
            <v>14500</v>
          </cell>
          <cell r="K1894">
            <v>3438</v>
          </cell>
          <cell r="L1894">
            <v>1600</v>
          </cell>
          <cell r="M1894">
            <v>1518</v>
          </cell>
          <cell r="N1894">
            <v>0</v>
          </cell>
          <cell r="O1894">
            <v>2198</v>
          </cell>
          <cell r="P1894">
            <v>23254</v>
          </cell>
          <cell r="Q1894">
            <v>14500</v>
          </cell>
          <cell r="R1894">
            <v>3438</v>
          </cell>
          <cell r="S1894">
            <v>1600</v>
          </cell>
          <cell r="T1894">
            <v>1518</v>
          </cell>
          <cell r="U1894">
            <v>0</v>
          </cell>
          <cell r="V1894">
            <v>2198</v>
          </cell>
          <cell r="W1894">
            <v>23254</v>
          </cell>
          <cell r="X1894">
            <v>13305.090636506236</v>
          </cell>
          <cell r="Y1894">
            <v>10888.235892016844</v>
          </cell>
          <cell r="Z1894">
            <v>1727.5534318500786</v>
          </cell>
          <cell r="AA1894">
            <v>1664.5413291504997</v>
          </cell>
          <cell r="AB1894">
            <v>6081.9238949888559</v>
          </cell>
          <cell r="AC1894">
            <v>2433.0548154874932</v>
          </cell>
          <cell r="AD1894">
            <v>36100.400000000009</v>
          </cell>
          <cell r="AE1894">
            <v>13770.697133207699</v>
          </cell>
          <cell r="AF1894">
            <v>11214.470315716962</v>
          </cell>
          <cell r="AG1894">
            <v>1618.5963512121193</v>
          </cell>
          <cell r="AH1894">
            <v>1557.1714726405855</v>
          </cell>
          <cell r="AI1894">
            <v>5661.5768446804004</v>
          </cell>
          <cell r="AJ1894">
            <v>2277.887882542228</v>
          </cell>
          <cell r="AK1894">
            <v>36100.399999999994</v>
          </cell>
        </row>
        <row r="1895">
          <cell r="B1895">
            <v>40360</v>
          </cell>
          <cell r="D1895">
            <v>4070.739999999998</v>
          </cell>
          <cell r="E1895">
            <v>29895</v>
          </cell>
          <cell r="F1895">
            <v>33965.74</v>
          </cell>
          <cell r="G1895">
            <v>33965.74</v>
          </cell>
          <cell r="H1895">
            <v>36060.800000000003</v>
          </cell>
          <cell r="I1895">
            <v>29895</v>
          </cell>
          <cell r="J1895">
            <v>14500</v>
          </cell>
          <cell r="K1895">
            <v>3175</v>
          </cell>
          <cell r="L1895">
            <v>1600</v>
          </cell>
          <cell r="M1895">
            <v>2608</v>
          </cell>
          <cell r="N1895">
            <v>5800</v>
          </cell>
          <cell r="O1895">
            <v>2212</v>
          </cell>
          <cell r="P1895">
            <v>29895</v>
          </cell>
          <cell r="Q1895">
            <v>14500</v>
          </cell>
          <cell r="R1895">
            <v>3175</v>
          </cell>
          <cell r="S1895">
            <v>1600</v>
          </cell>
          <cell r="T1895">
            <v>2608</v>
          </cell>
          <cell r="U1895">
            <v>5800</v>
          </cell>
          <cell r="V1895">
            <v>2212</v>
          </cell>
          <cell r="W1895">
            <v>29895</v>
          </cell>
          <cell r="X1895">
            <v>13520.084830604204</v>
          </cell>
          <cell r="Y1895">
            <v>11251.743272498574</v>
          </cell>
          <cell r="Z1895">
            <v>1626.5977114393124</v>
          </cell>
          <cell r="AA1895">
            <v>1564.5787965478135</v>
          </cell>
          <cell r="AB1895">
            <v>5796.387576967767</v>
          </cell>
          <cell r="AC1895">
            <v>2301.4078119423389</v>
          </cell>
          <cell r="AD1895">
            <v>36060.80000000001</v>
          </cell>
          <cell r="AE1895">
            <v>12484.347695076209</v>
          </cell>
          <cell r="AF1895">
            <v>10216.579982475103</v>
          </cell>
          <cell r="AG1895">
            <v>1620.9869060089222</v>
          </cell>
          <cell r="AH1895">
            <v>1561.8617921264988</v>
          </cell>
          <cell r="AI1895">
            <v>5787.1501670510761</v>
          </cell>
          <cell r="AJ1895">
            <v>2294.8134572621871</v>
          </cell>
          <cell r="AK1895">
            <v>33965.74</v>
          </cell>
        </row>
        <row r="1896">
          <cell r="B1896">
            <v>40361</v>
          </cell>
          <cell r="D1896">
            <v>4169.8000000000029</v>
          </cell>
          <cell r="E1896">
            <v>29758</v>
          </cell>
          <cell r="F1896">
            <v>33927.800000000003</v>
          </cell>
          <cell r="G1896">
            <v>33927.800000000003</v>
          </cell>
          <cell r="H1896">
            <v>35071.5</v>
          </cell>
          <cell r="I1896">
            <v>29758</v>
          </cell>
          <cell r="J1896">
            <v>14400</v>
          </cell>
          <cell r="K1896">
            <v>3175</v>
          </cell>
          <cell r="L1896">
            <v>1600</v>
          </cell>
          <cell r="M1896">
            <v>2608</v>
          </cell>
          <cell r="N1896">
            <v>5700</v>
          </cell>
          <cell r="O1896">
            <v>2275</v>
          </cell>
          <cell r="P1896">
            <v>29758</v>
          </cell>
          <cell r="Q1896">
            <v>14400</v>
          </cell>
          <cell r="R1896">
            <v>3175</v>
          </cell>
          <cell r="S1896">
            <v>1600</v>
          </cell>
          <cell r="T1896">
            <v>2608</v>
          </cell>
          <cell r="U1896">
            <v>5700</v>
          </cell>
          <cell r="V1896">
            <v>2275</v>
          </cell>
          <cell r="W1896">
            <v>29758</v>
          </cell>
          <cell r="X1896">
            <v>13373.000577249268</v>
          </cell>
          <cell r="Y1896">
            <v>10632.271560128171</v>
          </cell>
          <cell r="Z1896">
            <v>1618.2970229991381</v>
          </cell>
          <cell r="AA1896">
            <v>1557.6070759512493</v>
          </cell>
          <cell r="AB1896">
            <v>5600.3001544238123</v>
          </cell>
          <cell r="AC1896">
            <v>2290.0236092483528</v>
          </cell>
          <cell r="AD1896">
            <v>35071.499999999993</v>
          </cell>
          <cell r="AE1896">
            <v>12485.17902162915</v>
          </cell>
          <cell r="AF1896">
            <v>10217.260299495034</v>
          </cell>
          <cell r="AG1896">
            <v>1621.0948467271601</v>
          </cell>
          <cell r="AH1896">
            <v>1561.9657957325771</v>
          </cell>
          <cell r="AI1896">
            <v>5747.333768658089</v>
          </cell>
          <cell r="AJ1896">
            <v>2294.9662677579909</v>
          </cell>
          <cell r="AK1896">
            <v>33927.800000000003</v>
          </cell>
        </row>
        <row r="1897">
          <cell r="B1897">
            <v>40362</v>
          </cell>
          <cell r="D1897">
            <v>4679.0500000000029</v>
          </cell>
          <cell r="E1897">
            <v>28951</v>
          </cell>
          <cell r="F1897">
            <v>33630.050000000003</v>
          </cell>
          <cell r="G1897">
            <v>33630.050000000003</v>
          </cell>
          <cell r="H1897">
            <v>33829.1</v>
          </cell>
          <cell r="I1897">
            <v>28951</v>
          </cell>
          <cell r="J1897">
            <v>13800</v>
          </cell>
          <cell r="K1897">
            <v>3175</v>
          </cell>
          <cell r="L1897">
            <v>1600</v>
          </cell>
          <cell r="M1897">
            <v>2608</v>
          </cell>
          <cell r="N1897">
            <v>5500</v>
          </cell>
          <cell r="O1897">
            <v>2268</v>
          </cell>
          <cell r="P1897">
            <v>28951</v>
          </cell>
          <cell r="Q1897">
            <v>13800</v>
          </cell>
          <cell r="R1897">
            <v>3175</v>
          </cell>
          <cell r="S1897">
            <v>1600</v>
          </cell>
          <cell r="T1897">
            <v>2608</v>
          </cell>
          <cell r="U1897">
            <v>5500</v>
          </cell>
          <cell r="V1897">
            <v>2268</v>
          </cell>
          <cell r="W1897">
            <v>28951</v>
          </cell>
          <cell r="X1897">
            <v>12964.120897990748</v>
          </cell>
          <cell r="Y1897">
            <v>10064.372872469252</v>
          </cell>
          <cell r="Z1897">
            <v>1599.9961188960783</v>
          </cell>
          <cell r="AA1897">
            <v>1540.9354687124153</v>
          </cell>
          <cell r="AB1897">
            <v>5400.9355417614561</v>
          </cell>
          <cell r="AC1897">
            <v>2258.7391001700389</v>
          </cell>
          <cell r="AD1897">
            <v>33829.099999999991</v>
          </cell>
          <cell r="AE1897">
            <v>12486.210959016407</v>
          </cell>
          <cell r="AF1897">
            <v>10218.104786616934</v>
          </cell>
          <cell r="AG1897">
            <v>1621.2288350646704</v>
          </cell>
          <cell r="AH1897">
            <v>1562.0948968771775</v>
          </cell>
          <cell r="AI1897">
            <v>5453.3477617960516</v>
          </cell>
          <cell r="AJ1897">
            <v>2289.0627606287585</v>
          </cell>
          <cell r="AK1897">
            <v>33630.050000000003</v>
          </cell>
        </row>
        <row r="1898">
          <cell r="B1898">
            <v>40363</v>
          </cell>
          <cell r="D1898">
            <v>4693.0999999999985</v>
          </cell>
          <cell r="E1898">
            <v>29529</v>
          </cell>
          <cell r="F1898">
            <v>34222.1</v>
          </cell>
          <cell r="G1898">
            <v>34222.1</v>
          </cell>
          <cell r="H1898">
            <v>33892.699999999997</v>
          </cell>
          <cell r="I1898">
            <v>29529</v>
          </cell>
          <cell r="J1898">
            <v>13800</v>
          </cell>
          <cell r="K1898">
            <v>3175</v>
          </cell>
          <cell r="L1898">
            <v>1600</v>
          </cell>
          <cell r="M1898">
            <v>2608</v>
          </cell>
          <cell r="N1898">
            <v>6100</v>
          </cell>
          <cell r="O1898">
            <v>2246</v>
          </cell>
          <cell r="P1898">
            <v>29529</v>
          </cell>
          <cell r="Q1898">
            <v>13800</v>
          </cell>
          <cell r="R1898">
            <v>3175</v>
          </cell>
          <cell r="S1898">
            <v>1600</v>
          </cell>
          <cell r="T1898">
            <v>2608</v>
          </cell>
          <cell r="U1898">
            <v>6100</v>
          </cell>
          <cell r="V1898">
            <v>2246</v>
          </cell>
          <cell r="W1898">
            <v>29529</v>
          </cell>
          <cell r="X1898">
            <v>12468.85385222572</v>
          </cell>
          <cell r="Y1898">
            <v>10302.551952085147</v>
          </cell>
          <cell r="Z1898">
            <v>1588.1785911745267</v>
          </cell>
          <cell r="AA1898">
            <v>1529.282842473727</v>
          </cell>
          <cell r="AB1898">
            <v>5779.2403800949742</v>
          </cell>
          <cell r="AC1898">
            <v>2224.5923819459067</v>
          </cell>
          <cell r="AD1898">
            <v>33892.700000000004</v>
          </cell>
          <cell r="AE1898">
            <v>12477.423460541597</v>
          </cell>
          <cell r="AF1898">
            <v>10210.913527353208</v>
          </cell>
          <cell r="AG1898">
            <v>1620.0878527472796</v>
          </cell>
          <cell r="AH1898">
            <v>1560.995531619865</v>
          </cell>
          <cell r="AI1898">
            <v>6082.8158060532378</v>
          </cell>
          <cell r="AJ1898">
            <v>2269.8638216848099</v>
          </cell>
          <cell r="AK1898">
            <v>34222.1</v>
          </cell>
        </row>
        <row r="1899">
          <cell r="B1899">
            <v>40364</v>
          </cell>
          <cell r="D1899">
            <v>4739.4800000000032</v>
          </cell>
          <cell r="E1899">
            <v>29271</v>
          </cell>
          <cell r="F1899">
            <v>34010.480000000003</v>
          </cell>
          <cell r="G1899">
            <v>34010.480000000003</v>
          </cell>
          <cell r="H1899">
            <v>36101.1</v>
          </cell>
          <cell r="I1899">
            <v>29271</v>
          </cell>
          <cell r="J1899">
            <v>13800</v>
          </cell>
          <cell r="K1899">
            <v>3175</v>
          </cell>
          <cell r="L1899">
            <v>1600</v>
          </cell>
          <cell r="M1899">
            <v>2608</v>
          </cell>
          <cell r="N1899">
            <v>6000</v>
          </cell>
          <cell r="O1899">
            <v>2088</v>
          </cell>
          <cell r="P1899">
            <v>29271</v>
          </cell>
          <cell r="Q1899">
            <v>13800</v>
          </cell>
          <cell r="R1899">
            <v>3175</v>
          </cell>
          <cell r="S1899">
            <v>1600</v>
          </cell>
          <cell r="T1899">
            <v>2608</v>
          </cell>
          <cell r="U1899">
            <v>6000</v>
          </cell>
          <cell r="V1899">
            <v>2088</v>
          </cell>
          <cell r="W1899">
            <v>29271</v>
          </cell>
          <cell r="X1899">
            <v>14210.903571204179</v>
          </cell>
          <cell r="Y1899">
            <v>10606.579451156034</v>
          </cell>
          <cell r="Z1899">
            <v>1609.47129096924</v>
          </cell>
          <cell r="AA1899">
            <v>1548.903383780917</v>
          </cell>
          <cell r="AB1899">
            <v>5957.8973168003522</v>
          </cell>
          <cell r="AC1899">
            <v>2167.3449860892783</v>
          </cell>
          <cell r="AD1899">
            <v>36101.1</v>
          </cell>
          <cell r="AE1899">
            <v>12481.267715563052</v>
          </cell>
          <cell r="AF1899">
            <v>10214.059477775209</v>
          </cell>
          <cell r="AG1899">
            <v>1620.5869967318383</v>
          </cell>
          <cell r="AH1899">
            <v>1561.4764694456808</v>
          </cell>
          <cell r="AI1899">
            <v>5992.7890084070332</v>
          </cell>
          <cell r="AJ1899">
            <v>2140.3003320771913</v>
          </cell>
          <cell r="AK1899">
            <v>34010.480000000003</v>
          </cell>
        </row>
        <row r="1900">
          <cell r="B1900">
            <v>40365</v>
          </cell>
          <cell r="D1900">
            <v>4881.82</v>
          </cell>
          <cell r="E1900">
            <v>28787</v>
          </cell>
          <cell r="F1900">
            <v>33668.82</v>
          </cell>
          <cell r="G1900">
            <v>33668.82</v>
          </cell>
          <cell r="H1900">
            <v>33451.199999999997</v>
          </cell>
          <cell r="I1900">
            <v>28787</v>
          </cell>
          <cell r="J1900">
            <v>13800</v>
          </cell>
          <cell r="K1900">
            <v>3175</v>
          </cell>
          <cell r="L1900">
            <v>1600</v>
          </cell>
          <cell r="M1900">
            <v>2608</v>
          </cell>
          <cell r="N1900">
            <v>5300</v>
          </cell>
          <cell r="O1900">
            <v>2304</v>
          </cell>
          <cell r="P1900">
            <v>28787</v>
          </cell>
          <cell r="Q1900">
            <v>13800</v>
          </cell>
          <cell r="R1900">
            <v>3175</v>
          </cell>
          <cell r="S1900">
            <v>1600</v>
          </cell>
          <cell r="T1900">
            <v>2608</v>
          </cell>
          <cell r="U1900">
            <v>5300</v>
          </cell>
          <cell r="V1900">
            <v>2304</v>
          </cell>
          <cell r="W1900">
            <v>28787</v>
          </cell>
          <cell r="X1900">
            <v>12673.986120003066</v>
          </cell>
          <cell r="Y1900">
            <v>10051.406265690526</v>
          </cell>
          <cell r="Z1900">
            <v>1595.2541440253162</v>
          </cell>
          <cell r="AA1900">
            <v>1536.3123833379491</v>
          </cell>
          <cell r="AB1900">
            <v>5337.2319486192218</v>
          </cell>
          <cell r="AC1900">
            <v>2257.0091383239237</v>
          </cell>
          <cell r="AD1900">
            <v>33451.200000000004</v>
          </cell>
          <cell r="AE1900">
            <v>12484.919483973857</v>
          </cell>
          <cell r="AF1900">
            <v>10217.047906562817</v>
          </cell>
          <cell r="AG1900">
            <v>1621.0611479588204</v>
          </cell>
          <cell r="AH1900">
            <v>1561.9333261188399</v>
          </cell>
          <cell r="AI1900">
            <v>5488.9395746059326</v>
          </cell>
          <cell r="AJ1900">
            <v>2294.9185607797349</v>
          </cell>
          <cell r="AK1900">
            <v>33668.82</v>
          </cell>
        </row>
        <row r="1901">
          <cell r="B1901">
            <v>40366</v>
          </cell>
          <cell r="D1901">
            <v>4500.75</v>
          </cell>
          <cell r="E1901">
            <v>29948</v>
          </cell>
          <cell r="F1901">
            <v>34448.75</v>
          </cell>
          <cell r="G1901">
            <v>34448.75</v>
          </cell>
          <cell r="H1901">
            <v>34618.5</v>
          </cell>
          <cell r="I1901">
            <v>29948</v>
          </cell>
          <cell r="J1901">
            <v>14200</v>
          </cell>
          <cell r="K1901">
            <v>3175</v>
          </cell>
          <cell r="L1901">
            <v>1600</v>
          </cell>
          <cell r="M1901">
            <v>2608</v>
          </cell>
          <cell r="N1901">
            <v>6100</v>
          </cell>
          <cell r="O1901">
            <v>2265</v>
          </cell>
          <cell r="P1901">
            <v>29948</v>
          </cell>
          <cell r="Q1901">
            <v>14200</v>
          </cell>
          <cell r="R1901">
            <v>3175</v>
          </cell>
          <cell r="S1901">
            <v>1600</v>
          </cell>
          <cell r="T1901">
            <v>2608</v>
          </cell>
          <cell r="U1901">
            <v>6100</v>
          </cell>
          <cell r="V1901">
            <v>2265</v>
          </cell>
          <cell r="W1901">
            <v>29948</v>
          </cell>
          <cell r="X1901">
            <v>13099.386851259083</v>
          </cell>
          <cell r="Y1901">
            <v>10323.118004873697</v>
          </cell>
          <cell r="Z1901">
            <v>1617.4019444741823</v>
          </cell>
          <cell r="AA1901">
            <v>1556.9955145441718</v>
          </cell>
          <cell r="AB1901">
            <v>5745.4027857784668</v>
          </cell>
          <cell r="AC1901">
            <v>2276.1948990704036</v>
          </cell>
          <cell r="AD1901">
            <v>34618.5</v>
          </cell>
          <cell r="AE1901">
            <v>12603.206573719835</v>
          </cell>
          <cell r="AF1901">
            <v>10207.317907592702</v>
          </cell>
          <cell r="AG1901">
            <v>1619.5173631547968</v>
          </cell>
          <cell r="AH1901">
            <v>1560.4458505002942</v>
          </cell>
          <cell r="AI1901">
            <v>6177.3635226603883</v>
          </cell>
          <cell r="AJ1901">
            <v>2280.8987823719835</v>
          </cell>
          <cell r="AK1901">
            <v>34448.75</v>
          </cell>
        </row>
        <row r="1902">
          <cell r="B1902">
            <v>40367</v>
          </cell>
          <cell r="D1902">
            <v>4611.0800000000017</v>
          </cell>
          <cell r="E1902">
            <v>29787</v>
          </cell>
          <cell r="F1902">
            <v>34398.080000000002</v>
          </cell>
          <cell r="G1902">
            <v>34398.080000000002</v>
          </cell>
          <cell r="H1902">
            <v>35189.4</v>
          </cell>
          <cell r="I1902">
            <v>29787</v>
          </cell>
          <cell r="J1902">
            <v>14000</v>
          </cell>
          <cell r="K1902">
            <v>3175</v>
          </cell>
          <cell r="L1902">
            <v>1600</v>
          </cell>
          <cell r="M1902">
            <v>2608</v>
          </cell>
          <cell r="N1902">
            <v>6100</v>
          </cell>
          <cell r="O1902">
            <v>2304</v>
          </cell>
          <cell r="P1902">
            <v>29787</v>
          </cell>
          <cell r="Q1902">
            <v>14000</v>
          </cell>
          <cell r="R1902">
            <v>3175</v>
          </cell>
          <cell r="S1902">
            <v>1600</v>
          </cell>
          <cell r="T1902">
            <v>2608</v>
          </cell>
          <cell r="U1902">
            <v>6100</v>
          </cell>
          <cell r="V1902">
            <v>2304</v>
          </cell>
          <cell r="W1902">
            <v>29787</v>
          </cell>
          <cell r="X1902">
            <v>13789.220314908298</v>
          </cell>
          <cell r="Y1902">
            <v>10117.679710019436</v>
          </cell>
          <cell r="Z1902">
            <v>1606.2526116541073</v>
          </cell>
          <cell r="AA1902">
            <v>1544.9575295227419</v>
          </cell>
          <cell r="AB1902">
            <v>5858.9482110380841</v>
          </cell>
          <cell r="AC1902">
            <v>2272.3416228573324</v>
          </cell>
          <cell r="AD1902">
            <v>35189.4</v>
          </cell>
          <cell r="AE1902">
            <v>12605.524810413342</v>
          </cell>
          <cell r="AF1902">
            <v>10209.195443978164</v>
          </cell>
          <cell r="AG1902">
            <v>1619.8152575481861</v>
          </cell>
          <cell r="AH1902">
            <v>1560.7328792661642</v>
          </cell>
          <cell r="AI1902">
            <v>6109.6568414602443</v>
          </cell>
          <cell r="AJ1902">
            <v>2293.1547673339028</v>
          </cell>
          <cell r="AK1902">
            <v>34398.080000000002</v>
          </cell>
        </row>
        <row r="1903">
          <cell r="B1903">
            <v>40368</v>
          </cell>
          <cell r="D1903">
            <v>5201.7200000000012</v>
          </cell>
          <cell r="E1903">
            <v>29203</v>
          </cell>
          <cell r="F1903">
            <v>34404.720000000001</v>
          </cell>
          <cell r="G1903">
            <v>34404.720000000001</v>
          </cell>
          <cell r="H1903">
            <v>35094.6</v>
          </cell>
          <cell r="I1903">
            <v>29203</v>
          </cell>
          <cell r="J1903">
            <v>13500</v>
          </cell>
          <cell r="K1903">
            <v>3175</v>
          </cell>
          <cell r="L1903">
            <v>1600</v>
          </cell>
          <cell r="M1903">
            <v>2608</v>
          </cell>
          <cell r="N1903">
            <v>6000</v>
          </cell>
          <cell r="O1903">
            <v>2320</v>
          </cell>
          <cell r="P1903">
            <v>29203</v>
          </cell>
          <cell r="Q1903">
            <v>13500</v>
          </cell>
          <cell r="R1903">
            <v>3175</v>
          </cell>
          <cell r="S1903">
            <v>1600</v>
          </cell>
          <cell r="T1903">
            <v>2608</v>
          </cell>
          <cell r="U1903">
            <v>6000</v>
          </cell>
          <cell r="V1903">
            <v>2320</v>
          </cell>
          <cell r="W1903">
            <v>29203</v>
          </cell>
          <cell r="X1903">
            <v>13402.702646947704</v>
          </cell>
          <cell r="Y1903">
            <v>10308.763182782994</v>
          </cell>
          <cell r="Z1903">
            <v>1591.4414662361041</v>
          </cell>
          <cell r="AA1903">
            <v>1531.3715453285363</v>
          </cell>
          <cell r="AB1903">
            <v>5984.9472127138852</v>
          </cell>
          <cell r="AC1903">
            <v>2275.3739459907761</v>
          </cell>
          <cell r="AD1903">
            <v>35094.6</v>
          </cell>
          <cell r="AE1903">
            <v>12605.156680162743</v>
          </cell>
          <cell r="AF1903">
            <v>10208.897295845998</v>
          </cell>
          <cell r="AG1903">
            <v>1619.7679526556365</v>
          </cell>
          <cell r="AH1903">
            <v>1560.6872998083784</v>
          </cell>
          <cell r="AI1903">
            <v>6081.6147024646234</v>
          </cell>
          <cell r="AJ1903">
            <v>2328.5960690626216</v>
          </cell>
          <cell r="AK1903">
            <v>34404.720000000001</v>
          </cell>
        </row>
        <row r="1904">
          <cell r="B1904">
            <v>40369</v>
          </cell>
          <cell r="D1904">
            <v>5198.7099999999991</v>
          </cell>
          <cell r="E1904">
            <v>29183</v>
          </cell>
          <cell r="F1904">
            <v>34381.71</v>
          </cell>
          <cell r="G1904">
            <v>34381.71</v>
          </cell>
          <cell r="H1904">
            <v>36444.400000000001</v>
          </cell>
          <cell r="I1904">
            <v>29183</v>
          </cell>
          <cell r="J1904">
            <v>13500</v>
          </cell>
          <cell r="K1904">
            <v>3175</v>
          </cell>
          <cell r="L1904">
            <v>1600</v>
          </cell>
          <cell r="M1904">
            <v>2608</v>
          </cell>
          <cell r="N1904">
            <v>6000</v>
          </cell>
          <cell r="O1904">
            <v>2300</v>
          </cell>
          <cell r="P1904">
            <v>29183</v>
          </cell>
          <cell r="Q1904">
            <v>13500</v>
          </cell>
          <cell r="R1904">
            <v>3175</v>
          </cell>
          <cell r="S1904">
            <v>1600</v>
          </cell>
          <cell r="T1904">
            <v>2608</v>
          </cell>
          <cell r="U1904">
            <v>6000</v>
          </cell>
          <cell r="V1904">
            <v>2300</v>
          </cell>
          <cell r="W1904">
            <v>29183</v>
          </cell>
          <cell r="X1904">
            <v>14421.407085839011</v>
          </cell>
          <cell r="Y1904">
            <v>10476.238569029827</v>
          </cell>
          <cell r="Z1904">
            <v>1618.3077310583774</v>
          </cell>
          <cell r="AA1904">
            <v>1555.8141603035328</v>
          </cell>
          <cell r="AB1904">
            <v>6072.1640150404855</v>
          </cell>
          <cell r="AC1904">
            <v>2300.4684387287721</v>
          </cell>
          <cell r="AD1904">
            <v>36444.400000000001</v>
          </cell>
          <cell r="AE1904">
            <v>12605.399456036923</v>
          </cell>
          <cell r="AF1904">
            <v>10209.093919658641</v>
          </cell>
          <cell r="AG1904">
            <v>1619.7991494579178</v>
          </cell>
          <cell r="AH1904">
            <v>1560.7173587146774</v>
          </cell>
          <cell r="AI1904">
            <v>6081.7318346322982</v>
          </cell>
          <cell r="AJ1904">
            <v>2304.9682814995426</v>
          </cell>
          <cell r="AK1904">
            <v>34381.71</v>
          </cell>
        </row>
        <row r="1905">
          <cell r="B1905">
            <v>40370</v>
          </cell>
          <cell r="D1905">
            <v>5009.2099999999991</v>
          </cell>
          <cell r="E1905">
            <v>29448</v>
          </cell>
          <cell r="F1905">
            <v>34457.21</v>
          </cell>
          <cell r="G1905">
            <v>34457.21</v>
          </cell>
          <cell r="H1905">
            <v>35482.9</v>
          </cell>
          <cell r="I1905">
            <v>29448</v>
          </cell>
          <cell r="J1905">
            <v>13500</v>
          </cell>
          <cell r="K1905">
            <v>3175</v>
          </cell>
          <cell r="L1905">
            <v>1600</v>
          </cell>
          <cell r="M1905">
            <v>2608</v>
          </cell>
          <cell r="N1905">
            <v>6300</v>
          </cell>
          <cell r="O1905">
            <v>2265</v>
          </cell>
          <cell r="P1905">
            <v>29448</v>
          </cell>
          <cell r="Q1905">
            <v>13500</v>
          </cell>
          <cell r="R1905">
            <v>3175</v>
          </cell>
          <cell r="S1905">
            <v>1600</v>
          </cell>
          <cell r="T1905">
            <v>2608</v>
          </cell>
          <cell r="U1905">
            <v>6300</v>
          </cell>
          <cell r="V1905">
            <v>2265</v>
          </cell>
          <cell r="W1905">
            <v>29448</v>
          </cell>
          <cell r="X1905">
            <v>12495.016301134143</v>
          </cell>
          <cell r="Y1905">
            <v>11106.617693416205</v>
          </cell>
          <cell r="Z1905">
            <v>1631.1674660081628</v>
          </cell>
          <cell r="AA1905">
            <v>1568.6646072577294</v>
          </cell>
          <cell r="AB1905">
            <v>6386.4349547236779</v>
          </cell>
          <cell r="AC1905">
            <v>2294.9989774600799</v>
          </cell>
          <cell r="AD1905">
            <v>35482.899999999994</v>
          </cell>
          <cell r="AE1905">
            <v>12468.082663265584</v>
          </cell>
          <cell r="AF1905">
            <v>10203.269475392999</v>
          </cell>
          <cell r="AG1905">
            <v>1618.8750292625514</v>
          </cell>
          <cell r="AH1905">
            <v>1559.8269455847965</v>
          </cell>
          <cell r="AI1905">
            <v>6327.1617554867644</v>
          </cell>
          <cell r="AJ1905">
            <v>2279.9941310073045</v>
          </cell>
          <cell r="AK1905">
            <v>34457.21</v>
          </cell>
        </row>
        <row r="1906">
          <cell r="B1906">
            <v>40371</v>
          </cell>
          <cell r="D1906">
            <v>5143.7599999999948</v>
          </cell>
          <cell r="E1906">
            <v>29203</v>
          </cell>
          <cell r="F1906">
            <v>34346.759999999995</v>
          </cell>
          <cell r="G1906">
            <v>34346.759999999995</v>
          </cell>
          <cell r="H1906">
            <v>34644.800000000003</v>
          </cell>
          <cell r="I1906">
            <v>29203</v>
          </cell>
          <cell r="J1906">
            <v>13500</v>
          </cell>
          <cell r="K1906">
            <v>3175</v>
          </cell>
          <cell r="L1906">
            <v>1600</v>
          </cell>
          <cell r="M1906">
            <v>2608</v>
          </cell>
          <cell r="N1906">
            <v>6000</v>
          </cell>
          <cell r="O1906">
            <v>2320</v>
          </cell>
          <cell r="P1906">
            <v>29203</v>
          </cell>
          <cell r="Q1906">
            <v>13500</v>
          </cell>
          <cell r="R1906">
            <v>3175</v>
          </cell>
          <cell r="S1906">
            <v>1600</v>
          </cell>
          <cell r="T1906">
            <v>2608</v>
          </cell>
          <cell r="U1906">
            <v>6000</v>
          </cell>
          <cell r="V1906">
            <v>2320</v>
          </cell>
          <cell r="W1906">
            <v>29203</v>
          </cell>
          <cell r="X1906">
            <v>13397.663434582506</v>
          </cell>
          <cell r="Y1906">
            <v>10067.436509526124</v>
          </cell>
          <cell r="Z1906">
            <v>1591.8555621657047</v>
          </cell>
          <cell r="AA1906">
            <v>1531.1744727208272</v>
          </cell>
          <cell r="AB1906">
            <v>5782.913086984051</v>
          </cell>
          <cell r="AC1906">
            <v>2273.7569340207833</v>
          </cell>
          <cell r="AD1906">
            <v>34644.799999999996</v>
          </cell>
          <cell r="AE1906">
            <v>12605.08449739862</v>
          </cell>
          <cell r="AF1906">
            <v>10208.838835134706</v>
          </cell>
          <cell r="AG1906">
            <v>1619.7586771399863</v>
          </cell>
          <cell r="AH1906">
            <v>1560.678362614967</v>
          </cell>
          <cell r="AI1906">
            <v>6035.6529157022505</v>
          </cell>
          <cell r="AJ1906">
            <v>2316.7467120094698</v>
          </cell>
          <cell r="AK1906">
            <v>34346.759999999995</v>
          </cell>
        </row>
        <row r="1907">
          <cell r="B1907">
            <v>40372</v>
          </cell>
          <cell r="D1907">
            <v>5137.4599999999919</v>
          </cell>
          <cell r="E1907">
            <v>29212</v>
          </cell>
          <cell r="F1907">
            <v>34349.459999999992</v>
          </cell>
          <cell r="G1907">
            <v>34349.459999999992</v>
          </cell>
          <cell r="H1907">
            <v>35493.9</v>
          </cell>
          <cell r="I1907">
            <v>29212</v>
          </cell>
          <cell r="J1907">
            <v>13500</v>
          </cell>
          <cell r="K1907">
            <v>3175</v>
          </cell>
          <cell r="L1907">
            <v>1600</v>
          </cell>
          <cell r="M1907">
            <v>2608</v>
          </cell>
          <cell r="N1907">
            <v>6000</v>
          </cell>
          <cell r="O1907">
            <v>2329</v>
          </cell>
          <cell r="P1907">
            <v>29212</v>
          </cell>
          <cell r="Q1907">
            <v>13500</v>
          </cell>
          <cell r="R1907">
            <v>3175</v>
          </cell>
          <cell r="S1907">
            <v>1600</v>
          </cell>
          <cell r="T1907">
            <v>2608</v>
          </cell>
          <cell r="U1907">
            <v>6000</v>
          </cell>
          <cell r="V1907">
            <v>2329</v>
          </cell>
          <cell r="W1907">
            <v>29212</v>
          </cell>
          <cell r="X1907">
            <v>14504.547212124289</v>
          </cell>
          <cell r="Y1907">
            <v>9784.2376287550051</v>
          </cell>
          <cell r="Z1907">
            <v>1574.4691613091795</v>
          </cell>
          <cell r="AA1907">
            <v>1506.7789536767848</v>
          </cell>
          <cell r="AB1907">
            <v>5877.769309385978</v>
          </cell>
          <cell r="AC1907">
            <v>2246.0977347487678</v>
          </cell>
          <cell r="AD1907">
            <v>35493.899999999994</v>
          </cell>
          <cell r="AE1907">
            <v>12606.075383530031</v>
          </cell>
          <cell r="AF1907">
            <v>10209.641352311139</v>
          </cell>
          <cell r="AG1907">
            <v>1619.886006426017</v>
          </cell>
          <cell r="AH1907">
            <v>1560.8010475954152</v>
          </cell>
          <cell r="AI1907">
            <v>6036.1273785881931</v>
          </cell>
          <cell r="AJ1907">
            <v>2316.9288315491999</v>
          </cell>
          <cell r="AK1907">
            <v>34349.459999999992</v>
          </cell>
        </row>
        <row r="1908">
          <cell r="B1908">
            <v>40373</v>
          </cell>
          <cell r="D1908">
            <v>4082.3699999999953</v>
          </cell>
          <cell r="E1908">
            <v>30288</v>
          </cell>
          <cell r="F1908">
            <v>34370.369999999995</v>
          </cell>
          <cell r="G1908">
            <v>34370.369999999995</v>
          </cell>
          <cell r="H1908">
            <v>38737.4</v>
          </cell>
          <cell r="I1908">
            <v>30288</v>
          </cell>
          <cell r="J1908">
            <v>14600</v>
          </cell>
          <cell r="K1908">
            <v>3175</v>
          </cell>
          <cell r="L1908">
            <v>1600</v>
          </cell>
          <cell r="M1908">
            <v>2608</v>
          </cell>
          <cell r="N1908">
            <v>6000</v>
          </cell>
          <cell r="O1908">
            <v>2305</v>
          </cell>
          <cell r="P1908">
            <v>30288</v>
          </cell>
          <cell r="Q1908">
            <v>14600</v>
          </cell>
          <cell r="R1908">
            <v>3175</v>
          </cell>
          <cell r="S1908">
            <v>1600</v>
          </cell>
          <cell r="T1908">
            <v>2608</v>
          </cell>
          <cell r="U1908">
            <v>6000</v>
          </cell>
          <cell r="V1908">
            <v>2305</v>
          </cell>
          <cell r="W1908">
            <v>30288</v>
          </cell>
          <cell r="X1908">
            <v>16648.806656392779</v>
          </cell>
          <cell r="Y1908">
            <v>10658.030882979363</v>
          </cell>
          <cell r="Z1908">
            <v>1563.2321547017173</v>
          </cell>
          <cell r="AA1908">
            <v>1472.5191713983238</v>
          </cell>
          <cell r="AB1908">
            <v>6018.8819833644338</v>
          </cell>
          <cell r="AC1908">
            <v>2375.9291511633942</v>
          </cell>
          <cell r="AD1908">
            <v>38737.400000000009</v>
          </cell>
          <cell r="AE1908">
            <v>12591.344998606288</v>
          </cell>
          <cell r="AF1908">
            <v>10197.911644908307</v>
          </cell>
          <cell r="AG1908">
            <v>1620.6379327127445</v>
          </cell>
          <cell r="AH1908">
            <v>1559.7919071468393</v>
          </cell>
          <cell r="AI1908">
            <v>6083.3051999686413</v>
          </cell>
          <cell r="AJ1908">
            <v>2317.3783166571816</v>
          </cell>
          <cell r="AK1908">
            <v>34370.369999999995</v>
          </cell>
        </row>
        <row r="1909">
          <cell r="B1909">
            <v>40374</v>
          </cell>
          <cell r="D1909">
            <v>3075.8899999999994</v>
          </cell>
          <cell r="E1909">
            <v>31303</v>
          </cell>
          <cell r="F1909">
            <v>34378.89</v>
          </cell>
          <cell r="G1909">
            <v>34378.89</v>
          </cell>
          <cell r="H1909">
            <v>39582.5</v>
          </cell>
          <cell r="I1909">
            <v>31303</v>
          </cell>
          <cell r="J1909">
            <v>15500</v>
          </cell>
          <cell r="K1909">
            <v>3175</v>
          </cell>
          <cell r="L1909">
            <v>1600</v>
          </cell>
          <cell r="M1909">
            <v>2608</v>
          </cell>
          <cell r="N1909">
            <v>6100</v>
          </cell>
          <cell r="O1909">
            <v>2320</v>
          </cell>
          <cell r="P1909">
            <v>31303</v>
          </cell>
          <cell r="Q1909">
            <v>15500</v>
          </cell>
          <cell r="R1909">
            <v>3175</v>
          </cell>
          <cell r="S1909">
            <v>1600</v>
          </cell>
          <cell r="T1909">
            <v>2608</v>
          </cell>
          <cell r="U1909">
            <v>6100</v>
          </cell>
          <cell r="V1909">
            <v>2320</v>
          </cell>
          <cell r="W1909">
            <v>31303</v>
          </cell>
          <cell r="X1909">
            <v>16669.999015854242</v>
          </cell>
          <cell r="Y1909">
            <v>11246.373156808515</v>
          </cell>
          <cell r="Z1909">
            <v>1595.1166310931724</v>
          </cell>
          <cell r="AA1909">
            <v>1512.8092416526581</v>
          </cell>
          <cell r="AB1909">
            <v>6169.4813712497016</v>
          </cell>
          <cell r="AC1909">
            <v>2388.7205833417152</v>
          </cell>
          <cell r="AD1909">
            <v>39582.500000000007</v>
          </cell>
          <cell r="AE1909">
            <v>12562.18296222597</v>
          </cell>
          <cell r="AF1909">
            <v>10174.694079260216</v>
          </cell>
          <cell r="AG1909">
            <v>1622.1789239039704</v>
          </cell>
          <cell r="AH1909">
            <v>1557.810228798329</v>
          </cell>
          <cell r="AI1909">
            <v>6131.8590824151133</v>
          </cell>
          <cell r="AJ1909">
            <v>2330.1647233964004</v>
          </cell>
          <cell r="AK1909">
            <v>34378.89</v>
          </cell>
        </row>
        <row r="1910">
          <cell r="B1910">
            <v>40375</v>
          </cell>
          <cell r="D1910">
            <v>3356.4500000000044</v>
          </cell>
          <cell r="E1910">
            <v>32516</v>
          </cell>
          <cell r="F1910">
            <v>35872.450000000004</v>
          </cell>
          <cell r="G1910">
            <v>35872.450000000004</v>
          </cell>
          <cell r="H1910">
            <v>38861.199999999997</v>
          </cell>
          <cell r="I1910">
            <v>32516</v>
          </cell>
          <cell r="J1910">
            <v>16500</v>
          </cell>
          <cell r="K1910">
            <v>3175</v>
          </cell>
          <cell r="L1910">
            <v>1600</v>
          </cell>
          <cell r="M1910">
            <v>2608</v>
          </cell>
          <cell r="N1910">
            <v>6300</v>
          </cell>
          <cell r="O1910">
            <v>2333</v>
          </cell>
          <cell r="P1910">
            <v>32516</v>
          </cell>
          <cell r="Q1910">
            <v>16500</v>
          </cell>
          <cell r="R1910">
            <v>3175</v>
          </cell>
          <cell r="S1910">
            <v>1600</v>
          </cell>
          <cell r="T1910">
            <v>2608</v>
          </cell>
          <cell r="U1910">
            <v>6300</v>
          </cell>
          <cell r="V1910">
            <v>2333</v>
          </cell>
          <cell r="W1910">
            <v>32516</v>
          </cell>
          <cell r="X1910">
            <v>15219.764988015682</v>
          </cell>
          <cell r="Y1910">
            <v>11603.375724535068</v>
          </cell>
          <cell r="Z1910">
            <v>1642.4194580241465</v>
          </cell>
          <cell r="AA1910">
            <v>1566.7657460202711</v>
          </cell>
          <cell r="AB1910">
            <v>6463.5826990540745</v>
          </cell>
          <cell r="AC1910">
            <v>2365.2913843507604</v>
          </cell>
          <cell r="AD1910">
            <v>38861.200000000004</v>
          </cell>
          <cell r="AE1910">
            <v>13802.281543780502</v>
          </cell>
          <cell r="AF1910">
            <v>10176.823860181821</v>
          </cell>
          <cell r="AG1910">
            <v>1623.3926071534429</v>
          </cell>
          <cell r="AH1910">
            <v>1558.3985979496786</v>
          </cell>
          <cell r="AI1910">
            <v>6368.0151813408766</v>
          </cell>
          <cell r="AJ1910">
            <v>2343.5382095936789</v>
          </cell>
          <cell r="AK1910">
            <v>35872.450000000004</v>
          </cell>
        </row>
        <row r="1911">
          <cell r="B1911">
            <v>40376</v>
          </cell>
          <cell r="D1911">
            <v>2787.0699999999997</v>
          </cell>
          <cell r="E1911">
            <v>31578</v>
          </cell>
          <cell r="F1911">
            <v>34365.07</v>
          </cell>
          <cell r="G1911">
            <v>34365.07</v>
          </cell>
          <cell r="H1911">
            <v>38882.400000000001</v>
          </cell>
          <cell r="I1911">
            <v>31578</v>
          </cell>
          <cell r="J1911">
            <v>15791</v>
          </cell>
          <cell r="K1911">
            <v>3175</v>
          </cell>
          <cell r="L1911">
            <v>1600</v>
          </cell>
          <cell r="M1911">
            <v>2608</v>
          </cell>
          <cell r="N1911">
            <v>6100</v>
          </cell>
          <cell r="O1911">
            <v>2304</v>
          </cell>
          <cell r="P1911">
            <v>31578</v>
          </cell>
          <cell r="Q1911">
            <v>15791</v>
          </cell>
          <cell r="R1911">
            <v>3175</v>
          </cell>
          <cell r="S1911">
            <v>1600</v>
          </cell>
          <cell r="T1911">
            <v>2608</v>
          </cell>
          <cell r="U1911">
            <v>6100</v>
          </cell>
          <cell r="V1911">
            <v>2304</v>
          </cell>
          <cell r="W1911">
            <v>31578</v>
          </cell>
          <cell r="X1911">
            <v>15670.608732840847</v>
          </cell>
          <cell r="Y1911">
            <v>11517.435097663007</v>
          </cell>
          <cell r="Z1911">
            <v>1642.0488256516678</v>
          </cell>
          <cell r="AA1911">
            <v>1560.2287041415818</v>
          </cell>
          <cell r="AB1911">
            <v>6157.2272062046941</v>
          </cell>
          <cell r="AC1911">
            <v>2334.8514334982083</v>
          </cell>
          <cell r="AD1911">
            <v>38882.400000000009</v>
          </cell>
          <cell r="AE1911">
            <v>12571.779542019754</v>
          </cell>
          <cell r="AF1911">
            <v>10182.332769656181</v>
          </cell>
          <cell r="AG1911">
            <v>1621.6494379576202</v>
          </cell>
          <cell r="AH1911">
            <v>1558.4554614966037</v>
          </cell>
          <cell r="AI1911">
            <v>6112.8622087433332</v>
          </cell>
          <cell r="AJ1911">
            <v>2317.9905801265077</v>
          </cell>
          <cell r="AK1911">
            <v>34365.07</v>
          </cell>
        </row>
        <row r="1912">
          <cell r="B1912">
            <v>40377</v>
          </cell>
          <cell r="D1912">
            <v>3530.6900000000023</v>
          </cell>
          <cell r="E1912">
            <v>31521</v>
          </cell>
          <cell r="F1912">
            <v>35051.69</v>
          </cell>
          <cell r="G1912">
            <v>35051.69</v>
          </cell>
          <cell r="H1912">
            <v>37558.300000000003</v>
          </cell>
          <cell r="I1912">
            <v>31521</v>
          </cell>
          <cell r="J1912">
            <v>15791</v>
          </cell>
          <cell r="K1912">
            <v>3175</v>
          </cell>
          <cell r="L1912">
            <v>1600</v>
          </cell>
          <cell r="M1912">
            <v>2608</v>
          </cell>
          <cell r="N1912">
            <v>6000</v>
          </cell>
          <cell r="O1912">
            <v>2347</v>
          </cell>
          <cell r="P1912">
            <v>31521</v>
          </cell>
          <cell r="Q1912">
            <v>15791</v>
          </cell>
          <cell r="R1912">
            <v>3175</v>
          </cell>
          <cell r="S1912">
            <v>1600</v>
          </cell>
          <cell r="T1912">
            <v>2608</v>
          </cell>
          <cell r="U1912">
            <v>6000</v>
          </cell>
          <cell r="V1912">
            <v>2347</v>
          </cell>
          <cell r="W1912">
            <v>31521</v>
          </cell>
          <cell r="X1912">
            <v>14040.44695231201</v>
          </cell>
          <cell r="Y1912">
            <v>11943.933035401291</v>
          </cell>
          <cell r="Z1912">
            <v>1606.3541278101034</v>
          </cell>
          <cell r="AA1912">
            <v>1549.3219158341478</v>
          </cell>
          <cell r="AB1912">
            <v>6083.6445973007822</v>
          </cell>
          <cell r="AC1912">
            <v>2334.5993713416806</v>
          </cell>
          <cell r="AD1912">
            <v>37558.300000000017</v>
          </cell>
          <cell r="AE1912">
            <v>13375.859543145967</v>
          </cell>
          <cell r="AF1912">
            <v>10166.73207166417</v>
          </cell>
          <cell r="AG1912">
            <v>1619.1648537564554</v>
          </cell>
          <cell r="AH1912">
            <v>1556.0676989338576</v>
          </cell>
          <cell r="AI1912">
            <v>5983.97754135182</v>
          </cell>
          <cell r="AJ1912">
            <v>2349.8882911477322</v>
          </cell>
          <cell r="AK1912">
            <v>35051.69</v>
          </cell>
        </row>
        <row r="1913">
          <cell r="B1913">
            <v>40378</v>
          </cell>
          <cell r="D1913">
            <v>3679.510000000002</v>
          </cell>
          <cell r="E1913">
            <v>31507</v>
          </cell>
          <cell r="F1913">
            <v>35186.51</v>
          </cell>
          <cell r="G1913">
            <v>35186.51</v>
          </cell>
          <cell r="H1913">
            <v>36970</v>
          </cell>
          <cell r="I1913">
            <v>31507</v>
          </cell>
          <cell r="J1913">
            <v>15791</v>
          </cell>
          <cell r="K1913">
            <v>3175</v>
          </cell>
          <cell r="L1913">
            <v>1600</v>
          </cell>
          <cell r="M1913">
            <v>2608</v>
          </cell>
          <cell r="N1913">
            <v>6000</v>
          </cell>
          <cell r="O1913">
            <v>2333</v>
          </cell>
          <cell r="P1913">
            <v>31507</v>
          </cell>
          <cell r="Q1913">
            <v>15791</v>
          </cell>
          <cell r="R1913">
            <v>3175</v>
          </cell>
          <cell r="S1913">
            <v>1600</v>
          </cell>
          <cell r="T1913">
            <v>2608</v>
          </cell>
          <cell r="U1913">
            <v>6000</v>
          </cell>
          <cell r="V1913">
            <v>2333</v>
          </cell>
          <cell r="W1913">
            <v>31507</v>
          </cell>
          <cell r="X1913">
            <v>14655.252883765101</v>
          </cell>
          <cell r="Y1913">
            <v>10725.048849491717</v>
          </cell>
          <cell r="Z1913">
            <v>1616.619748697339</v>
          </cell>
          <cell r="AA1913">
            <v>1554.2858878030002</v>
          </cell>
          <cell r="AB1913">
            <v>6085.0863603425732</v>
          </cell>
          <cell r="AC1913">
            <v>2333.7062699002763</v>
          </cell>
          <cell r="AD1913">
            <v>36970.000000000015</v>
          </cell>
          <cell r="AE1913">
            <v>13511.219371447765</v>
          </cell>
          <cell r="AF1913">
            <v>10176.619069972223</v>
          </cell>
          <cell r="AG1913">
            <v>1618.9955749693897</v>
          </cell>
          <cell r="AH1913">
            <v>1557.0576879463881</v>
          </cell>
          <cell r="AI1913">
            <v>5984.3658933056067</v>
          </cell>
          <cell r="AJ1913">
            <v>2338.2524023586252</v>
          </cell>
          <cell r="AK1913">
            <v>35186.51</v>
          </cell>
        </row>
        <row r="1914">
          <cell r="B1914">
            <v>40379</v>
          </cell>
          <cell r="D1914">
            <v>2502.0500000000029</v>
          </cell>
          <cell r="E1914">
            <v>32009</v>
          </cell>
          <cell r="F1914">
            <v>34511.050000000003</v>
          </cell>
          <cell r="G1914">
            <v>34511.050000000003</v>
          </cell>
          <cell r="H1914">
            <v>36642.199999999997</v>
          </cell>
          <cell r="I1914">
            <v>32009</v>
          </cell>
          <cell r="J1914">
            <v>16091</v>
          </cell>
          <cell r="K1914">
            <v>3175</v>
          </cell>
          <cell r="L1914">
            <v>1600</v>
          </cell>
          <cell r="M1914">
            <v>2608</v>
          </cell>
          <cell r="N1914">
            <v>6200</v>
          </cell>
          <cell r="O1914">
            <v>2335</v>
          </cell>
          <cell r="P1914">
            <v>32009</v>
          </cell>
          <cell r="Q1914">
            <v>16091</v>
          </cell>
          <cell r="R1914">
            <v>3175</v>
          </cell>
          <cell r="S1914">
            <v>1600</v>
          </cell>
          <cell r="T1914">
            <v>2608</v>
          </cell>
          <cell r="U1914">
            <v>6200</v>
          </cell>
          <cell r="V1914">
            <v>2335</v>
          </cell>
          <cell r="W1914">
            <v>32009</v>
          </cell>
          <cell r="X1914">
            <v>14112.123026577443</v>
          </cell>
          <cell r="Y1914">
            <v>10840.011225675271</v>
          </cell>
          <cell r="Z1914">
            <v>1627.0090815978187</v>
          </cell>
          <cell r="AA1914">
            <v>1565.0818819163919</v>
          </cell>
          <cell r="AB1914">
            <v>6160.7632451137588</v>
          </cell>
          <cell r="AC1914">
            <v>2337.2115391193106</v>
          </cell>
          <cell r="AD1914">
            <v>36642.19999999999</v>
          </cell>
          <cell r="AE1914">
            <v>12601.36133982709</v>
          </cell>
          <cell r="AF1914">
            <v>10205.823455458878</v>
          </cell>
          <cell r="AG1914">
            <v>1619.2802498209082</v>
          </cell>
          <cell r="AH1914">
            <v>1560.2173858191597</v>
          </cell>
          <cell r="AI1914">
            <v>6196.4726269239727</v>
          </cell>
          <cell r="AJ1914">
            <v>2327.8949421499933</v>
          </cell>
          <cell r="AK1914">
            <v>34511.050000000003</v>
          </cell>
        </row>
        <row r="1915">
          <cell r="B1915">
            <v>40380</v>
          </cell>
          <cell r="D1915">
            <v>3169.4800000000105</v>
          </cell>
          <cell r="E1915">
            <v>31122</v>
          </cell>
          <cell r="F1915">
            <v>34291.48000000001</v>
          </cell>
          <cell r="G1915">
            <v>34291.48000000001</v>
          </cell>
          <cell r="H1915">
            <v>37507.300000000003</v>
          </cell>
          <cell r="I1915">
            <v>31122</v>
          </cell>
          <cell r="J1915">
            <v>15491</v>
          </cell>
          <cell r="K1915">
            <v>3175</v>
          </cell>
          <cell r="L1915">
            <v>1600</v>
          </cell>
          <cell r="M1915">
            <v>2608</v>
          </cell>
          <cell r="N1915">
            <v>5900</v>
          </cell>
          <cell r="O1915">
            <v>2348</v>
          </cell>
          <cell r="P1915">
            <v>31122</v>
          </cell>
          <cell r="Q1915">
            <v>15491</v>
          </cell>
          <cell r="R1915">
            <v>3175</v>
          </cell>
          <cell r="S1915">
            <v>1600</v>
          </cell>
          <cell r="T1915">
            <v>2608</v>
          </cell>
          <cell r="U1915">
            <v>5900</v>
          </cell>
          <cell r="V1915">
            <v>2348</v>
          </cell>
          <cell r="W1915">
            <v>31122</v>
          </cell>
          <cell r="X1915">
            <v>15010.07728187604</v>
          </cell>
          <cell r="Y1915">
            <v>10949.340021231483</v>
          </cell>
          <cell r="Z1915">
            <v>1639.3020949079762</v>
          </cell>
          <cell r="AA1915">
            <v>1577.6132102267384</v>
          </cell>
          <cell r="AB1915">
            <v>5951.7147277286058</v>
          </cell>
          <cell r="AC1915">
            <v>2379.252664029158</v>
          </cell>
          <cell r="AD1915">
            <v>37507.300000000003</v>
          </cell>
          <cell r="AE1915">
            <v>12605.476303106998</v>
          </cell>
          <cell r="AF1915">
            <v>10209.156157984256</v>
          </cell>
          <cell r="AG1915">
            <v>1619.8090243388513</v>
          </cell>
          <cell r="AH1915">
            <v>1560.7268734116651</v>
          </cell>
          <cell r="AI1915">
            <v>5943.9837462528985</v>
          </cell>
          <cell r="AJ1915">
            <v>2352.3278949053374</v>
          </cell>
          <cell r="AK1915">
            <v>34291.48000000001</v>
          </cell>
        </row>
        <row r="1916">
          <cell r="B1916">
            <v>40381</v>
          </cell>
          <cell r="D1916">
            <v>4339.07</v>
          </cell>
          <cell r="E1916">
            <v>29943</v>
          </cell>
          <cell r="F1916">
            <v>34282.07</v>
          </cell>
          <cell r="G1916">
            <v>34282.07</v>
          </cell>
          <cell r="H1916">
            <v>37425.9</v>
          </cell>
          <cell r="I1916">
            <v>29943</v>
          </cell>
          <cell r="J1916">
            <v>14291</v>
          </cell>
          <cell r="K1916">
            <v>3175</v>
          </cell>
          <cell r="L1916">
            <v>1600</v>
          </cell>
          <cell r="M1916">
            <v>2608</v>
          </cell>
          <cell r="N1916">
            <v>5900</v>
          </cell>
          <cell r="O1916">
            <v>2369</v>
          </cell>
          <cell r="P1916">
            <v>29943</v>
          </cell>
          <cell r="Q1916">
            <v>14291</v>
          </cell>
          <cell r="R1916">
            <v>3175</v>
          </cell>
          <cell r="S1916">
            <v>1600</v>
          </cell>
          <cell r="T1916">
            <v>2608</v>
          </cell>
          <cell r="U1916">
            <v>5900</v>
          </cell>
          <cell r="V1916">
            <v>2369</v>
          </cell>
          <cell r="W1916">
            <v>29943</v>
          </cell>
          <cell r="X1916">
            <v>15147.961446699921</v>
          </cell>
          <cell r="Y1916">
            <v>10583.536089805733</v>
          </cell>
          <cell r="Z1916">
            <v>1639.9120809507967</v>
          </cell>
          <cell r="AA1916">
            <v>1577.8091877135705</v>
          </cell>
          <cell r="AB1916">
            <v>6120.910625020002</v>
          </cell>
          <cell r="AC1916">
            <v>2355.7705698099753</v>
          </cell>
          <cell r="AD1916">
            <v>37425.899999999994</v>
          </cell>
          <cell r="AE1916">
            <v>12609.386163675967</v>
          </cell>
          <cell r="AF1916">
            <v>10212.322748134817</v>
          </cell>
          <cell r="AG1916">
            <v>1620.3114430718872</v>
          </cell>
          <cell r="AH1916">
            <v>1561.2109665402825</v>
          </cell>
          <cell r="AI1916">
            <v>5949.4612817663456</v>
          </cell>
          <cell r="AJ1916">
            <v>2329.3773968106975</v>
          </cell>
          <cell r="AK1916">
            <v>34282.07</v>
          </cell>
        </row>
        <row r="1917">
          <cell r="B1917">
            <v>40382</v>
          </cell>
          <cell r="D1917">
            <v>4373.7200000000084</v>
          </cell>
          <cell r="E1917">
            <v>29924</v>
          </cell>
          <cell r="F1917">
            <v>34297.720000000008</v>
          </cell>
          <cell r="G1917">
            <v>34297.720000000008</v>
          </cell>
          <cell r="H1917">
            <v>37445.9</v>
          </cell>
          <cell r="I1917">
            <v>29924</v>
          </cell>
          <cell r="J1917">
            <v>14291</v>
          </cell>
          <cell r="K1917">
            <v>3175</v>
          </cell>
          <cell r="L1917">
            <v>1600</v>
          </cell>
          <cell r="M1917">
            <v>2608</v>
          </cell>
          <cell r="N1917">
            <v>6000</v>
          </cell>
          <cell r="O1917">
            <v>2250</v>
          </cell>
          <cell r="P1917">
            <v>29924</v>
          </cell>
          <cell r="Q1917">
            <v>14291</v>
          </cell>
          <cell r="R1917">
            <v>3175</v>
          </cell>
          <cell r="S1917">
            <v>1600</v>
          </cell>
          <cell r="T1917">
            <v>2608</v>
          </cell>
          <cell r="U1917">
            <v>6000</v>
          </cell>
          <cell r="V1917">
            <v>2250</v>
          </cell>
          <cell r="W1917">
            <v>29924</v>
          </cell>
          <cell r="X1917">
            <v>14955.519891054802</v>
          </cell>
          <cell r="Y1917">
            <v>10881.167713440829</v>
          </cell>
          <cell r="Z1917">
            <v>1573.2387887124739</v>
          </cell>
          <cell r="AA1917">
            <v>1511.9468306278866</v>
          </cell>
          <cell r="AB1917">
            <v>6289.2371310996832</v>
          </cell>
          <cell r="AC1917">
            <v>2234.7896450643298</v>
          </cell>
          <cell r="AD1917">
            <v>37445.900000000009</v>
          </cell>
          <cell r="AE1917">
            <v>12600.439831118374</v>
          </cell>
          <cell r="AF1917">
            <v>10210.226449984913</v>
          </cell>
          <cell r="AG1917">
            <v>1619.9788394160735</v>
          </cell>
          <cell r="AH1917">
            <v>1560.8904945241227</v>
          </cell>
          <cell r="AI1917">
            <v>6036.4732990731482</v>
          </cell>
          <cell r="AJ1917">
            <v>2269.7110858833739</v>
          </cell>
          <cell r="AK1917">
            <v>34297.720000000008</v>
          </cell>
        </row>
        <row r="1918">
          <cell r="B1918">
            <v>40383</v>
          </cell>
          <cell r="D1918">
            <v>4316.18</v>
          </cell>
          <cell r="E1918">
            <v>29944</v>
          </cell>
          <cell r="F1918">
            <v>34260.18</v>
          </cell>
          <cell r="G1918">
            <v>34260.18</v>
          </cell>
          <cell r="H1918">
            <v>39086</v>
          </cell>
          <cell r="I1918">
            <v>29944</v>
          </cell>
          <cell r="J1918">
            <v>14291</v>
          </cell>
          <cell r="K1918">
            <v>3175</v>
          </cell>
          <cell r="L1918">
            <v>1600</v>
          </cell>
          <cell r="M1918">
            <v>2608</v>
          </cell>
          <cell r="N1918">
            <v>6000</v>
          </cell>
          <cell r="O1918">
            <v>2270</v>
          </cell>
          <cell r="P1918">
            <v>29944</v>
          </cell>
          <cell r="Q1918">
            <v>14291</v>
          </cell>
          <cell r="R1918">
            <v>3175</v>
          </cell>
          <cell r="S1918">
            <v>1600</v>
          </cell>
          <cell r="T1918">
            <v>2608</v>
          </cell>
          <cell r="U1918">
            <v>6000</v>
          </cell>
          <cell r="V1918">
            <v>2270</v>
          </cell>
          <cell r="W1918">
            <v>29944</v>
          </cell>
          <cell r="X1918">
            <v>15909.592426173891</v>
          </cell>
          <cell r="Y1918">
            <v>11332.176102718226</v>
          </cell>
          <cell r="Z1918">
            <v>1609.8935955757013</v>
          </cell>
          <cell r="AA1918">
            <v>1527.6744524747528</v>
          </cell>
          <cell r="AB1918">
            <v>6421.4065909884839</v>
          </cell>
          <cell r="AC1918">
            <v>2285.2568320689461</v>
          </cell>
          <cell r="AD1918">
            <v>39086</v>
          </cell>
          <cell r="AE1918">
            <v>12595.4640429259</v>
          </cell>
          <cell r="AF1918">
            <v>10206.263195524809</v>
          </cell>
          <cell r="AG1918">
            <v>1620.221114387203</v>
          </cell>
          <cell r="AH1918">
            <v>1560.5459875319473</v>
          </cell>
          <cell r="AI1918">
            <v>5990.9276123699356</v>
          </cell>
          <cell r="AJ1918">
            <v>2286.7580472602067</v>
          </cell>
          <cell r="AK1918">
            <v>34260.18</v>
          </cell>
        </row>
        <row r="1919">
          <cell r="B1919">
            <v>40384</v>
          </cell>
          <cell r="D1919">
            <v>4379.0100000000093</v>
          </cell>
          <cell r="E1919">
            <v>30124</v>
          </cell>
          <cell r="F1919">
            <v>34503.010000000009</v>
          </cell>
          <cell r="G1919">
            <v>34503.010000000009</v>
          </cell>
          <cell r="H1919">
            <v>36808.800000000003</v>
          </cell>
          <cell r="I1919">
            <v>30124</v>
          </cell>
          <cell r="J1919">
            <v>14291</v>
          </cell>
          <cell r="K1919">
            <v>3175</v>
          </cell>
          <cell r="L1919">
            <v>1600</v>
          </cell>
          <cell r="M1919">
            <v>2608</v>
          </cell>
          <cell r="N1919">
            <v>6200</v>
          </cell>
          <cell r="O1919">
            <v>2250</v>
          </cell>
          <cell r="P1919">
            <v>30124</v>
          </cell>
          <cell r="Q1919">
            <v>14291</v>
          </cell>
          <cell r="R1919">
            <v>3175</v>
          </cell>
          <cell r="S1919">
            <v>1600</v>
          </cell>
          <cell r="T1919">
            <v>2608</v>
          </cell>
          <cell r="U1919">
            <v>6200</v>
          </cell>
          <cell r="V1919">
            <v>2250</v>
          </cell>
          <cell r="W1919">
            <v>30124</v>
          </cell>
          <cell r="X1919">
            <v>14191.582355502534</v>
          </cell>
          <cell r="Y1919">
            <v>10966.495070553497</v>
          </cell>
          <cell r="Z1919">
            <v>1602.8820987794313</v>
          </cell>
          <cell r="AA1919">
            <v>1543.4132203328329</v>
          </cell>
          <cell r="AB1919">
            <v>6260.6912460142121</v>
          </cell>
          <cell r="AC1919">
            <v>2243.736008817486</v>
          </cell>
          <cell r="AD1919">
            <v>36808.799999999996</v>
          </cell>
          <cell r="AE1919">
            <v>12594.653321585158</v>
          </cell>
          <cell r="AF1919">
            <v>10205.537599954201</v>
          </cell>
          <cell r="AG1919">
            <v>1619.2348953059054</v>
          </cell>
          <cell r="AH1919">
            <v>1560.1736855993611</v>
          </cell>
          <cell r="AI1919">
            <v>6254.7417328141355</v>
          </cell>
          <cell r="AJ1919">
            <v>2268.6687647412441</v>
          </cell>
          <cell r="AK1919">
            <v>34503.010000000009</v>
          </cell>
        </row>
        <row r="1920">
          <cell r="B1920">
            <v>40385</v>
          </cell>
          <cell r="D1920">
            <v>4415.8699999999953</v>
          </cell>
          <cell r="E1920">
            <v>29909</v>
          </cell>
          <cell r="F1920">
            <v>34324.869999999995</v>
          </cell>
          <cell r="G1920">
            <v>34324.869999999995</v>
          </cell>
          <cell r="H1920">
            <v>38224.199999999997</v>
          </cell>
          <cell r="I1920">
            <v>29909</v>
          </cell>
          <cell r="J1920">
            <v>14291</v>
          </cell>
          <cell r="K1920">
            <v>3175</v>
          </cell>
          <cell r="L1920">
            <v>1600</v>
          </cell>
          <cell r="M1920">
            <v>2608</v>
          </cell>
          <cell r="N1920">
            <v>6000</v>
          </cell>
          <cell r="O1920">
            <v>2235</v>
          </cell>
          <cell r="P1920">
            <v>29909</v>
          </cell>
          <cell r="Q1920">
            <v>14291</v>
          </cell>
          <cell r="R1920">
            <v>3175</v>
          </cell>
          <cell r="S1920">
            <v>1600</v>
          </cell>
          <cell r="T1920">
            <v>2608</v>
          </cell>
          <cell r="U1920">
            <v>6000</v>
          </cell>
          <cell r="V1920">
            <v>2235</v>
          </cell>
          <cell r="W1920">
            <v>29909</v>
          </cell>
          <cell r="X1920">
            <v>15139.002680010464</v>
          </cell>
          <cell r="Y1920">
            <v>11151.29654237186</v>
          </cell>
          <cell r="Z1920">
            <v>1638.2204447235329</v>
          </cell>
          <cell r="AA1920">
            <v>1578.6983951318741</v>
          </cell>
          <cell r="AB1920">
            <v>6436.5474907517591</v>
          </cell>
          <cell r="AC1920">
            <v>2280.4344470104979</v>
          </cell>
          <cell r="AD1920">
            <v>38224.19999999999</v>
          </cell>
          <cell r="AE1920">
            <v>12600.923976930017</v>
          </cell>
          <cell r="AF1920">
            <v>10210.618756796257</v>
          </cell>
          <cell r="AG1920">
            <v>1620.041083748856</v>
          </cell>
          <cell r="AH1920">
            <v>1560.9504685095935</v>
          </cell>
          <cell r="AI1920">
            <v>6074.3755052763408</v>
          </cell>
          <cell r="AJ1920">
            <v>2257.9602087389326</v>
          </cell>
          <cell r="AK1920">
            <v>34324.869999999995</v>
          </cell>
        </row>
        <row r="1921">
          <cell r="B1921">
            <v>40386</v>
          </cell>
          <cell r="D1921">
            <v>3319.7799999999916</v>
          </cell>
          <cell r="E1921">
            <v>31079</v>
          </cell>
          <cell r="F1921">
            <v>34398.779999999992</v>
          </cell>
          <cell r="G1921">
            <v>34398.779999999992</v>
          </cell>
          <cell r="H1921">
            <v>36036.699999999997</v>
          </cell>
          <cell r="I1921">
            <v>31079</v>
          </cell>
          <cell r="J1921">
            <v>15291</v>
          </cell>
          <cell r="K1921">
            <v>3175</v>
          </cell>
          <cell r="L1921">
            <v>1600</v>
          </cell>
          <cell r="M1921">
            <v>2608</v>
          </cell>
          <cell r="N1921">
            <v>6100</v>
          </cell>
          <cell r="O1921">
            <v>2305</v>
          </cell>
          <cell r="P1921">
            <v>31079</v>
          </cell>
          <cell r="Q1921">
            <v>15291</v>
          </cell>
          <cell r="R1921">
            <v>3175</v>
          </cell>
          <cell r="S1921">
            <v>1600</v>
          </cell>
          <cell r="T1921">
            <v>2608</v>
          </cell>
          <cell r="U1921">
            <v>6100</v>
          </cell>
          <cell r="V1921">
            <v>2305</v>
          </cell>
          <cell r="W1921">
            <v>31079</v>
          </cell>
          <cell r="X1921">
            <v>14469.088983847556</v>
          </cell>
          <cell r="Y1921">
            <v>10349.012277673599</v>
          </cell>
          <cell r="Z1921">
            <v>1597.7578207163135</v>
          </cell>
          <cell r="AA1921">
            <v>1535.7462255861321</v>
          </cell>
          <cell r="AB1921">
            <v>5791.1796891899703</v>
          </cell>
          <cell r="AC1921">
            <v>2293.9150029864281</v>
          </cell>
          <cell r="AD1921">
            <v>36036.699999999997</v>
          </cell>
          <cell r="AE1921">
            <v>12598.952311066687</v>
          </cell>
          <cell r="AF1921">
            <v>10209.021101855786</v>
          </cell>
          <cell r="AG1921">
            <v>1619.7875960119354</v>
          </cell>
          <cell r="AH1921">
            <v>1560.7062266779037</v>
          </cell>
          <cell r="AI1921">
            <v>6081.6884558218726</v>
          </cell>
          <cell r="AJ1921">
            <v>2328.624308565808</v>
          </cell>
          <cell r="AK1921">
            <v>34398.779999999992</v>
          </cell>
        </row>
        <row r="1922">
          <cell r="B1922">
            <v>40387</v>
          </cell>
          <cell r="D1922">
            <v>3900.8399999999965</v>
          </cell>
          <cell r="E1922">
            <v>30509</v>
          </cell>
          <cell r="F1922">
            <v>34409.839999999997</v>
          </cell>
          <cell r="G1922">
            <v>34409.839999999997</v>
          </cell>
          <cell r="H1922">
            <v>37205.300000000003</v>
          </cell>
          <cell r="I1922">
            <v>30509</v>
          </cell>
          <cell r="J1922">
            <v>14791</v>
          </cell>
          <cell r="K1922">
            <v>3175</v>
          </cell>
          <cell r="L1922">
            <v>1600</v>
          </cell>
          <cell r="M1922">
            <v>2608</v>
          </cell>
          <cell r="N1922">
            <v>6000</v>
          </cell>
          <cell r="O1922">
            <v>2335</v>
          </cell>
          <cell r="P1922">
            <v>30509</v>
          </cell>
          <cell r="Q1922">
            <v>14791</v>
          </cell>
          <cell r="R1922">
            <v>3175</v>
          </cell>
          <cell r="S1922">
            <v>1600</v>
          </cell>
          <cell r="T1922">
            <v>2608</v>
          </cell>
          <cell r="U1922">
            <v>6000</v>
          </cell>
          <cell r="V1922">
            <v>2335</v>
          </cell>
          <cell r="W1922">
            <v>30509</v>
          </cell>
          <cell r="X1922">
            <v>14983.061970233208</v>
          </cell>
          <cell r="Y1922">
            <v>10769.343882234054</v>
          </cell>
          <cell r="Z1922">
            <v>1622.3398334048707</v>
          </cell>
          <cell r="AA1922">
            <v>1559.1894228716674</v>
          </cell>
          <cell r="AB1922">
            <v>5930.1933230186387</v>
          </cell>
          <cell r="AC1922">
            <v>2341.1715682375639</v>
          </cell>
          <cell r="AD1922">
            <v>37205.300000000003</v>
          </cell>
          <cell r="AE1922">
            <v>12598.668104227092</v>
          </cell>
          <cell r="AF1922">
            <v>10208.790807022446</v>
          </cell>
          <cell r="AG1922">
            <v>1619.7510568853388</v>
          </cell>
          <cell r="AH1922">
            <v>1560.6710203073048</v>
          </cell>
          <cell r="AI1922">
            <v>6081.5512652513589</v>
          </cell>
          <cell r="AJ1922">
            <v>2340.40774630645</v>
          </cell>
          <cell r="AK1922">
            <v>34409.839999999997</v>
          </cell>
        </row>
        <row r="1923">
          <cell r="B1923">
            <v>40388</v>
          </cell>
          <cell r="D1923">
            <v>3896.8199999999924</v>
          </cell>
          <cell r="E1923">
            <v>30524</v>
          </cell>
          <cell r="F1923">
            <v>34420.819999999992</v>
          </cell>
          <cell r="G1923">
            <v>34420.819999999992</v>
          </cell>
          <cell r="H1923">
            <v>38042.800000000003</v>
          </cell>
          <cell r="I1923">
            <v>30524</v>
          </cell>
          <cell r="J1923">
            <v>14791</v>
          </cell>
          <cell r="K1923">
            <v>3175</v>
          </cell>
          <cell r="L1923">
            <v>1600</v>
          </cell>
          <cell r="M1923">
            <v>2608</v>
          </cell>
          <cell r="N1923">
            <v>6000</v>
          </cell>
          <cell r="O1923">
            <v>2350</v>
          </cell>
          <cell r="P1923">
            <v>30524</v>
          </cell>
          <cell r="Q1923">
            <v>14791</v>
          </cell>
          <cell r="R1923">
            <v>3175</v>
          </cell>
          <cell r="S1923">
            <v>1600</v>
          </cell>
          <cell r="T1923">
            <v>2608</v>
          </cell>
          <cell r="U1923">
            <v>6000</v>
          </cell>
          <cell r="V1923">
            <v>2350</v>
          </cell>
          <cell r="W1923">
            <v>30524</v>
          </cell>
          <cell r="X1923">
            <v>15438.441867899561</v>
          </cell>
          <cell r="Y1923">
            <v>10989.239089831153</v>
          </cell>
          <cell r="Z1923">
            <v>1625.4111700321516</v>
          </cell>
          <cell r="AA1923">
            <v>1555.0046658246968</v>
          </cell>
          <cell r="AB1923">
            <v>6081.0747567080743</v>
          </cell>
          <cell r="AC1923">
            <v>2353.6284497043616</v>
          </cell>
          <cell r="AD1923">
            <v>38042.799999999996</v>
          </cell>
          <cell r="AE1923">
            <v>12598.354812059873</v>
          </cell>
          <cell r="AF1923">
            <v>10208.536944140264</v>
          </cell>
          <cell r="AG1923">
            <v>1619.7107783959964</v>
          </cell>
          <cell r="AH1923">
            <v>1560.6322109663317</v>
          </cell>
          <cell r="AI1923">
            <v>6081.4000347911096</v>
          </cell>
          <cell r="AJ1923">
            <v>2352.1852196464238</v>
          </cell>
          <cell r="AK1923">
            <v>34420.819999999992</v>
          </cell>
        </row>
        <row r="1924">
          <cell r="B1924">
            <v>40389</v>
          </cell>
          <cell r="D1924">
            <v>3890.7299999999959</v>
          </cell>
          <cell r="E1924">
            <v>30192</v>
          </cell>
          <cell r="F1924">
            <v>34082.729999999996</v>
          </cell>
          <cell r="G1924">
            <v>34082.729999999996</v>
          </cell>
          <cell r="H1924">
            <v>38098.400000000001</v>
          </cell>
          <cell r="I1924">
            <v>30192</v>
          </cell>
          <cell r="J1924">
            <v>14791</v>
          </cell>
          <cell r="K1924">
            <v>3175</v>
          </cell>
          <cell r="L1924">
            <v>1600</v>
          </cell>
          <cell r="M1924">
            <v>2608</v>
          </cell>
          <cell r="N1924">
            <v>5700</v>
          </cell>
          <cell r="O1924">
            <v>2318</v>
          </cell>
          <cell r="P1924">
            <v>30192</v>
          </cell>
          <cell r="Q1924">
            <v>14791</v>
          </cell>
          <cell r="R1924">
            <v>3175</v>
          </cell>
          <cell r="S1924">
            <v>1600</v>
          </cell>
          <cell r="T1924">
            <v>2608</v>
          </cell>
          <cell r="U1924">
            <v>5700</v>
          </cell>
          <cell r="V1924">
            <v>2318</v>
          </cell>
          <cell r="W1924">
            <v>30192</v>
          </cell>
          <cell r="X1924">
            <v>15910.801016859326</v>
          </cell>
          <cell r="Y1924">
            <v>11003.111646028232</v>
          </cell>
          <cell r="Z1924">
            <v>1583.9433874134043</v>
          </cell>
          <cell r="AA1924">
            <v>1501.4444391406844</v>
          </cell>
          <cell r="AB1924">
            <v>5756.5664126869015</v>
          </cell>
          <cell r="AC1924">
            <v>2342.533097871456</v>
          </cell>
          <cell r="AD1924">
            <v>38098.400000000001</v>
          </cell>
          <cell r="AE1924">
            <v>12596.84998634413</v>
          </cell>
          <cell r="AF1924">
            <v>10212.608220691951</v>
          </cell>
          <cell r="AG1924">
            <v>1620.356736827521</v>
          </cell>
          <cell r="AH1924">
            <v>1561.2546082168956</v>
          </cell>
          <cell r="AI1924">
            <v>5762.2179363118667</v>
          </cell>
          <cell r="AJ1924">
            <v>2329.4425116076345</v>
          </cell>
          <cell r="AK1924">
            <v>34082.729999999996</v>
          </cell>
        </row>
        <row r="1925">
          <cell r="B1925">
            <v>40390</v>
          </cell>
          <cell r="D1925">
            <v>3906.0099999999948</v>
          </cell>
          <cell r="E1925">
            <v>30064</v>
          </cell>
          <cell r="F1925">
            <v>33970.009999999995</v>
          </cell>
          <cell r="G1925">
            <v>33970.009999999995</v>
          </cell>
          <cell r="H1925">
            <v>36391.9</v>
          </cell>
          <cell r="I1925">
            <v>30064</v>
          </cell>
          <cell r="J1925">
            <v>14791</v>
          </cell>
          <cell r="K1925">
            <v>3175</v>
          </cell>
          <cell r="L1925">
            <v>1600</v>
          </cell>
          <cell r="M1925">
            <v>2608</v>
          </cell>
          <cell r="N1925">
            <v>5600</v>
          </cell>
          <cell r="O1925">
            <v>2290</v>
          </cell>
          <cell r="P1925">
            <v>30064</v>
          </cell>
          <cell r="Q1925">
            <v>14791</v>
          </cell>
          <cell r="R1925">
            <v>3175</v>
          </cell>
          <cell r="S1925">
            <v>1600</v>
          </cell>
          <cell r="T1925">
            <v>2608</v>
          </cell>
          <cell r="U1925">
            <v>5600</v>
          </cell>
          <cell r="V1925">
            <v>2290</v>
          </cell>
          <cell r="W1925">
            <v>30064</v>
          </cell>
          <cell r="X1925">
            <v>14277.645062063211</v>
          </cell>
          <cell r="Y1925">
            <v>10801.7781826589</v>
          </cell>
          <cell r="Z1925">
            <v>1620.7936593207944</v>
          </cell>
          <cell r="AA1925">
            <v>1560.5612176136578</v>
          </cell>
          <cell r="AB1925">
            <v>5824.9260649173393</v>
          </cell>
          <cell r="AC1925">
            <v>2306.1958134260963</v>
          </cell>
          <cell r="AD1925">
            <v>36391.899999999994</v>
          </cell>
          <cell r="AE1925">
            <v>12597.906408472871</v>
          </cell>
          <cell r="AF1925">
            <v>10213.464690787901</v>
          </cell>
          <cell r="AG1925">
            <v>1620.4926264122259</v>
          </cell>
          <cell r="AH1925">
            <v>1561.385541261149</v>
          </cell>
          <cell r="AI1925">
            <v>5670.8056363897676</v>
          </cell>
          <cell r="AJ1925">
            <v>2305.9550966760826</v>
          </cell>
          <cell r="AK1925">
            <v>33970.009999999995</v>
          </cell>
        </row>
        <row r="1926">
          <cell r="B1926">
            <v>40391</v>
          </cell>
          <cell r="D1926">
            <v>4084.239999999998</v>
          </cell>
          <cell r="E1926">
            <v>30223</v>
          </cell>
          <cell r="F1926">
            <v>34307.24</v>
          </cell>
          <cell r="G1926">
            <v>34307.24</v>
          </cell>
          <cell r="H1926">
            <v>35873.300000000003</v>
          </cell>
          <cell r="I1926">
            <v>30223</v>
          </cell>
          <cell r="J1926">
            <v>14530</v>
          </cell>
          <cell r="K1926">
            <v>3175</v>
          </cell>
          <cell r="L1926">
            <v>1600</v>
          </cell>
          <cell r="M1926">
            <v>2657</v>
          </cell>
          <cell r="N1926">
            <v>6000</v>
          </cell>
          <cell r="O1926">
            <v>2261</v>
          </cell>
          <cell r="P1926">
            <v>30223</v>
          </cell>
          <cell r="Q1926">
            <v>14530</v>
          </cell>
          <cell r="R1926">
            <v>3175</v>
          </cell>
          <cell r="S1926">
            <v>1600</v>
          </cell>
          <cell r="T1926">
            <v>2657</v>
          </cell>
          <cell r="U1926">
            <v>6000</v>
          </cell>
          <cell r="V1926">
            <v>2261</v>
          </cell>
          <cell r="W1926">
            <v>30223</v>
          </cell>
          <cell r="X1926">
            <v>14082.467351994459</v>
          </cell>
          <cell r="Y1926">
            <v>10534.993360621187</v>
          </cell>
          <cell r="Z1926">
            <v>1604.7132311535297</v>
          </cell>
          <cell r="AA1926">
            <v>1544.0869791601801</v>
          </cell>
          <cell r="AB1926">
            <v>5848.2277381205231</v>
          </cell>
          <cell r="AC1926">
            <v>2258.8113389501132</v>
          </cell>
          <cell r="AD1926">
            <v>35873.299999999996</v>
          </cell>
          <cell r="AE1926">
            <v>12599.588663827924</v>
          </cell>
          <cell r="AF1926">
            <v>10209.536743046205</v>
          </cell>
          <cell r="AG1926">
            <v>1619.8694088709647</v>
          </cell>
          <cell r="AH1926">
            <v>1560.7850554322563</v>
          </cell>
          <cell r="AI1926">
            <v>6036.0655316705252</v>
          </cell>
          <cell r="AJ1926">
            <v>2281.3945971521239</v>
          </cell>
          <cell r="AK1926">
            <v>34307.24</v>
          </cell>
        </row>
        <row r="1927">
          <cell r="B1927">
            <v>40392</v>
          </cell>
          <cell r="D1927">
            <v>4121.7999999999956</v>
          </cell>
          <cell r="E1927">
            <v>30266</v>
          </cell>
          <cell r="F1927">
            <v>34387.799999999996</v>
          </cell>
          <cell r="G1927">
            <v>34387.799999999996</v>
          </cell>
          <cell r="H1927">
            <v>37715.1</v>
          </cell>
          <cell r="I1927">
            <v>30266</v>
          </cell>
          <cell r="J1927">
            <v>14530</v>
          </cell>
          <cell r="K1927">
            <v>3175</v>
          </cell>
          <cell r="L1927">
            <v>1600</v>
          </cell>
          <cell r="M1927">
            <v>2657</v>
          </cell>
          <cell r="N1927">
            <v>6000</v>
          </cell>
          <cell r="O1927">
            <v>2304</v>
          </cell>
          <cell r="P1927">
            <v>30266</v>
          </cell>
          <cell r="Q1927">
            <v>14530</v>
          </cell>
          <cell r="R1927">
            <v>3175</v>
          </cell>
          <cell r="S1927">
            <v>1600</v>
          </cell>
          <cell r="T1927">
            <v>2657</v>
          </cell>
          <cell r="U1927">
            <v>6000</v>
          </cell>
          <cell r="V1927">
            <v>2304</v>
          </cell>
          <cell r="W1927">
            <v>30266</v>
          </cell>
          <cell r="X1927">
            <v>14682.851514574897</v>
          </cell>
          <cell r="Y1927">
            <v>11532.723971813717</v>
          </cell>
          <cell r="Z1927">
            <v>1610.0824604063462</v>
          </cell>
          <cell r="AA1927">
            <v>1548.1243125166825</v>
          </cell>
          <cell r="AB1927">
            <v>6040.205366129584</v>
          </cell>
          <cell r="AC1927">
            <v>2301.1123745587815</v>
          </cell>
          <cell r="AD1927">
            <v>37715.100000000013</v>
          </cell>
          <cell r="AE1927">
            <v>12599.266024572215</v>
          </cell>
          <cell r="AF1927">
            <v>10209.275306151412</v>
          </cell>
          <cell r="AG1927">
            <v>1619.8279286707477</v>
          </cell>
          <cell r="AH1927">
            <v>1560.7450882125283</v>
          </cell>
          <cell r="AI1927">
            <v>6081.83988966795</v>
          </cell>
          <cell r="AJ1927">
            <v>2316.845762725146</v>
          </cell>
          <cell r="AK1927">
            <v>34387.799999999996</v>
          </cell>
        </row>
        <row r="1928">
          <cell r="B1928">
            <v>40393</v>
          </cell>
          <cell r="D1928">
            <v>4102.9499999999971</v>
          </cell>
          <cell r="E1928">
            <v>30266</v>
          </cell>
          <cell r="F1928">
            <v>34368.949999999997</v>
          </cell>
          <cell r="G1928">
            <v>34368.949999999997</v>
          </cell>
          <cell r="H1928">
            <v>37358.5</v>
          </cell>
          <cell r="I1928">
            <v>30266</v>
          </cell>
          <cell r="J1928">
            <v>14530</v>
          </cell>
          <cell r="K1928">
            <v>3175</v>
          </cell>
          <cell r="L1928">
            <v>1600</v>
          </cell>
          <cell r="M1928">
            <v>2657</v>
          </cell>
          <cell r="N1928">
            <v>6000</v>
          </cell>
          <cell r="O1928">
            <v>2304</v>
          </cell>
          <cell r="P1928">
            <v>30266</v>
          </cell>
          <cell r="Q1928">
            <v>14530</v>
          </cell>
          <cell r="R1928">
            <v>3175</v>
          </cell>
          <cell r="S1928">
            <v>1600</v>
          </cell>
          <cell r="T1928">
            <v>2657</v>
          </cell>
          <cell r="U1928">
            <v>6000</v>
          </cell>
          <cell r="V1928">
            <v>2304</v>
          </cell>
          <cell r="W1928">
            <v>30266</v>
          </cell>
          <cell r="X1928">
            <v>15141.373310440138</v>
          </cell>
          <cell r="Y1928">
            <v>10745.455910992083</v>
          </cell>
          <cell r="Z1928">
            <v>1594.4142582132979</v>
          </cell>
          <cell r="AA1928">
            <v>1541.7212800865639</v>
          </cell>
          <cell r="AB1928">
            <v>6042.1920969772245</v>
          </cell>
          <cell r="AC1928">
            <v>2293.3431432906864</v>
          </cell>
          <cell r="AD1928">
            <v>37358.499999999993</v>
          </cell>
          <cell r="AE1928">
            <v>12594.896891989525</v>
          </cell>
          <cell r="AF1928">
            <v>10205.803625975923</v>
          </cell>
          <cell r="AG1928">
            <v>1608.1617730494188</v>
          </cell>
          <cell r="AH1928">
            <v>1560.4757189721652</v>
          </cell>
          <cell r="AI1928">
            <v>6082.5168809925244</v>
          </cell>
          <cell r="AJ1928">
            <v>2317.0951090204453</v>
          </cell>
          <cell r="AK1928">
            <v>34368.949999999997</v>
          </cell>
        </row>
        <row r="1929">
          <cell r="B1929">
            <v>40394</v>
          </cell>
          <cell r="D1929">
            <v>3996.8599999999933</v>
          </cell>
          <cell r="E1929">
            <v>30402</v>
          </cell>
          <cell r="F1929">
            <v>34398.859999999993</v>
          </cell>
          <cell r="G1929">
            <v>34398.859999999993</v>
          </cell>
          <cell r="H1929">
            <v>36913.199999999997</v>
          </cell>
          <cell r="I1929">
            <v>30382</v>
          </cell>
          <cell r="J1929">
            <v>14530</v>
          </cell>
          <cell r="K1929">
            <v>3175</v>
          </cell>
          <cell r="L1929">
            <v>1600</v>
          </cell>
          <cell r="M1929">
            <v>2657</v>
          </cell>
          <cell r="N1929">
            <v>6100</v>
          </cell>
          <cell r="O1929">
            <v>2340</v>
          </cell>
          <cell r="P1929">
            <v>30402</v>
          </cell>
          <cell r="Q1929">
            <v>14530</v>
          </cell>
          <cell r="R1929">
            <v>3175</v>
          </cell>
          <cell r="S1929">
            <v>1600</v>
          </cell>
          <cell r="T1929">
            <v>2657</v>
          </cell>
          <cell r="U1929">
            <v>6100</v>
          </cell>
          <cell r="V1929">
            <v>2320</v>
          </cell>
          <cell r="W1929">
            <v>30382</v>
          </cell>
          <cell r="X1929">
            <v>14857.283751136823</v>
          </cell>
          <cell r="Y1929">
            <v>10820.236436131092</v>
          </cell>
          <cell r="Z1929">
            <v>1601.598552240149</v>
          </cell>
          <cell r="AA1929">
            <v>1539.1078635498141</v>
          </cell>
          <cell r="AB1929">
            <v>5794.5562592336964</v>
          </cell>
          <cell r="AC1929">
            <v>2300.4171377084131</v>
          </cell>
          <cell r="AD1929">
            <v>36913.19999999999</v>
          </cell>
          <cell r="AE1929">
            <v>12598.981611994943</v>
          </cell>
          <cell r="AF1929">
            <v>10209.044844607364</v>
          </cell>
          <cell r="AG1929">
            <v>1619.7913630934331</v>
          </cell>
          <cell r="AH1929">
            <v>1560.709856355995</v>
          </cell>
          <cell r="AI1929">
            <v>6081.7025997850151</v>
          </cell>
          <cell r="AJ1929">
            <v>2328.6297241632415</v>
          </cell>
          <cell r="AK1929">
            <v>34398.859999999993</v>
          </cell>
        </row>
        <row r="1930">
          <cell r="B1930">
            <v>40395</v>
          </cell>
          <cell r="D1930">
            <v>4016.8599999999933</v>
          </cell>
          <cell r="E1930">
            <v>30382</v>
          </cell>
          <cell r="F1930">
            <v>34398.859999999993</v>
          </cell>
          <cell r="G1930">
            <v>34398.859999999993</v>
          </cell>
          <cell r="H1930">
            <v>36909.300000000003</v>
          </cell>
          <cell r="I1930">
            <v>30382</v>
          </cell>
          <cell r="J1930">
            <v>14530</v>
          </cell>
          <cell r="K1930">
            <v>3175</v>
          </cell>
          <cell r="L1930">
            <v>1600</v>
          </cell>
          <cell r="M1930">
            <v>2657</v>
          </cell>
          <cell r="N1930">
            <v>6100</v>
          </cell>
          <cell r="O1930">
            <v>2320</v>
          </cell>
          <cell r="P1930">
            <v>30382</v>
          </cell>
          <cell r="Q1930">
            <v>14530</v>
          </cell>
          <cell r="R1930">
            <v>3175</v>
          </cell>
          <cell r="S1930">
            <v>1600</v>
          </cell>
          <cell r="T1930">
            <v>2657</v>
          </cell>
          <cell r="U1930">
            <v>6100</v>
          </cell>
          <cell r="V1930">
            <v>2320</v>
          </cell>
          <cell r="W1930">
            <v>30382</v>
          </cell>
          <cell r="X1930">
            <v>14712.727696018159</v>
          </cell>
          <cell r="Y1930">
            <v>10834.274397458317</v>
          </cell>
          <cell r="Z1930">
            <v>1603.6322873163485</v>
          </cell>
          <cell r="AA1930">
            <v>1542.7888082341822</v>
          </cell>
          <cell r="AB1930">
            <v>5912.8914574964238</v>
          </cell>
          <cell r="AC1930">
            <v>2302.9853534765798</v>
          </cell>
          <cell r="AD1930">
            <v>36909.30000000001</v>
          </cell>
          <cell r="AE1930">
            <v>12598.981611994943</v>
          </cell>
          <cell r="AF1930">
            <v>10209.044844607364</v>
          </cell>
          <cell r="AG1930">
            <v>1619.7913630934331</v>
          </cell>
          <cell r="AH1930">
            <v>1560.709856355995</v>
          </cell>
          <cell r="AI1930">
            <v>6081.7025997850151</v>
          </cell>
          <cell r="AJ1930">
            <v>2328.6297241632415</v>
          </cell>
          <cell r="AK1930">
            <v>34398.859999999993</v>
          </cell>
        </row>
        <row r="1931">
          <cell r="B1931">
            <v>40396</v>
          </cell>
          <cell r="D1931">
            <v>4100.4899999999907</v>
          </cell>
          <cell r="E1931">
            <v>30382</v>
          </cell>
          <cell r="F1931">
            <v>34482.489999999991</v>
          </cell>
          <cell r="G1931">
            <v>34482.489999999991</v>
          </cell>
          <cell r="H1931">
            <v>35947.9</v>
          </cell>
          <cell r="I1931">
            <v>30382</v>
          </cell>
          <cell r="J1931">
            <v>14530</v>
          </cell>
          <cell r="K1931">
            <v>3175</v>
          </cell>
          <cell r="L1931">
            <v>1600</v>
          </cell>
          <cell r="M1931">
            <v>2657</v>
          </cell>
          <cell r="N1931">
            <v>6100</v>
          </cell>
          <cell r="O1931">
            <v>2320</v>
          </cell>
          <cell r="P1931">
            <v>30382</v>
          </cell>
          <cell r="Q1931">
            <v>14530</v>
          </cell>
          <cell r="R1931">
            <v>3175</v>
          </cell>
          <cell r="S1931">
            <v>1600</v>
          </cell>
          <cell r="T1931">
            <v>2657</v>
          </cell>
          <cell r="U1931">
            <v>6100</v>
          </cell>
          <cell r="V1931">
            <v>2320</v>
          </cell>
          <cell r="W1931">
            <v>30382</v>
          </cell>
          <cell r="X1931">
            <v>14315.785642968383</v>
          </cell>
          <cell r="Y1931">
            <v>10326.044329001437</v>
          </cell>
          <cell r="Z1931">
            <v>1618.2594600582477</v>
          </cell>
          <cell r="AA1931">
            <v>1555.2903153592993</v>
          </cell>
          <cell r="AB1931">
            <v>5809.5655162710964</v>
          </cell>
          <cell r="AC1931">
            <v>2322.954736341534</v>
          </cell>
          <cell r="AD1931">
            <v>35947.899999999994</v>
          </cell>
          <cell r="AE1931">
            <v>12594.807016225393</v>
          </cell>
          <cell r="AF1931">
            <v>10205.662139819633</v>
          </cell>
          <cell r="AG1931">
            <v>1619.254655097488</v>
          </cell>
          <cell r="AH1931">
            <v>1560.1927246572207</v>
          </cell>
          <cell r="AI1931">
            <v>6174.7153173037123</v>
          </cell>
          <cell r="AJ1931">
            <v>2327.8581468965453</v>
          </cell>
          <cell r="AK1931">
            <v>34482.489999999991</v>
          </cell>
        </row>
        <row r="1932">
          <cell r="B1932">
            <v>40397</v>
          </cell>
          <cell r="D1932">
            <v>4108.4499999999898</v>
          </cell>
          <cell r="E1932">
            <v>30352</v>
          </cell>
          <cell r="F1932">
            <v>34460.44999999999</v>
          </cell>
          <cell r="G1932">
            <v>34460.44999999999</v>
          </cell>
          <cell r="H1932">
            <v>36348.199999999997</v>
          </cell>
          <cell r="I1932">
            <v>30352</v>
          </cell>
          <cell r="J1932">
            <v>14530</v>
          </cell>
          <cell r="K1932">
            <v>3175</v>
          </cell>
          <cell r="L1932">
            <v>1600</v>
          </cell>
          <cell r="M1932">
            <v>2657</v>
          </cell>
          <cell r="N1932">
            <v>6100</v>
          </cell>
          <cell r="O1932">
            <v>2290</v>
          </cell>
          <cell r="P1932">
            <v>30352</v>
          </cell>
          <cell r="Q1932">
            <v>14530</v>
          </cell>
          <cell r="R1932">
            <v>3175</v>
          </cell>
          <cell r="S1932">
            <v>1600</v>
          </cell>
          <cell r="T1932">
            <v>2657</v>
          </cell>
          <cell r="U1932">
            <v>6100</v>
          </cell>
          <cell r="V1932">
            <v>2290</v>
          </cell>
          <cell r="W1932">
            <v>30352</v>
          </cell>
          <cell r="X1932">
            <v>14568.536789403028</v>
          </cell>
          <cell r="Y1932">
            <v>10113.328923047075</v>
          </cell>
          <cell r="Z1932">
            <v>1616.5648302212724</v>
          </cell>
          <cell r="AA1932">
            <v>1555.1464592371092</v>
          </cell>
          <cell r="AB1932">
            <v>6195.1477363742279</v>
          </cell>
          <cell r="AC1932">
            <v>2299.4752617172917</v>
          </cell>
          <cell r="AD1932">
            <v>36348.200000000004</v>
          </cell>
          <cell r="AE1932">
            <v>12595.400841372946</v>
          </cell>
          <cell r="AF1932">
            <v>10206.143320580737</v>
          </cell>
          <cell r="AG1932">
            <v>1619.331000382751</v>
          </cell>
          <cell r="AH1932">
            <v>1560.2662852662666</v>
          </cell>
          <cell r="AI1932">
            <v>6175.0064453241466</v>
          </cell>
          <cell r="AJ1932">
            <v>2304.3021070731429</v>
          </cell>
          <cell r="AK1932">
            <v>34460.44999999999</v>
          </cell>
        </row>
        <row r="1933">
          <cell r="B1933">
            <v>40398</v>
          </cell>
          <cell r="D1933">
            <v>4119.2799999999988</v>
          </cell>
          <cell r="E1933">
            <v>30212</v>
          </cell>
          <cell r="F1933">
            <v>34331.279999999999</v>
          </cell>
          <cell r="G1933">
            <v>34331.279999999999</v>
          </cell>
          <cell r="H1933">
            <v>35884.9</v>
          </cell>
          <cell r="I1933">
            <v>30212</v>
          </cell>
          <cell r="J1933">
            <v>14530</v>
          </cell>
          <cell r="K1933">
            <v>3175</v>
          </cell>
          <cell r="L1933">
            <v>1600</v>
          </cell>
          <cell r="M1933">
            <v>2657</v>
          </cell>
          <cell r="N1933">
            <v>6000</v>
          </cell>
          <cell r="O1933">
            <v>2250</v>
          </cell>
          <cell r="P1933">
            <v>30212</v>
          </cell>
          <cell r="Q1933">
            <v>14530</v>
          </cell>
          <cell r="R1933">
            <v>3175</v>
          </cell>
          <cell r="S1933">
            <v>1600</v>
          </cell>
          <cell r="T1933">
            <v>2657</v>
          </cell>
          <cell r="U1933">
            <v>6000</v>
          </cell>
          <cell r="V1933">
            <v>2250</v>
          </cell>
          <cell r="W1933">
            <v>30212</v>
          </cell>
          <cell r="X1933">
            <v>14430.228015099492</v>
          </cell>
          <cell r="Y1933">
            <v>10097.881355826215</v>
          </cell>
          <cell r="Z1933">
            <v>1600.7179243084615</v>
          </cell>
          <cell r="AA1933">
            <v>1540.6866483555605</v>
          </cell>
          <cell r="AB1933">
            <v>5987.1506824033067</v>
          </cell>
          <cell r="AC1933">
            <v>2228.2353740069593</v>
          </cell>
          <cell r="AD1933">
            <v>35884.899999999994</v>
          </cell>
          <cell r="AE1933">
            <v>12600.243265849125</v>
          </cell>
          <cell r="AF1933">
            <v>10210.067171742396</v>
          </cell>
          <cell r="AG1933">
            <v>1619.9535679508695</v>
          </cell>
          <cell r="AH1933">
            <v>1560.866144829633</v>
          </cell>
          <cell r="AI1933">
            <v>6082.3116175422683</v>
          </cell>
          <cell r="AJ1933">
            <v>2257.8382320857031</v>
          </cell>
          <cell r="AK1933">
            <v>34331.279999999999</v>
          </cell>
        </row>
        <row r="1934">
          <cell r="B1934">
            <v>40399</v>
          </cell>
          <cell r="D1934">
            <v>4123.8599999999933</v>
          </cell>
          <cell r="E1934">
            <v>30252</v>
          </cell>
          <cell r="F1934">
            <v>34375.859999999993</v>
          </cell>
          <cell r="G1934">
            <v>34375.859999999993</v>
          </cell>
          <cell r="H1934">
            <v>37062.9</v>
          </cell>
          <cell r="I1934">
            <v>30252</v>
          </cell>
          <cell r="J1934">
            <v>14530</v>
          </cell>
          <cell r="K1934">
            <v>3175</v>
          </cell>
          <cell r="L1934">
            <v>1600</v>
          </cell>
          <cell r="M1934">
            <v>2657</v>
          </cell>
          <cell r="N1934">
            <v>6000</v>
          </cell>
          <cell r="O1934">
            <v>2290</v>
          </cell>
          <cell r="P1934">
            <v>30252</v>
          </cell>
          <cell r="Q1934">
            <v>14530</v>
          </cell>
          <cell r="R1934">
            <v>3175</v>
          </cell>
          <cell r="S1934">
            <v>1600</v>
          </cell>
          <cell r="T1934">
            <v>2657</v>
          </cell>
          <cell r="U1934">
            <v>6000</v>
          </cell>
          <cell r="V1934">
            <v>2290</v>
          </cell>
          <cell r="W1934">
            <v>30252</v>
          </cell>
          <cell r="X1934">
            <v>14674.669635486913</v>
          </cell>
          <cell r="Y1934">
            <v>10935.668288711347</v>
          </cell>
          <cell r="Z1934">
            <v>1615.6473116071161</v>
          </cell>
          <cell r="AA1934">
            <v>1554.2509851686468</v>
          </cell>
          <cell r="AB1934">
            <v>5985.9410615023326</v>
          </cell>
          <cell r="AC1934">
            <v>2296.7227175236503</v>
          </cell>
          <cell r="AD1934">
            <v>37062.900000000009</v>
          </cell>
          <cell r="AE1934">
            <v>12599.228100840402</v>
          </cell>
          <cell r="AF1934">
            <v>10209.244576280485</v>
          </cell>
          <cell r="AG1934">
            <v>1619.8230529962577</v>
          </cell>
          <cell r="AH1934">
            <v>1560.7403903771119</v>
          </cell>
          <cell r="AI1934">
            <v>6081.8215833583245</v>
          </cell>
          <cell r="AJ1934">
            <v>2305.0022961474128</v>
          </cell>
          <cell r="AK1934">
            <v>34375.859999999993</v>
          </cell>
        </row>
        <row r="1935">
          <cell r="B1935">
            <v>40400</v>
          </cell>
          <cell r="D1935">
            <v>3864.9800000000032</v>
          </cell>
          <cell r="E1935">
            <v>30566</v>
          </cell>
          <cell r="F1935">
            <v>34430.980000000003</v>
          </cell>
          <cell r="G1935">
            <v>34430.980000000003</v>
          </cell>
          <cell r="H1935">
            <v>36932.5</v>
          </cell>
          <cell r="I1935">
            <v>30566</v>
          </cell>
          <cell r="J1935">
            <v>14730</v>
          </cell>
          <cell r="K1935">
            <v>3175</v>
          </cell>
          <cell r="L1935">
            <v>1600</v>
          </cell>
          <cell r="M1935">
            <v>2657</v>
          </cell>
          <cell r="N1935">
            <v>6100</v>
          </cell>
          <cell r="O1935">
            <v>2304</v>
          </cell>
          <cell r="P1935">
            <v>30566</v>
          </cell>
          <cell r="Q1935">
            <v>14730</v>
          </cell>
          <cell r="R1935">
            <v>3175</v>
          </cell>
          <cell r="S1935">
            <v>1600</v>
          </cell>
          <cell r="T1935">
            <v>2657</v>
          </cell>
          <cell r="U1935">
            <v>6100</v>
          </cell>
          <cell r="V1935">
            <v>2304</v>
          </cell>
          <cell r="W1935">
            <v>30566</v>
          </cell>
          <cell r="X1935">
            <v>14938.413857260393</v>
          </cell>
          <cell r="Y1935">
            <v>10474.713846276578</v>
          </cell>
          <cell r="Z1935">
            <v>1603.3136663979751</v>
          </cell>
          <cell r="AA1935">
            <v>1542.5706327869007</v>
          </cell>
          <cell r="AB1935">
            <v>6070.0888565459982</v>
          </cell>
          <cell r="AC1935">
            <v>2303.3991407321596</v>
          </cell>
          <cell r="AD1935">
            <v>36932.500000000007</v>
          </cell>
          <cell r="AE1935">
            <v>12598.260196000176</v>
          </cell>
          <cell r="AF1935">
            <v>10208.460276070873</v>
          </cell>
          <cell r="AG1935">
            <v>1619.6986140575577</v>
          </cell>
          <cell r="AH1935">
            <v>1560.6204903192595</v>
          </cell>
          <cell r="AI1935">
            <v>6127.2796199873574</v>
          </cell>
          <cell r="AJ1935">
            <v>2316.6608035647778</v>
          </cell>
          <cell r="AK1935">
            <v>34430.980000000003</v>
          </cell>
        </row>
        <row r="1936">
          <cell r="B1936">
            <v>40401</v>
          </cell>
          <cell r="D1936">
            <v>3564.9800000000032</v>
          </cell>
          <cell r="E1936">
            <v>30866</v>
          </cell>
          <cell r="F1936">
            <v>34430.980000000003</v>
          </cell>
          <cell r="G1936">
            <v>34430.980000000003</v>
          </cell>
          <cell r="H1936">
            <v>36161.199999999997</v>
          </cell>
          <cell r="I1936">
            <v>30866</v>
          </cell>
          <cell r="J1936">
            <v>15030</v>
          </cell>
          <cell r="K1936">
            <v>3175</v>
          </cell>
          <cell r="L1936">
            <v>1600</v>
          </cell>
          <cell r="M1936">
            <v>2657</v>
          </cell>
          <cell r="N1936">
            <v>6100</v>
          </cell>
          <cell r="O1936">
            <v>2304</v>
          </cell>
          <cell r="P1936">
            <v>30866</v>
          </cell>
          <cell r="Q1936">
            <v>15030</v>
          </cell>
          <cell r="R1936">
            <v>3175</v>
          </cell>
          <cell r="S1936">
            <v>1600</v>
          </cell>
          <cell r="T1936">
            <v>2657</v>
          </cell>
          <cell r="U1936">
            <v>6100</v>
          </cell>
          <cell r="V1936">
            <v>2304</v>
          </cell>
          <cell r="W1936">
            <v>30866</v>
          </cell>
          <cell r="X1936">
            <v>13779.451707075061</v>
          </cell>
          <cell r="Y1936">
            <v>10802.508199082102</v>
          </cell>
          <cell r="Z1936">
            <v>1613.0765342002965</v>
          </cell>
          <cell r="AA1936">
            <v>1553.0706254603754</v>
          </cell>
          <cell r="AB1936">
            <v>6106.9931662802082</v>
          </cell>
          <cell r="AC1936">
            <v>2306.0997679019556</v>
          </cell>
          <cell r="AD1936">
            <v>36161.200000000004</v>
          </cell>
          <cell r="AE1936">
            <v>12598.260196000176</v>
          </cell>
          <cell r="AF1936">
            <v>10208.460276070873</v>
          </cell>
          <cell r="AG1936">
            <v>1619.6986140575577</v>
          </cell>
          <cell r="AH1936">
            <v>1560.6204903192595</v>
          </cell>
          <cell r="AI1936">
            <v>6127.2796199873574</v>
          </cell>
          <cell r="AJ1936">
            <v>2316.6608035647778</v>
          </cell>
          <cell r="AK1936">
            <v>34430.980000000003</v>
          </cell>
        </row>
        <row r="1937">
          <cell r="B1937">
            <v>40402</v>
          </cell>
          <cell r="D1937">
            <v>3045.75</v>
          </cell>
          <cell r="E1937">
            <v>31566</v>
          </cell>
          <cell r="F1937">
            <v>34611.75</v>
          </cell>
          <cell r="G1937">
            <v>34611.75</v>
          </cell>
          <cell r="H1937">
            <v>36613.199999999997</v>
          </cell>
          <cell r="I1937">
            <v>31566</v>
          </cell>
          <cell r="J1937">
            <v>15530</v>
          </cell>
          <cell r="K1937">
            <v>3175</v>
          </cell>
          <cell r="L1937">
            <v>1600</v>
          </cell>
          <cell r="M1937">
            <v>2657</v>
          </cell>
          <cell r="N1937">
            <v>6300</v>
          </cell>
          <cell r="O1937">
            <v>2304</v>
          </cell>
          <cell r="P1937">
            <v>31566</v>
          </cell>
          <cell r="Q1937">
            <v>15530</v>
          </cell>
          <cell r="R1937">
            <v>3175</v>
          </cell>
          <cell r="S1937">
            <v>1600</v>
          </cell>
          <cell r="T1937">
            <v>2657</v>
          </cell>
          <cell r="U1937">
            <v>6300</v>
          </cell>
          <cell r="V1937">
            <v>2304</v>
          </cell>
          <cell r="W1937">
            <v>31566</v>
          </cell>
          <cell r="X1937">
            <v>14159.190874077514</v>
          </cell>
          <cell r="Y1937">
            <v>10739.857143215178</v>
          </cell>
          <cell r="Z1937">
            <v>1613.7523701818543</v>
          </cell>
          <cell r="AA1937">
            <v>1553.0610596914562</v>
          </cell>
          <cell r="AB1937">
            <v>6240.6149836218119</v>
          </cell>
          <cell r="AC1937">
            <v>2306.7235692121758</v>
          </cell>
          <cell r="AD1937">
            <v>36613.19999999999</v>
          </cell>
          <cell r="AE1937">
            <v>12590.137218405827</v>
          </cell>
          <cell r="AF1937">
            <v>10201.878169271584</v>
          </cell>
          <cell r="AG1937">
            <v>1618.6542813205849</v>
          </cell>
          <cell r="AH1937">
            <v>1559.6142493717859</v>
          </cell>
          <cell r="AI1937">
            <v>6326.2989909677217</v>
          </cell>
          <cell r="AJ1937">
            <v>2315.1670906624968</v>
          </cell>
          <cell r="AK1937">
            <v>34611.75</v>
          </cell>
        </row>
        <row r="1938">
          <cell r="B1938">
            <v>40403</v>
          </cell>
          <cell r="D1938">
            <v>3020.6999999999898</v>
          </cell>
          <cell r="E1938">
            <v>31366</v>
          </cell>
          <cell r="F1938">
            <v>34386.69999999999</v>
          </cell>
          <cell r="G1938">
            <v>34386.69999999999</v>
          </cell>
          <cell r="H1938">
            <v>36674.800000000003</v>
          </cell>
          <cell r="I1938">
            <v>31366</v>
          </cell>
          <cell r="J1938">
            <v>15530</v>
          </cell>
          <cell r="K1938">
            <v>3175</v>
          </cell>
          <cell r="L1938">
            <v>1600</v>
          </cell>
          <cell r="M1938">
            <v>2657</v>
          </cell>
          <cell r="N1938">
            <v>6100</v>
          </cell>
          <cell r="O1938">
            <v>2304</v>
          </cell>
          <cell r="P1938">
            <v>31366</v>
          </cell>
          <cell r="Q1938">
            <v>15530</v>
          </cell>
          <cell r="R1938">
            <v>3175</v>
          </cell>
          <cell r="S1938">
            <v>1600</v>
          </cell>
          <cell r="T1938">
            <v>2657</v>
          </cell>
          <cell r="U1938">
            <v>6100</v>
          </cell>
          <cell r="V1938">
            <v>2304</v>
          </cell>
          <cell r="W1938">
            <v>31366</v>
          </cell>
          <cell r="X1938">
            <v>14811.189714119004</v>
          </cell>
          <cell r="Y1938">
            <v>10207.466792615651</v>
          </cell>
          <cell r="Z1938">
            <v>1631.1043426390213</v>
          </cell>
          <cell r="AA1938">
            <v>1569.0286742957512</v>
          </cell>
          <cell r="AB1938">
            <v>6125.3300298495742</v>
          </cell>
          <cell r="AC1938">
            <v>2330.6804464809902</v>
          </cell>
          <cell r="AD1938">
            <v>36674.799999999988</v>
          </cell>
          <cell r="AE1938">
            <v>12598.862998131817</v>
          </cell>
          <cell r="AF1938">
            <v>10208.948730946344</v>
          </cell>
          <cell r="AG1938">
            <v>1619.7761134711261</v>
          </cell>
          <cell r="AH1938">
            <v>1560.6951629600537</v>
          </cell>
          <cell r="AI1938">
            <v>6081.6453432334965</v>
          </cell>
          <cell r="AJ1938">
            <v>2316.7716512571537</v>
          </cell>
          <cell r="AK1938">
            <v>34386.69999999999</v>
          </cell>
        </row>
        <row r="1939">
          <cell r="B1939">
            <v>40404</v>
          </cell>
          <cell r="D1939">
            <v>3576.4199999999983</v>
          </cell>
          <cell r="E1939">
            <v>30766</v>
          </cell>
          <cell r="F1939">
            <v>34342.42</v>
          </cell>
          <cell r="G1939">
            <v>34342.42</v>
          </cell>
          <cell r="H1939">
            <v>35923</v>
          </cell>
          <cell r="I1939">
            <v>30766</v>
          </cell>
          <cell r="J1939">
            <v>15030</v>
          </cell>
          <cell r="K1939">
            <v>3175</v>
          </cell>
          <cell r="L1939">
            <v>1600</v>
          </cell>
          <cell r="M1939">
            <v>2657</v>
          </cell>
          <cell r="N1939">
            <v>6000</v>
          </cell>
          <cell r="O1939">
            <v>2304</v>
          </cell>
          <cell r="P1939">
            <v>30766</v>
          </cell>
          <cell r="Q1939">
            <v>15030</v>
          </cell>
          <cell r="R1939">
            <v>3175</v>
          </cell>
          <cell r="S1939">
            <v>1600</v>
          </cell>
          <cell r="T1939">
            <v>2657</v>
          </cell>
          <cell r="U1939">
            <v>6000</v>
          </cell>
          <cell r="V1939">
            <v>2304</v>
          </cell>
          <cell r="W1939">
            <v>30766</v>
          </cell>
          <cell r="X1939">
            <v>14227.625989908031</v>
          </cell>
          <cell r="Y1939">
            <v>10126.284474928876</v>
          </cell>
          <cell r="Z1939">
            <v>1607.4828003514265</v>
          </cell>
          <cell r="AA1939">
            <v>1547.4640532793314</v>
          </cell>
          <cell r="AB1939">
            <v>6116.606643529105</v>
          </cell>
          <cell r="AC1939">
            <v>2297.5360380032284</v>
          </cell>
          <cell r="AD1939">
            <v>35923</v>
          </cell>
          <cell r="AE1939">
            <v>12599.467412642323</v>
          </cell>
          <cell r="AF1939">
            <v>10209.438492343934</v>
          </cell>
          <cell r="AG1939">
            <v>1619.8538201806045</v>
          </cell>
          <cell r="AH1939">
            <v>1560.7700353356888</v>
          </cell>
          <cell r="AI1939">
            <v>6036.0074440518256</v>
          </cell>
          <cell r="AJ1939">
            <v>2316.8827954456224</v>
          </cell>
          <cell r="AK1939">
            <v>34342.42</v>
          </cell>
        </row>
        <row r="1940">
          <cell r="B1940">
            <v>40405</v>
          </cell>
          <cell r="D1940">
            <v>3589.5400000000009</v>
          </cell>
          <cell r="E1940">
            <v>30766</v>
          </cell>
          <cell r="F1940">
            <v>34355.54</v>
          </cell>
          <cell r="G1940">
            <v>34355.54</v>
          </cell>
          <cell r="H1940">
            <v>36058.400000000001</v>
          </cell>
          <cell r="I1940">
            <v>30766</v>
          </cell>
          <cell r="J1940">
            <v>15030</v>
          </cell>
          <cell r="K1940">
            <v>3175</v>
          </cell>
          <cell r="L1940">
            <v>1600</v>
          </cell>
          <cell r="M1940">
            <v>2657</v>
          </cell>
          <cell r="N1940">
            <v>6000</v>
          </cell>
          <cell r="O1940">
            <v>2304</v>
          </cell>
          <cell r="P1940">
            <v>30766</v>
          </cell>
          <cell r="Q1940">
            <v>15030</v>
          </cell>
          <cell r="R1940">
            <v>3175</v>
          </cell>
          <cell r="S1940">
            <v>1600</v>
          </cell>
          <cell r="T1940">
            <v>2657</v>
          </cell>
          <cell r="U1940">
            <v>6000</v>
          </cell>
          <cell r="V1940">
            <v>2304</v>
          </cell>
          <cell r="W1940">
            <v>30766</v>
          </cell>
          <cell r="X1940">
            <v>13944.219898272833</v>
          </cell>
          <cell r="Y1940">
            <v>10608.560624824373</v>
          </cell>
          <cell r="Z1940">
            <v>1601.7889767027395</v>
          </cell>
          <cell r="AA1940">
            <v>1542.7121168517538</v>
          </cell>
          <cell r="AB1940">
            <v>6070.9163722137373</v>
          </cell>
          <cell r="AC1940">
            <v>2290.2020111345705</v>
          </cell>
          <cell r="AD1940">
            <v>36058.400000000009</v>
          </cell>
          <cell r="AE1940">
            <v>12580.029553756372</v>
          </cell>
          <cell r="AF1940">
            <v>10193.962465283497</v>
          </cell>
          <cell r="AG1940">
            <v>1620.8822245750466</v>
          </cell>
          <cell r="AH1940">
            <v>1559.4494869593989</v>
          </cell>
          <cell r="AI1940">
            <v>6083.6971787893763</v>
          </cell>
          <cell r="AJ1940">
            <v>2317.5190906363114</v>
          </cell>
          <cell r="AK1940">
            <v>34355.54</v>
          </cell>
        </row>
        <row r="1941">
          <cell r="B1941">
            <v>40406</v>
          </cell>
          <cell r="D1941">
            <v>3506.3100000000049</v>
          </cell>
          <cell r="E1941">
            <v>30766</v>
          </cell>
          <cell r="F1941">
            <v>34272.310000000005</v>
          </cell>
          <cell r="G1941">
            <v>34272.310000000005</v>
          </cell>
          <cell r="H1941">
            <v>37561.5</v>
          </cell>
          <cell r="I1941">
            <v>30766</v>
          </cell>
          <cell r="J1941">
            <v>15030</v>
          </cell>
          <cell r="K1941">
            <v>3175</v>
          </cell>
          <cell r="L1941">
            <v>1600</v>
          </cell>
          <cell r="M1941">
            <v>2657</v>
          </cell>
          <cell r="N1941">
            <v>6000</v>
          </cell>
          <cell r="O1941">
            <v>2304</v>
          </cell>
          <cell r="P1941">
            <v>30766</v>
          </cell>
          <cell r="Q1941">
            <v>15030</v>
          </cell>
          <cell r="R1941">
            <v>3175</v>
          </cell>
          <cell r="S1941">
            <v>1600</v>
          </cell>
          <cell r="T1941">
            <v>2657</v>
          </cell>
          <cell r="U1941">
            <v>6000</v>
          </cell>
          <cell r="V1941">
            <v>2304</v>
          </cell>
          <cell r="W1941">
            <v>30766</v>
          </cell>
          <cell r="X1941">
            <v>14972.399305288831</v>
          </cell>
          <cell r="Y1941">
            <v>10750.551718425953</v>
          </cell>
          <cell r="Z1941">
            <v>1649.7328358879513</v>
          </cell>
          <cell r="AA1941">
            <v>1583.5694325443226</v>
          </cell>
          <cell r="AB1941">
            <v>6249.142016859565</v>
          </cell>
          <cell r="AC1941">
            <v>2356.1046909933912</v>
          </cell>
          <cell r="AD1941">
            <v>37561.500000000015</v>
          </cell>
          <cell r="AE1941">
            <v>12557.090402770898</v>
          </cell>
          <cell r="AF1941">
            <v>10175.717954364201</v>
          </cell>
          <cell r="AG1941">
            <v>1622.3421630737632</v>
          </cell>
          <cell r="AH1941">
            <v>1557.966990573924</v>
          </cell>
          <cell r="AI1941">
            <v>6040.6284946492979</v>
          </cell>
          <cell r="AJ1941">
            <v>2318.5639945679154</v>
          </cell>
          <cell r="AK1941">
            <v>34272.310000000005</v>
          </cell>
        </row>
        <row r="1942">
          <cell r="B1942">
            <v>40407</v>
          </cell>
          <cell r="D1942">
            <v>3068.5400000000009</v>
          </cell>
          <cell r="E1942">
            <v>31287</v>
          </cell>
          <cell r="F1942">
            <v>34355.54</v>
          </cell>
          <cell r="G1942">
            <v>34355.54</v>
          </cell>
          <cell r="H1942">
            <v>37745.599999999999</v>
          </cell>
          <cell r="I1942">
            <v>31287</v>
          </cell>
          <cell r="J1942">
            <v>15530</v>
          </cell>
          <cell r="K1942">
            <v>3175</v>
          </cell>
          <cell r="L1942">
            <v>1600</v>
          </cell>
          <cell r="M1942">
            <v>2657</v>
          </cell>
          <cell r="N1942">
            <v>6000</v>
          </cell>
          <cell r="O1942">
            <v>2325</v>
          </cell>
          <cell r="P1942">
            <v>31287</v>
          </cell>
          <cell r="Q1942">
            <v>15530</v>
          </cell>
          <cell r="R1942">
            <v>3175</v>
          </cell>
          <cell r="S1942">
            <v>1600</v>
          </cell>
          <cell r="T1942">
            <v>2657</v>
          </cell>
          <cell r="U1942">
            <v>6000</v>
          </cell>
          <cell r="V1942">
            <v>2325</v>
          </cell>
          <cell r="W1942">
            <v>31287</v>
          </cell>
          <cell r="X1942">
            <v>15104.884440226555</v>
          </cell>
          <cell r="Y1942">
            <v>10560.054493816637</v>
          </cell>
          <cell r="Z1942">
            <v>1608.8738153280603</v>
          </cell>
          <cell r="AA1942">
            <v>1540.904664289777</v>
          </cell>
          <cell r="AB1942">
            <v>6635.6512684703939</v>
          </cell>
          <cell r="AC1942">
            <v>2295.2313178685827</v>
          </cell>
          <cell r="AD1942">
            <v>37745.600000000006</v>
          </cell>
          <cell r="AE1942">
            <v>12580.029553756372</v>
          </cell>
          <cell r="AF1942">
            <v>10193.962465283497</v>
          </cell>
          <cell r="AG1942">
            <v>1620.8822245750466</v>
          </cell>
          <cell r="AH1942">
            <v>1559.4494869593989</v>
          </cell>
          <cell r="AI1942">
            <v>6083.6971787893763</v>
          </cell>
          <cell r="AJ1942">
            <v>2317.5190906363114</v>
          </cell>
          <cell r="AK1942">
            <v>34355.54</v>
          </cell>
        </row>
        <row r="1943">
          <cell r="B1943">
            <v>40408</v>
          </cell>
          <cell r="D1943">
            <v>3044.4699999999939</v>
          </cell>
          <cell r="E1943">
            <v>31287</v>
          </cell>
          <cell r="F1943">
            <v>34331.469999999994</v>
          </cell>
          <cell r="G1943">
            <v>34331.469999999994</v>
          </cell>
          <cell r="H1943">
            <v>37964.800000000003</v>
          </cell>
          <cell r="I1943">
            <v>31287</v>
          </cell>
          <cell r="J1943">
            <v>15330</v>
          </cell>
          <cell r="K1943">
            <v>3175</v>
          </cell>
          <cell r="L1943">
            <v>1600</v>
          </cell>
          <cell r="M1943">
            <v>2657</v>
          </cell>
          <cell r="N1943">
            <v>6200</v>
          </cell>
          <cell r="O1943">
            <v>2325</v>
          </cell>
          <cell r="P1943">
            <v>31287</v>
          </cell>
          <cell r="Q1943">
            <v>15330</v>
          </cell>
          <cell r="R1943">
            <v>3175</v>
          </cell>
          <cell r="S1943">
            <v>1600</v>
          </cell>
          <cell r="T1943">
            <v>2657</v>
          </cell>
          <cell r="U1943">
            <v>6200</v>
          </cell>
          <cell r="V1943">
            <v>2325</v>
          </cell>
          <cell r="W1943">
            <v>31287</v>
          </cell>
          <cell r="X1943">
            <v>15557.109558407865</v>
          </cell>
          <cell r="Y1943">
            <v>10386.281962363468</v>
          </cell>
          <cell r="Z1943">
            <v>1615.4338160949439</v>
          </cell>
          <cell r="AA1943">
            <v>1547.0781784781323</v>
          </cell>
          <cell r="AB1943">
            <v>6542.4938946255261</v>
          </cell>
          <cell r="AC1943">
            <v>2316.4025900300676</v>
          </cell>
          <cell r="AD1943">
            <v>37964.800000000003</v>
          </cell>
          <cell r="AE1943">
            <v>12460.947695853552</v>
          </cell>
          <cell r="AF1943">
            <v>10197.74586155506</v>
          </cell>
          <cell r="AG1943">
            <v>1620.6115866528612</v>
          </cell>
          <cell r="AH1943">
            <v>1559.7665502363525</v>
          </cell>
          <cell r="AI1943">
            <v>6175.0576617334227</v>
          </cell>
          <cell r="AJ1943">
            <v>2317.3406439687478</v>
          </cell>
          <cell r="AK1943">
            <v>34331.469999999994</v>
          </cell>
        </row>
        <row r="1944">
          <cell r="B1944">
            <v>40409</v>
          </cell>
          <cell r="D1944">
            <v>3393.0599999999904</v>
          </cell>
          <cell r="E1944">
            <v>31087</v>
          </cell>
          <cell r="F1944">
            <v>34480.05999999999</v>
          </cell>
          <cell r="G1944">
            <v>34480.05999999999</v>
          </cell>
          <cell r="H1944">
            <v>36447.699999999997</v>
          </cell>
          <cell r="I1944">
            <v>31087</v>
          </cell>
          <cell r="J1944">
            <v>15130</v>
          </cell>
          <cell r="K1944">
            <v>3175</v>
          </cell>
          <cell r="L1944">
            <v>1600</v>
          </cell>
          <cell r="M1944">
            <v>2657</v>
          </cell>
          <cell r="N1944">
            <v>6200</v>
          </cell>
          <cell r="O1944">
            <v>2325</v>
          </cell>
          <cell r="P1944">
            <v>31087</v>
          </cell>
          <cell r="Q1944">
            <v>15130</v>
          </cell>
          <cell r="R1944">
            <v>3175</v>
          </cell>
          <cell r="S1944">
            <v>1600</v>
          </cell>
          <cell r="T1944">
            <v>2657</v>
          </cell>
          <cell r="U1944">
            <v>6200</v>
          </cell>
          <cell r="V1944">
            <v>2325</v>
          </cell>
          <cell r="W1944">
            <v>31087</v>
          </cell>
          <cell r="X1944">
            <v>15092.639203158415</v>
          </cell>
          <cell r="Y1944">
            <v>9923.503807252413</v>
          </cell>
          <cell r="Z1944">
            <v>1576.1782746991446</v>
          </cell>
          <cell r="AA1944">
            <v>1502.9250971159624</v>
          </cell>
          <cell r="AB1944">
            <v>6108.0328910808685</v>
          </cell>
          <cell r="AC1944">
            <v>2244.4207266931908</v>
          </cell>
          <cell r="AD1944">
            <v>36447.699999999997</v>
          </cell>
          <cell r="AE1944">
            <v>12575.428328888935</v>
          </cell>
          <cell r="AF1944">
            <v>10190.233959448709</v>
          </cell>
          <cell r="AG1944">
            <v>1620.2893767151086</v>
          </cell>
          <cell r="AH1944">
            <v>1558.8791085093126</v>
          </cell>
          <cell r="AI1944">
            <v>6218.557782973272</v>
          </cell>
          <cell r="AJ1944">
            <v>2316.6714434646551</v>
          </cell>
          <cell r="AK1944">
            <v>34480.05999999999</v>
          </cell>
        </row>
        <row r="1945">
          <cell r="B1945">
            <v>40410</v>
          </cell>
          <cell r="D1945">
            <v>3320.7099999999991</v>
          </cell>
          <cell r="E1945">
            <v>31287</v>
          </cell>
          <cell r="F1945">
            <v>34607.71</v>
          </cell>
          <cell r="G1945">
            <v>34607.71</v>
          </cell>
          <cell r="H1945">
            <v>37855</v>
          </cell>
          <cell r="I1945">
            <v>31287</v>
          </cell>
          <cell r="J1945">
            <v>15330</v>
          </cell>
          <cell r="K1945">
            <v>3175</v>
          </cell>
          <cell r="L1945">
            <v>1600</v>
          </cell>
          <cell r="M1945">
            <v>2657</v>
          </cell>
          <cell r="N1945">
            <v>6200</v>
          </cell>
          <cell r="O1945">
            <v>2325</v>
          </cell>
          <cell r="P1945">
            <v>31287</v>
          </cell>
          <cell r="Q1945">
            <v>15330</v>
          </cell>
          <cell r="R1945">
            <v>3175</v>
          </cell>
          <cell r="S1945">
            <v>1600</v>
          </cell>
          <cell r="T1945">
            <v>2657</v>
          </cell>
          <cell r="U1945">
            <v>6200</v>
          </cell>
          <cell r="V1945">
            <v>2325</v>
          </cell>
          <cell r="W1945">
            <v>31287</v>
          </cell>
          <cell r="X1945">
            <v>14985.036529000163</v>
          </cell>
          <cell r="Y1945">
            <v>11734.219642619726</v>
          </cell>
          <cell r="Z1945">
            <v>1598.2446130280455</v>
          </cell>
          <cell r="AA1945">
            <v>1520.9030060563703</v>
          </cell>
          <cell r="AB1945">
            <v>5743.3606455209911</v>
          </cell>
          <cell r="AC1945">
            <v>2273.2355637747019</v>
          </cell>
          <cell r="AD1945">
            <v>37855</v>
          </cell>
          <cell r="AE1945">
            <v>12753.004882316824</v>
          </cell>
          <cell r="AF1945">
            <v>10183.469256818851</v>
          </cell>
          <cell r="AG1945">
            <v>1620.9575941724847</v>
          </cell>
          <cell r="AH1945">
            <v>1558.3675056355323</v>
          </cell>
          <cell r="AI1945">
            <v>6174.7007825722239</v>
          </cell>
          <cell r="AJ1945">
            <v>2317.2099784840852</v>
          </cell>
          <cell r="AK1945">
            <v>34607.71</v>
          </cell>
        </row>
        <row r="1946">
          <cell r="B1946">
            <v>40411</v>
          </cell>
          <cell r="D1946">
            <v>3452.7500000000073</v>
          </cell>
          <cell r="E1946">
            <v>30887</v>
          </cell>
          <cell r="F1946">
            <v>34339.750000000007</v>
          </cell>
          <cell r="G1946">
            <v>34339.750000000007</v>
          </cell>
          <cell r="H1946">
            <v>37497.1</v>
          </cell>
          <cell r="I1946">
            <v>30887</v>
          </cell>
          <cell r="J1946">
            <v>15030</v>
          </cell>
          <cell r="K1946">
            <v>3175</v>
          </cell>
          <cell r="L1946">
            <v>1600</v>
          </cell>
          <cell r="M1946">
            <v>2657</v>
          </cell>
          <cell r="N1946">
            <v>6100</v>
          </cell>
          <cell r="O1946">
            <v>2325</v>
          </cell>
          <cell r="P1946">
            <v>30887</v>
          </cell>
          <cell r="Q1946">
            <v>15030</v>
          </cell>
          <cell r="R1946">
            <v>3175</v>
          </cell>
          <cell r="S1946">
            <v>1600</v>
          </cell>
          <cell r="T1946">
            <v>2657</v>
          </cell>
          <cell r="U1946">
            <v>6100</v>
          </cell>
          <cell r="V1946">
            <v>2325</v>
          </cell>
          <cell r="W1946">
            <v>30887</v>
          </cell>
          <cell r="X1946">
            <v>14261.634488596175</v>
          </cell>
          <cell r="Y1946">
            <v>11765.458359167031</v>
          </cell>
          <cell r="Z1946">
            <v>1613.339245402206</v>
          </cell>
          <cell r="AA1946">
            <v>1527.6092194886064</v>
          </cell>
          <cell r="AB1946">
            <v>6039.347836883846</v>
          </cell>
          <cell r="AC1946">
            <v>2289.7108504621328</v>
          </cell>
          <cell r="AD1946">
            <v>37497.1</v>
          </cell>
          <cell r="AE1946">
            <v>12572.410645076287</v>
          </cell>
          <cell r="AF1946">
            <v>10187.857377058945</v>
          </cell>
          <cell r="AG1946">
            <v>1620.7834742037473</v>
          </cell>
          <cell r="AH1946">
            <v>1558.7771875492097</v>
          </cell>
          <cell r="AI1946">
            <v>6082.7518711137409</v>
          </cell>
          <cell r="AJ1946">
            <v>2317.1694449980741</v>
          </cell>
          <cell r="AK1946">
            <v>34339.750000000007</v>
          </cell>
        </row>
        <row r="1947">
          <cell r="B1947">
            <v>40412</v>
          </cell>
          <cell r="D1947">
            <v>3460.75</v>
          </cell>
          <cell r="E1947">
            <v>30887</v>
          </cell>
          <cell r="F1947">
            <v>34347.75</v>
          </cell>
          <cell r="G1947">
            <v>34347.75</v>
          </cell>
          <cell r="H1947">
            <v>37344.6</v>
          </cell>
          <cell r="I1947">
            <v>30887</v>
          </cell>
          <cell r="J1947">
            <v>15030</v>
          </cell>
          <cell r="K1947">
            <v>3175</v>
          </cell>
          <cell r="L1947">
            <v>1600</v>
          </cell>
          <cell r="M1947">
            <v>2657</v>
          </cell>
          <cell r="N1947">
            <v>6100</v>
          </cell>
          <cell r="O1947">
            <v>2325</v>
          </cell>
          <cell r="P1947">
            <v>30887</v>
          </cell>
          <cell r="Q1947">
            <v>15030</v>
          </cell>
          <cell r="R1947">
            <v>3175</v>
          </cell>
          <cell r="S1947">
            <v>1600</v>
          </cell>
          <cell r="T1947">
            <v>2657</v>
          </cell>
          <cell r="U1947">
            <v>6100</v>
          </cell>
          <cell r="V1947">
            <v>2325</v>
          </cell>
          <cell r="W1947">
            <v>30887</v>
          </cell>
          <cell r="X1947">
            <v>14382.912589370124</v>
          </cell>
          <cell r="Y1947">
            <v>11348.831086072283</v>
          </cell>
          <cell r="Z1947">
            <v>1626.0530662992007</v>
          </cell>
          <cell r="AA1947">
            <v>1554.5233869499039</v>
          </cell>
          <cell r="AB1947">
            <v>6114.1514436236457</v>
          </cell>
          <cell r="AC1947">
            <v>2318.1284276848573</v>
          </cell>
          <cell r="AD1947">
            <v>37344.600000000013</v>
          </cell>
          <cell r="AE1947">
            <v>12575.321323605676</v>
          </cell>
          <cell r="AF1947">
            <v>10190.216000123768</v>
          </cell>
          <cell r="AG1947">
            <v>1621.1587069090999</v>
          </cell>
          <cell r="AH1947">
            <v>1559.138064983139</v>
          </cell>
          <cell r="AI1947">
            <v>6084.2100041575404</v>
          </cell>
          <cell r="AJ1947">
            <v>2317.705900220777</v>
          </cell>
          <cell r="AK1947">
            <v>34347.75</v>
          </cell>
        </row>
        <row r="1948">
          <cell r="B1948">
            <v>40413</v>
          </cell>
          <cell r="D1948">
            <v>4430.1699999999837</v>
          </cell>
          <cell r="E1948">
            <v>29902</v>
          </cell>
          <cell r="F1948">
            <v>34332.169999999984</v>
          </cell>
          <cell r="G1948">
            <v>34332.169999999984</v>
          </cell>
          <cell r="H1948">
            <v>37885.1</v>
          </cell>
          <cell r="I1948">
            <v>29902</v>
          </cell>
          <cell r="J1948">
            <v>15030</v>
          </cell>
          <cell r="K1948">
            <v>3175</v>
          </cell>
          <cell r="L1948">
            <v>1600</v>
          </cell>
          <cell r="M1948">
            <v>1672</v>
          </cell>
          <cell r="N1948">
            <v>6100</v>
          </cell>
          <cell r="O1948">
            <v>2325</v>
          </cell>
          <cell r="P1948">
            <v>29902</v>
          </cell>
          <cell r="Q1948">
            <v>15030</v>
          </cell>
          <cell r="R1948">
            <v>3175</v>
          </cell>
          <cell r="S1948">
            <v>1600</v>
          </cell>
          <cell r="T1948">
            <v>1672</v>
          </cell>
          <cell r="U1948">
            <v>6100</v>
          </cell>
          <cell r="V1948">
            <v>2325</v>
          </cell>
          <cell r="W1948">
            <v>29902</v>
          </cell>
          <cell r="X1948">
            <v>14993.053353173937</v>
          </cell>
          <cell r="Y1948">
            <v>11257.07318392143</v>
          </cell>
          <cell r="Z1948">
            <v>1626.8053261216378</v>
          </cell>
          <cell r="AA1948">
            <v>1552.3607155949237</v>
          </cell>
          <cell r="AB1948">
            <v>6138.1107884246185</v>
          </cell>
          <cell r="AC1948">
            <v>2317.6966327634527</v>
          </cell>
          <cell r="AD1948">
            <v>37885.1</v>
          </cell>
          <cell r="AE1948">
            <v>12565.905020670107</v>
          </cell>
          <cell r="AF1948">
            <v>10182.72319149245</v>
          </cell>
          <cell r="AG1948">
            <v>1621.7116169656802</v>
          </cell>
          <cell r="AH1948">
            <v>1558.5152174539846</v>
          </cell>
          <cell r="AI1948">
            <v>6085.2354944302733</v>
          </cell>
          <cell r="AJ1948">
            <v>2318.0794589874936</v>
          </cell>
          <cell r="AK1948">
            <v>34332.169999999984</v>
          </cell>
        </row>
        <row r="1949">
          <cell r="B1949">
            <v>40414</v>
          </cell>
          <cell r="D1949">
            <v>3906.8000000000029</v>
          </cell>
          <cell r="E1949">
            <v>30402</v>
          </cell>
          <cell r="F1949">
            <v>34308.800000000003</v>
          </cell>
          <cell r="G1949">
            <v>34308.800000000003</v>
          </cell>
          <cell r="H1949">
            <v>39844</v>
          </cell>
          <cell r="I1949">
            <v>30402</v>
          </cell>
          <cell r="J1949">
            <v>15530</v>
          </cell>
          <cell r="K1949">
            <v>3175</v>
          </cell>
          <cell r="L1949">
            <v>1600</v>
          </cell>
          <cell r="M1949">
            <v>1672</v>
          </cell>
          <cell r="N1949">
            <v>6100</v>
          </cell>
          <cell r="O1949">
            <v>2325</v>
          </cell>
          <cell r="P1949">
            <v>30402</v>
          </cell>
          <cell r="Q1949">
            <v>15530</v>
          </cell>
          <cell r="R1949">
            <v>3175</v>
          </cell>
          <cell r="S1949">
            <v>1600</v>
          </cell>
          <cell r="T1949">
            <v>1672</v>
          </cell>
          <cell r="U1949">
            <v>6100</v>
          </cell>
          <cell r="V1949">
            <v>2325</v>
          </cell>
          <cell r="W1949">
            <v>30402</v>
          </cell>
          <cell r="X1949">
            <v>16514.030763222345</v>
          </cell>
          <cell r="Y1949">
            <v>11419.715062786609</v>
          </cell>
          <cell r="Z1949">
            <v>1646.1358093211004</v>
          </cell>
          <cell r="AA1949">
            <v>1566.576036647024</v>
          </cell>
          <cell r="AB1949">
            <v>6295.3912429647926</v>
          </cell>
          <cell r="AC1949">
            <v>2402.1510850581258</v>
          </cell>
          <cell r="AD1949">
            <v>39844</v>
          </cell>
          <cell r="AE1949">
            <v>12551.780960183862</v>
          </cell>
          <cell r="AF1949">
            <v>10171.484283154452</v>
          </cell>
          <cell r="AG1949">
            <v>1622.5408453473381</v>
          </cell>
          <cell r="AH1949">
            <v>1557.5809372072483</v>
          </cell>
          <cell r="AI1949">
            <v>6086.7733281679584</v>
          </cell>
          <cell r="AJ1949">
            <v>2318.6396459391458</v>
          </cell>
          <cell r="AK1949">
            <v>34308.800000000003</v>
          </cell>
        </row>
        <row r="1950">
          <cell r="B1950">
            <v>40415</v>
          </cell>
          <cell r="D1950">
            <v>3968.7799999999988</v>
          </cell>
          <cell r="E1950">
            <v>30427</v>
          </cell>
          <cell r="F1950">
            <v>34395.78</v>
          </cell>
          <cell r="G1950">
            <v>34395.78</v>
          </cell>
          <cell r="H1950">
            <v>40374.699999999997</v>
          </cell>
          <cell r="I1950">
            <v>30427</v>
          </cell>
          <cell r="J1950">
            <v>15530</v>
          </cell>
          <cell r="K1950">
            <v>3175</v>
          </cell>
          <cell r="L1950">
            <v>1600</v>
          </cell>
          <cell r="M1950">
            <v>1672</v>
          </cell>
          <cell r="N1950">
            <v>6100</v>
          </cell>
          <cell r="O1950">
            <v>2350</v>
          </cell>
          <cell r="P1950">
            <v>30427</v>
          </cell>
          <cell r="Q1950">
            <v>15530</v>
          </cell>
          <cell r="R1950">
            <v>3175</v>
          </cell>
          <cell r="S1950">
            <v>1600</v>
          </cell>
          <cell r="T1950">
            <v>1672</v>
          </cell>
          <cell r="U1950">
            <v>6100</v>
          </cell>
          <cell r="V1950">
            <v>2350</v>
          </cell>
          <cell r="W1950">
            <v>30427</v>
          </cell>
          <cell r="X1950">
            <v>16752.172290623348</v>
          </cell>
          <cell r="Y1950">
            <v>11665.14142171483</v>
          </cell>
          <cell r="Z1950">
            <v>1617.038541307078</v>
          </cell>
          <cell r="AA1950">
            <v>1529.979824680426</v>
          </cell>
          <cell r="AB1950">
            <v>6430.9783286135398</v>
          </cell>
          <cell r="AC1950">
            <v>2379.389593060781</v>
          </cell>
          <cell r="AD1950">
            <v>40374.700000000012</v>
          </cell>
          <cell r="AE1950">
            <v>12546.951371909774</v>
          </cell>
          <cell r="AF1950">
            <v>10167.639461648387</v>
          </cell>
          <cell r="AG1950">
            <v>1620.4565943155333</v>
          </cell>
          <cell r="AH1950">
            <v>1557.2544066887956</v>
          </cell>
          <cell r="AI1950">
            <v>6161.0059262714676</v>
          </cell>
          <cell r="AJ1950">
            <v>2342.4722391660412</v>
          </cell>
          <cell r="AK1950">
            <v>34395.78</v>
          </cell>
        </row>
        <row r="1951">
          <cell r="B1951">
            <v>40416</v>
          </cell>
          <cell r="D1951">
            <v>3386.3399999999965</v>
          </cell>
          <cell r="E1951">
            <v>31067</v>
          </cell>
          <cell r="F1951">
            <v>34453.339999999997</v>
          </cell>
          <cell r="G1951">
            <v>34453.339999999997</v>
          </cell>
          <cell r="H1951">
            <v>38056.400000000001</v>
          </cell>
          <cell r="I1951">
            <v>31067</v>
          </cell>
          <cell r="J1951">
            <v>16030</v>
          </cell>
          <cell r="K1951">
            <v>3175</v>
          </cell>
          <cell r="L1951">
            <v>1600</v>
          </cell>
          <cell r="M1951">
            <v>1672</v>
          </cell>
          <cell r="N1951">
            <v>6200</v>
          </cell>
          <cell r="O1951">
            <v>2390</v>
          </cell>
          <cell r="P1951">
            <v>31067</v>
          </cell>
          <cell r="Q1951">
            <v>16030</v>
          </cell>
          <cell r="R1951">
            <v>3175</v>
          </cell>
          <cell r="S1951">
            <v>1600</v>
          </cell>
          <cell r="T1951">
            <v>1672</v>
          </cell>
          <cell r="U1951">
            <v>6200</v>
          </cell>
          <cell r="V1951">
            <v>2390</v>
          </cell>
          <cell r="W1951">
            <v>31067</v>
          </cell>
          <cell r="X1951">
            <v>14834.122519168337</v>
          </cell>
          <cell r="Y1951">
            <v>11783.672128698367</v>
          </cell>
          <cell r="Z1951">
            <v>1603.2278718542843</v>
          </cell>
          <cell r="AA1951">
            <v>1542.8491850797961</v>
          </cell>
          <cell r="AB1951">
            <v>5938.7752253571662</v>
          </cell>
          <cell r="AC1951">
            <v>2353.7530698420528</v>
          </cell>
          <cell r="AD1951">
            <v>38056.400000000001</v>
          </cell>
          <cell r="AE1951">
            <v>12550.171358363399</v>
          </cell>
          <cell r="AF1951">
            <v>10170.179923265532</v>
          </cell>
          <cell r="AG1951">
            <v>1620.2774723090738</v>
          </cell>
          <cell r="AH1951">
            <v>1557.3811978140898</v>
          </cell>
          <cell r="AI1951">
            <v>6177.8229361749809</v>
          </cell>
          <cell r="AJ1951">
            <v>2377.5071120729222</v>
          </cell>
          <cell r="AK1951">
            <v>34453.339999999997</v>
          </cell>
        </row>
        <row r="1952">
          <cell r="B1952">
            <v>40417</v>
          </cell>
          <cell r="D1952">
            <v>4476.8700000000026</v>
          </cell>
          <cell r="E1952">
            <v>30046</v>
          </cell>
          <cell r="F1952">
            <v>34522.870000000003</v>
          </cell>
          <cell r="G1952">
            <v>34522.870000000003</v>
          </cell>
          <cell r="H1952">
            <v>35963.599999999999</v>
          </cell>
          <cell r="I1952">
            <v>30046</v>
          </cell>
          <cell r="J1952">
            <v>15030</v>
          </cell>
          <cell r="K1952">
            <v>3175</v>
          </cell>
          <cell r="L1952">
            <v>1600</v>
          </cell>
          <cell r="M1952">
            <v>1672</v>
          </cell>
          <cell r="N1952">
            <v>6200</v>
          </cell>
          <cell r="O1952">
            <v>2369</v>
          </cell>
          <cell r="P1952">
            <v>30046</v>
          </cell>
          <cell r="Q1952">
            <v>15030</v>
          </cell>
          <cell r="R1952">
            <v>3175</v>
          </cell>
          <cell r="S1952">
            <v>1600</v>
          </cell>
          <cell r="T1952">
            <v>1672</v>
          </cell>
          <cell r="U1952">
            <v>6200</v>
          </cell>
          <cell r="V1952">
            <v>2369</v>
          </cell>
          <cell r="W1952">
            <v>30046</v>
          </cell>
          <cell r="X1952">
            <v>14055.966318575112</v>
          </cell>
          <cell r="Y1952">
            <v>10574.542023941334</v>
          </cell>
          <cell r="Z1952">
            <v>1612.64328360741</v>
          </cell>
          <cell r="AA1952">
            <v>1550.3345733629264</v>
          </cell>
          <cell r="AB1952">
            <v>5809.9676984506805</v>
          </cell>
          <cell r="AC1952">
            <v>2360.1461020625361</v>
          </cell>
          <cell r="AD1952">
            <v>35963.599999999999</v>
          </cell>
          <cell r="AE1952">
            <v>12568.046192672018</v>
          </cell>
          <cell r="AF1952">
            <v>10184.389470860862</v>
          </cell>
          <cell r="AG1952">
            <v>1620.2061389272374</v>
          </cell>
          <cell r="AH1952">
            <v>1558.5083251956582</v>
          </cell>
          <cell r="AI1952">
            <v>6221.2228232872676</v>
          </cell>
          <cell r="AJ1952">
            <v>2370.4970490569594</v>
          </cell>
          <cell r="AK1952">
            <v>34522.870000000003</v>
          </cell>
        </row>
        <row r="1953">
          <cell r="B1953">
            <v>40418</v>
          </cell>
          <cell r="D1953">
            <v>4523.8599999999933</v>
          </cell>
          <cell r="E1953">
            <v>29752</v>
          </cell>
          <cell r="F1953">
            <v>34275.859999999993</v>
          </cell>
          <cell r="G1953">
            <v>34275.859999999993</v>
          </cell>
          <cell r="H1953">
            <v>33356.199999999997</v>
          </cell>
          <cell r="I1953">
            <v>29752</v>
          </cell>
          <cell r="J1953">
            <v>15030</v>
          </cell>
          <cell r="K1953">
            <v>3175</v>
          </cell>
          <cell r="L1953">
            <v>1600</v>
          </cell>
          <cell r="M1953">
            <v>1672</v>
          </cell>
          <cell r="N1953">
            <v>6000</v>
          </cell>
          <cell r="O1953">
            <v>2275</v>
          </cell>
          <cell r="P1953">
            <v>29752</v>
          </cell>
          <cell r="Q1953">
            <v>15030</v>
          </cell>
          <cell r="R1953">
            <v>3175</v>
          </cell>
          <cell r="S1953">
            <v>1600</v>
          </cell>
          <cell r="T1953">
            <v>1672</v>
          </cell>
          <cell r="U1953">
            <v>6000</v>
          </cell>
          <cell r="V1953">
            <v>2275</v>
          </cell>
          <cell r="W1953">
            <v>29752</v>
          </cell>
          <cell r="X1953">
            <v>12530.113220375921</v>
          </cell>
          <cell r="Y1953">
            <v>10065.679254752424</v>
          </cell>
          <cell r="Z1953">
            <v>1600.6292225731534</v>
          </cell>
          <cell r="AA1953">
            <v>1540.4479935839561</v>
          </cell>
          <cell r="AB1953">
            <v>5355.0436618650165</v>
          </cell>
          <cell r="AC1953">
            <v>2264.2866468495345</v>
          </cell>
          <cell r="AD1953">
            <v>33356.200000000004</v>
          </cell>
          <cell r="AE1953">
            <v>12600.277906454283</v>
          </cell>
          <cell r="AF1953">
            <v>10210.095241272331</v>
          </cell>
          <cell r="AG1953">
            <v>1620.7964264596299</v>
          </cell>
          <cell r="AH1953">
            <v>1560.8704359648664</v>
          </cell>
          <cell r="AI1953">
            <v>5990.4631131062597</v>
          </cell>
          <cell r="AJ1953">
            <v>2293.3568767426291</v>
          </cell>
          <cell r="AK1953">
            <v>34275.859999999993</v>
          </cell>
        </row>
        <row r="1954">
          <cell r="B1954">
            <v>40419</v>
          </cell>
          <cell r="D1954">
            <v>4495.3399999999965</v>
          </cell>
          <cell r="E1954">
            <v>29738</v>
          </cell>
          <cell r="F1954">
            <v>34233.339999999997</v>
          </cell>
          <cell r="G1954">
            <v>34233.339999999997</v>
          </cell>
          <cell r="H1954">
            <v>34321.599999999999</v>
          </cell>
          <cell r="I1954">
            <v>29738</v>
          </cell>
          <cell r="J1954">
            <v>15030</v>
          </cell>
          <cell r="K1954">
            <v>3175</v>
          </cell>
          <cell r="L1954">
            <v>1600</v>
          </cell>
          <cell r="M1954">
            <v>1672</v>
          </cell>
          <cell r="N1954">
            <v>6000</v>
          </cell>
          <cell r="O1954">
            <v>2261</v>
          </cell>
          <cell r="P1954">
            <v>29738</v>
          </cell>
          <cell r="Q1954">
            <v>15030</v>
          </cell>
          <cell r="R1954">
            <v>3175</v>
          </cell>
          <cell r="S1954">
            <v>1600</v>
          </cell>
          <cell r="T1954">
            <v>1672</v>
          </cell>
          <cell r="U1954">
            <v>6000</v>
          </cell>
          <cell r="V1954">
            <v>2261</v>
          </cell>
          <cell r="W1954">
            <v>29738</v>
          </cell>
          <cell r="X1954">
            <v>13224.463325202285</v>
          </cell>
          <cell r="Y1954">
            <v>10255.40280644045</v>
          </cell>
          <cell r="Z1954">
            <v>1598.0927095409677</v>
          </cell>
          <cell r="AA1954">
            <v>1538.7757322448485</v>
          </cell>
          <cell r="AB1954">
            <v>5455.3827505837789</v>
          </cell>
          <cell r="AC1954">
            <v>2249.4826759876642</v>
          </cell>
          <cell r="AD1954">
            <v>34321.599999999999</v>
          </cell>
          <cell r="AE1954">
            <v>12476.899758883823</v>
          </cell>
          <cell r="AF1954">
            <v>10210.484955512351</v>
          </cell>
          <cell r="AG1954">
            <v>1620.8582914503706</v>
          </cell>
          <cell r="AH1954">
            <v>1560.9300136104559</v>
          </cell>
          <cell r="AI1954">
            <v>6082.5604984785896</v>
          </cell>
          <cell r="AJ1954">
            <v>2281.6064820644037</v>
          </cell>
          <cell r="AK1954">
            <v>34233.339999999997</v>
          </cell>
        </row>
        <row r="1955">
          <cell r="B1955">
            <v>40420</v>
          </cell>
          <cell r="D1955">
            <v>4525.9800000000032</v>
          </cell>
          <cell r="E1955">
            <v>29795</v>
          </cell>
          <cell r="F1955">
            <v>34320.980000000003</v>
          </cell>
          <cell r="G1955">
            <v>34320.980000000003</v>
          </cell>
          <cell r="H1955">
            <v>35910.300000000003</v>
          </cell>
          <cell r="I1955">
            <v>29795</v>
          </cell>
          <cell r="J1955">
            <v>15030</v>
          </cell>
          <cell r="K1955">
            <v>3175</v>
          </cell>
          <cell r="L1955">
            <v>1600</v>
          </cell>
          <cell r="M1955">
            <v>1672</v>
          </cell>
          <cell r="N1955">
            <v>6000</v>
          </cell>
          <cell r="O1955">
            <v>2318</v>
          </cell>
          <cell r="P1955">
            <v>29795</v>
          </cell>
          <cell r="Q1955">
            <v>15030</v>
          </cell>
          <cell r="R1955">
            <v>3175</v>
          </cell>
          <cell r="S1955">
            <v>1600</v>
          </cell>
          <cell r="T1955">
            <v>1672</v>
          </cell>
          <cell r="U1955">
            <v>6000</v>
          </cell>
          <cell r="V1955">
            <v>2318</v>
          </cell>
          <cell r="W1955">
            <v>29795</v>
          </cell>
          <cell r="X1955">
            <v>14145.870761129909</v>
          </cell>
          <cell r="Y1955">
            <v>10578.70361371513</v>
          </cell>
          <cell r="Z1955">
            <v>1610.7060262188545</v>
          </cell>
          <cell r="AA1955">
            <v>1549.6290206195274</v>
          </cell>
          <cell r="AB1955">
            <v>5710.8229432778326</v>
          </cell>
          <cell r="AC1955">
            <v>2314.5676350387494</v>
          </cell>
          <cell r="AD1955">
            <v>35910.300000000003</v>
          </cell>
          <cell r="AE1955">
            <v>12600.206760536921</v>
          </cell>
          <cell r="AF1955">
            <v>10210.037591227016</v>
          </cell>
          <cell r="AG1955">
            <v>1620.7872748322234</v>
          </cell>
          <cell r="AH1955">
            <v>1560.8616227021848</v>
          </cell>
          <cell r="AI1955">
            <v>6000.2305862276653</v>
          </cell>
          <cell r="AJ1955">
            <v>2328.8561644739925</v>
          </cell>
          <cell r="AK1955">
            <v>34320.980000000003</v>
          </cell>
        </row>
        <row r="1956">
          <cell r="B1956">
            <v>40421</v>
          </cell>
          <cell r="D1956">
            <v>4593.1399999999921</v>
          </cell>
          <cell r="E1956">
            <v>29767</v>
          </cell>
          <cell r="F1956">
            <v>34360.139999999992</v>
          </cell>
          <cell r="G1956">
            <v>34360.139999999992</v>
          </cell>
          <cell r="H1956">
            <v>37246.6</v>
          </cell>
          <cell r="I1956">
            <v>29796</v>
          </cell>
          <cell r="J1956">
            <v>15030</v>
          </cell>
          <cell r="K1956">
            <v>3175</v>
          </cell>
          <cell r="L1956">
            <v>1600</v>
          </cell>
          <cell r="M1956">
            <v>1672</v>
          </cell>
          <cell r="N1956">
            <v>6000</v>
          </cell>
          <cell r="O1956">
            <v>2290</v>
          </cell>
          <cell r="P1956">
            <v>29767</v>
          </cell>
          <cell r="Q1956">
            <v>15030</v>
          </cell>
          <cell r="R1956">
            <v>3175</v>
          </cell>
          <cell r="S1956">
            <v>1600</v>
          </cell>
          <cell r="T1956">
            <v>1672</v>
          </cell>
          <cell r="U1956">
            <v>6000</v>
          </cell>
          <cell r="V1956">
            <v>2319</v>
          </cell>
          <cell r="W1956">
            <v>29796</v>
          </cell>
          <cell r="X1956">
            <v>14882.060870382447</v>
          </cell>
          <cell r="Y1956">
            <v>10818.41031284965</v>
          </cell>
          <cell r="Z1956">
            <v>1620.1999216088611</v>
          </cell>
          <cell r="AA1956">
            <v>1559.2624952517356</v>
          </cell>
          <cell r="AB1956">
            <v>6050.8686208530753</v>
          </cell>
          <cell r="AC1956">
            <v>2315.7977790542168</v>
          </cell>
          <cell r="AD1956">
            <v>37246.599999999984</v>
          </cell>
          <cell r="AE1956">
            <v>12589.664674410937</v>
          </cell>
          <cell r="AF1956">
            <v>10201.632574212706</v>
          </cell>
          <cell r="AG1956">
            <v>1620.6168022132022</v>
          </cell>
          <cell r="AH1956">
            <v>1560.0994040444673</v>
          </cell>
          <cell r="AI1956">
            <v>6082.7769389554096</v>
          </cell>
          <cell r="AJ1956">
            <v>2305.3496061632745</v>
          </cell>
          <cell r="AK1956">
            <v>34360.139999999992</v>
          </cell>
        </row>
        <row r="1957">
          <cell r="B1957">
            <v>40422</v>
          </cell>
          <cell r="D1957">
            <v>4428.6499999999942</v>
          </cell>
          <cell r="E1957">
            <v>29975</v>
          </cell>
          <cell r="F1957">
            <v>34403.649999999994</v>
          </cell>
          <cell r="G1957">
            <v>34403.649999999994</v>
          </cell>
          <cell r="H1957">
            <v>38266.9</v>
          </cell>
          <cell r="I1957">
            <v>29975</v>
          </cell>
          <cell r="J1957">
            <v>14990</v>
          </cell>
          <cell r="K1957">
            <v>3175</v>
          </cell>
          <cell r="L1957">
            <v>1600</v>
          </cell>
          <cell r="M1957">
            <v>1864</v>
          </cell>
          <cell r="N1957">
            <v>6000</v>
          </cell>
          <cell r="O1957">
            <v>2346</v>
          </cell>
          <cell r="P1957">
            <v>29975</v>
          </cell>
          <cell r="Q1957">
            <v>14990</v>
          </cell>
          <cell r="R1957">
            <v>3175</v>
          </cell>
          <cell r="S1957">
            <v>1600</v>
          </cell>
          <cell r="T1957">
            <v>1864</v>
          </cell>
          <cell r="U1957">
            <v>6000</v>
          </cell>
          <cell r="V1957">
            <v>2346</v>
          </cell>
          <cell r="W1957">
            <v>29975</v>
          </cell>
          <cell r="X1957">
            <v>15187.767069507574</v>
          </cell>
          <cell r="Y1957">
            <v>11421.189638053462</v>
          </cell>
          <cell r="Z1957">
            <v>1608.145421036744</v>
          </cell>
          <cell r="AA1957">
            <v>1538.915873081037</v>
          </cell>
          <cell r="AB1957">
            <v>6191.7918381545796</v>
          </cell>
          <cell r="AC1957">
            <v>2319.0901601666151</v>
          </cell>
          <cell r="AD1957">
            <v>38266.900000000009</v>
          </cell>
          <cell r="AE1957">
            <v>12606.09</v>
          </cell>
          <cell r="AF1957">
            <v>10215.08</v>
          </cell>
          <cell r="AG1957">
            <v>1623.48</v>
          </cell>
          <cell r="AH1957">
            <v>1562.68</v>
          </cell>
          <cell r="AI1957">
            <v>6050.28</v>
          </cell>
          <cell r="AJ1957">
            <v>2346.04</v>
          </cell>
          <cell r="AK1957">
            <v>34403.649999999994</v>
          </cell>
        </row>
        <row r="1958">
          <cell r="B1958">
            <v>40423</v>
          </cell>
          <cell r="D1958">
            <v>4408.9599999999991</v>
          </cell>
          <cell r="E1958">
            <v>30162</v>
          </cell>
          <cell r="F1958">
            <v>34570.959999999999</v>
          </cell>
          <cell r="G1958">
            <v>34570.959999999999</v>
          </cell>
          <cell r="H1958">
            <v>40011.199999999997</v>
          </cell>
          <cell r="I1958">
            <v>30162</v>
          </cell>
          <cell r="J1958">
            <v>14990</v>
          </cell>
          <cell r="K1958">
            <v>3175</v>
          </cell>
          <cell r="L1958">
            <v>1600</v>
          </cell>
          <cell r="M1958">
            <v>1864</v>
          </cell>
          <cell r="N1958">
            <v>6200</v>
          </cell>
          <cell r="O1958">
            <v>2333</v>
          </cell>
          <cell r="P1958">
            <v>30162</v>
          </cell>
          <cell r="Q1958">
            <v>14990</v>
          </cell>
          <cell r="R1958">
            <v>3175</v>
          </cell>
          <cell r="S1958">
            <v>1600</v>
          </cell>
          <cell r="T1958">
            <v>1864</v>
          </cell>
          <cell r="U1958">
            <v>6200</v>
          </cell>
          <cell r="V1958">
            <v>2333</v>
          </cell>
          <cell r="W1958">
            <v>30162</v>
          </cell>
          <cell r="X1958">
            <v>16030.390755684057</v>
          </cell>
          <cell r="Y1958">
            <v>12110.766780661006</v>
          </cell>
          <cell r="Z1958">
            <v>1615.6233244735577</v>
          </cell>
          <cell r="AA1958">
            <v>1533.2385753448184</v>
          </cell>
          <cell r="AB1958">
            <v>6400.1326971090839</v>
          </cell>
          <cell r="AC1958">
            <v>2321.0478667274774</v>
          </cell>
          <cell r="AD1958">
            <v>40011.199999999997</v>
          </cell>
          <cell r="AE1958">
            <v>12606.09</v>
          </cell>
          <cell r="AF1958">
            <v>10215.08</v>
          </cell>
          <cell r="AG1958">
            <v>1623.48</v>
          </cell>
          <cell r="AH1958">
            <v>1562.68</v>
          </cell>
          <cell r="AI1958">
            <v>6217.59</v>
          </cell>
          <cell r="AJ1958">
            <v>2346.04</v>
          </cell>
          <cell r="AK1958">
            <v>34570.959999999999</v>
          </cell>
        </row>
        <row r="1959">
          <cell r="B1959">
            <v>40424</v>
          </cell>
          <cell r="D1959">
            <v>5024.6499999999942</v>
          </cell>
          <cell r="E1959">
            <v>29379</v>
          </cell>
          <cell r="F1959">
            <v>34403.649999999994</v>
          </cell>
          <cell r="G1959">
            <v>34403.649999999994</v>
          </cell>
          <cell r="H1959">
            <v>37776.6</v>
          </cell>
          <cell r="I1959">
            <v>29376</v>
          </cell>
          <cell r="J1959">
            <v>15390</v>
          </cell>
          <cell r="K1959">
            <v>3175</v>
          </cell>
          <cell r="L1959">
            <v>1600</v>
          </cell>
          <cell r="M1959">
            <v>1864</v>
          </cell>
          <cell r="N1959">
            <v>5000</v>
          </cell>
          <cell r="O1959">
            <v>2350</v>
          </cell>
          <cell r="P1959">
            <v>29379</v>
          </cell>
          <cell r="Q1959">
            <v>15390</v>
          </cell>
          <cell r="R1959">
            <v>3175</v>
          </cell>
          <cell r="S1959">
            <v>1600</v>
          </cell>
          <cell r="T1959">
            <v>1864</v>
          </cell>
          <cell r="U1959">
            <v>5000</v>
          </cell>
          <cell r="V1959">
            <v>2347</v>
          </cell>
          <cell r="W1959">
            <v>29376</v>
          </cell>
          <cell r="X1959">
            <v>15323.636866144856</v>
          </cell>
          <cell r="Y1959">
            <v>10893.259497939227</v>
          </cell>
          <cell r="Z1959">
            <v>1608.5539063970507</v>
          </cell>
          <cell r="AA1959">
            <v>1538.7218876445224</v>
          </cell>
          <cell r="AB1959">
            <v>6094.110495761809</v>
          </cell>
          <cell r="AC1959">
            <v>2318.3173461125202</v>
          </cell>
          <cell r="AD1959">
            <v>37776.599999999984</v>
          </cell>
          <cell r="AE1959">
            <v>12606.09</v>
          </cell>
          <cell r="AF1959">
            <v>10215.08</v>
          </cell>
          <cell r="AG1959">
            <v>1623.48</v>
          </cell>
          <cell r="AH1959">
            <v>1562.68</v>
          </cell>
          <cell r="AI1959">
            <v>6050.28</v>
          </cell>
          <cell r="AJ1959">
            <v>2346.04</v>
          </cell>
          <cell r="AK1959">
            <v>34403.649999999994</v>
          </cell>
        </row>
        <row r="1960">
          <cell r="B1960">
            <v>40425</v>
          </cell>
          <cell r="D1960">
            <v>4977.3499999999985</v>
          </cell>
          <cell r="E1960">
            <v>29404</v>
          </cell>
          <cell r="F1960">
            <v>34381.35</v>
          </cell>
          <cell r="G1960">
            <v>34381.35</v>
          </cell>
          <cell r="H1960">
            <v>37813.199999999997</v>
          </cell>
          <cell r="I1960">
            <v>29404</v>
          </cell>
          <cell r="J1960">
            <v>15390</v>
          </cell>
          <cell r="K1960">
            <v>3175</v>
          </cell>
          <cell r="L1960">
            <v>1600</v>
          </cell>
          <cell r="M1960">
            <v>1864</v>
          </cell>
          <cell r="N1960">
            <v>5000</v>
          </cell>
          <cell r="O1960">
            <v>2375</v>
          </cell>
          <cell r="P1960">
            <v>29404</v>
          </cell>
          <cell r="Q1960">
            <v>15390</v>
          </cell>
          <cell r="R1960">
            <v>3175</v>
          </cell>
          <cell r="S1960">
            <v>1600</v>
          </cell>
          <cell r="T1960">
            <v>1864</v>
          </cell>
          <cell r="U1960">
            <v>5000</v>
          </cell>
          <cell r="V1960">
            <v>2375</v>
          </cell>
          <cell r="W1960">
            <v>29404</v>
          </cell>
          <cell r="X1960">
            <v>15193.579800465381</v>
          </cell>
          <cell r="Y1960">
            <v>11071.619591468927</v>
          </cell>
          <cell r="Z1960">
            <v>1614.3789830116568</v>
          </cell>
          <cell r="AA1960">
            <v>1544.2761278422531</v>
          </cell>
          <cell r="AB1960">
            <v>6038.0845196572009</v>
          </cell>
          <cell r="AC1960">
            <v>2351.2609775545902</v>
          </cell>
          <cell r="AD1960">
            <v>37813.200000000019</v>
          </cell>
          <cell r="AE1960">
            <v>12606.09</v>
          </cell>
          <cell r="AF1960">
            <v>10215.08</v>
          </cell>
          <cell r="AG1960">
            <v>1623.48</v>
          </cell>
          <cell r="AH1960">
            <v>1562.68</v>
          </cell>
          <cell r="AI1960">
            <v>6004.26</v>
          </cell>
          <cell r="AJ1960">
            <v>2369.7600000000002</v>
          </cell>
          <cell r="AK1960">
            <v>34381.35</v>
          </cell>
        </row>
        <row r="1961">
          <cell r="B1961">
            <v>40426</v>
          </cell>
          <cell r="D1961">
            <v>8959.1500000000015</v>
          </cell>
          <cell r="E1961">
            <v>31239</v>
          </cell>
          <cell r="F1961">
            <v>40198.15</v>
          </cell>
          <cell r="G1961">
            <v>40198.15</v>
          </cell>
          <cell r="H1961">
            <v>40187.699999999997</v>
          </cell>
          <cell r="I1961">
            <v>31239</v>
          </cell>
          <cell r="J1961">
            <v>15390</v>
          </cell>
          <cell r="K1961">
            <v>3175</v>
          </cell>
          <cell r="L1961">
            <v>1600</v>
          </cell>
          <cell r="M1961">
            <v>1864</v>
          </cell>
          <cell r="N1961">
            <v>6600</v>
          </cell>
          <cell r="O1961">
            <v>2610</v>
          </cell>
          <cell r="P1961">
            <v>31239</v>
          </cell>
          <cell r="Q1961">
            <v>15390</v>
          </cell>
          <cell r="R1961">
            <v>3175</v>
          </cell>
          <cell r="S1961">
            <v>1600</v>
          </cell>
          <cell r="T1961">
            <v>1864</v>
          </cell>
          <cell r="U1961">
            <v>6600</v>
          </cell>
          <cell r="V1961">
            <v>2610</v>
          </cell>
          <cell r="W1961">
            <v>31239</v>
          </cell>
          <cell r="X1961">
            <v>15317.436531434456</v>
          </cell>
          <cell r="Y1961">
            <v>12236.143324418965</v>
          </cell>
          <cell r="Z1961">
            <v>1711.9154549440959</v>
          </cell>
          <cell r="AA1961">
            <v>1715.6430288415713</v>
          </cell>
          <cell r="AB1961">
            <v>6624.4074869017359</v>
          </cell>
          <cell r="AC1961">
            <v>2582.1541734591692</v>
          </cell>
          <cell r="AD1961">
            <v>40187.699999999997</v>
          </cell>
          <cell r="AE1961">
            <v>15181.95</v>
          </cell>
          <cell r="AF1961">
            <v>12318.68</v>
          </cell>
          <cell r="AG1961">
            <v>1719.56</v>
          </cell>
          <cell r="AH1961">
            <v>1723.36</v>
          </cell>
          <cell r="AI1961">
            <v>6661</v>
          </cell>
          <cell r="AJ1961">
            <v>2593.6</v>
          </cell>
          <cell r="AK1961">
            <v>40198.15</v>
          </cell>
        </row>
        <row r="1962">
          <cell r="B1962">
            <v>40427</v>
          </cell>
          <cell r="D1962">
            <v>8959.1500000000015</v>
          </cell>
          <cell r="E1962">
            <v>31239</v>
          </cell>
          <cell r="F1962">
            <v>40198.15</v>
          </cell>
          <cell r="G1962">
            <v>40198.15</v>
          </cell>
          <cell r="H1962">
            <v>40191.9</v>
          </cell>
          <cell r="I1962">
            <v>31239</v>
          </cell>
          <cell r="J1962">
            <v>15390</v>
          </cell>
          <cell r="K1962">
            <v>3175</v>
          </cell>
          <cell r="L1962">
            <v>1600</v>
          </cell>
          <cell r="M1962">
            <v>1864</v>
          </cell>
          <cell r="N1962">
            <v>6600</v>
          </cell>
          <cell r="O1962">
            <v>2610</v>
          </cell>
          <cell r="P1962">
            <v>31239</v>
          </cell>
          <cell r="Q1962">
            <v>15390</v>
          </cell>
          <cell r="R1962">
            <v>3175</v>
          </cell>
          <cell r="S1962">
            <v>1600</v>
          </cell>
          <cell r="T1962">
            <v>1864</v>
          </cell>
          <cell r="U1962">
            <v>6600</v>
          </cell>
          <cell r="V1962">
            <v>2610</v>
          </cell>
          <cell r="W1962">
            <v>31239</v>
          </cell>
          <cell r="X1962">
            <v>15336.6186226138</v>
          </cell>
          <cell r="Y1962">
            <v>12228.618131506579</v>
          </cell>
          <cell r="Z1962">
            <v>1710.9294737448406</v>
          </cell>
          <cell r="AA1962">
            <v>1714.6470853375606</v>
          </cell>
          <cell r="AB1962">
            <v>6620.4526602545548</v>
          </cell>
          <cell r="AC1962">
            <v>2580.6340265426652</v>
          </cell>
          <cell r="AD1962">
            <v>40191.899999999994</v>
          </cell>
          <cell r="AE1962">
            <v>15181.95</v>
          </cell>
          <cell r="AF1962">
            <v>12318.68</v>
          </cell>
          <cell r="AG1962">
            <v>1719.56</v>
          </cell>
          <cell r="AH1962">
            <v>1723.36</v>
          </cell>
          <cell r="AI1962">
            <v>6661</v>
          </cell>
          <cell r="AJ1962">
            <v>2593.6</v>
          </cell>
          <cell r="AK1962">
            <v>40198.15</v>
          </cell>
        </row>
        <row r="1963">
          <cell r="B1963">
            <v>40428</v>
          </cell>
          <cell r="D1963">
            <v>8959.1500000000015</v>
          </cell>
          <cell r="E1963">
            <v>31239</v>
          </cell>
          <cell r="F1963">
            <v>40198.15</v>
          </cell>
          <cell r="G1963">
            <v>40198.15</v>
          </cell>
          <cell r="H1963">
            <v>40512.5</v>
          </cell>
          <cell r="I1963">
            <v>31239</v>
          </cell>
          <cell r="J1963">
            <v>15390</v>
          </cell>
          <cell r="K1963">
            <v>3175</v>
          </cell>
          <cell r="L1963">
            <v>1600</v>
          </cell>
          <cell r="M1963">
            <v>1864</v>
          </cell>
          <cell r="N1963">
            <v>6600</v>
          </cell>
          <cell r="O1963">
            <v>2610</v>
          </cell>
          <cell r="P1963">
            <v>31239</v>
          </cell>
          <cell r="Q1963">
            <v>15390</v>
          </cell>
          <cell r="R1963">
            <v>3175</v>
          </cell>
          <cell r="S1963">
            <v>1600</v>
          </cell>
          <cell r="T1963">
            <v>1864</v>
          </cell>
          <cell r="U1963">
            <v>6600</v>
          </cell>
          <cell r="V1963">
            <v>2610</v>
          </cell>
          <cell r="W1963">
            <v>31239</v>
          </cell>
          <cell r="X1963">
            <v>15359.671466169415</v>
          </cell>
          <cell r="Y1963">
            <v>12537.271586318744</v>
          </cell>
          <cell r="Z1963">
            <v>1710.9869233223931</v>
          </cell>
          <cell r="AA1963">
            <v>1714.7038190086337</v>
          </cell>
          <cell r="AB1963">
            <v>6609.1437344609612</v>
          </cell>
          <cell r="AC1963">
            <v>2580.7224707198648</v>
          </cell>
          <cell r="AD1963">
            <v>40512.500000000015</v>
          </cell>
          <cell r="AE1963">
            <v>15181.95</v>
          </cell>
          <cell r="AF1963">
            <v>12318.68</v>
          </cell>
          <cell r="AG1963">
            <v>1719.56</v>
          </cell>
          <cell r="AH1963">
            <v>1723.36</v>
          </cell>
          <cell r="AI1963">
            <v>6661</v>
          </cell>
          <cell r="AJ1963">
            <v>2593.6</v>
          </cell>
          <cell r="AK1963">
            <v>40198.15</v>
          </cell>
        </row>
        <row r="1964">
          <cell r="B1964">
            <v>40429</v>
          </cell>
          <cell r="D1964">
            <v>10559.150000000001</v>
          </cell>
          <cell r="E1964">
            <v>29639</v>
          </cell>
          <cell r="F1964">
            <v>40198.15</v>
          </cell>
          <cell r="G1964">
            <v>40198.15</v>
          </cell>
          <cell r="H1964">
            <v>40152.5</v>
          </cell>
          <cell r="I1964">
            <v>29639</v>
          </cell>
          <cell r="J1964">
            <v>15390</v>
          </cell>
          <cell r="K1964">
            <v>3175</v>
          </cell>
          <cell r="L1964">
            <v>1600</v>
          </cell>
          <cell r="M1964">
            <v>1864</v>
          </cell>
          <cell r="N1964">
            <v>5000</v>
          </cell>
          <cell r="O1964">
            <v>2610</v>
          </cell>
          <cell r="P1964">
            <v>29639</v>
          </cell>
          <cell r="Q1964">
            <v>15390</v>
          </cell>
          <cell r="R1964">
            <v>3175</v>
          </cell>
          <cell r="S1964">
            <v>1600</v>
          </cell>
          <cell r="T1964">
            <v>1864</v>
          </cell>
          <cell r="U1964">
            <v>5000</v>
          </cell>
          <cell r="V1964">
            <v>2610</v>
          </cell>
          <cell r="W1964">
            <v>29639</v>
          </cell>
          <cell r="X1964">
            <v>15283.766549767541</v>
          </cell>
          <cell r="Y1964">
            <v>12237.226649769147</v>
          </cell>
          <cell r="Z1964">
            <v>1711.3978960772752</v>
          </cell>
          <cell r="AA1964">
            <v>1715.1416755226546</v>
          </cell>
          <cell r="AB1964">
            <v>6623.5313459979307</v>
          </cell>
          <cell r="AC1964">
            <v>2581.4358828654476</v>
          </cell>
          <cell r="AD1964">
            <v>40152.5</v>
          </cell>
          <cell r="AE1964">
            <v>15181.95</v>
          </cell>
          <cell r="AF1964">
            <v>12318.68</v>
          </cell>
          <cell r="AG1964">
            <v>1719.56</v>
          </cell>
          <cell r="AH1964">
            <v>1723.36</v>
          </cell>
          <cell r="AI1964">
            <v>6661</v>
          </cell>
          <cell r="AJ1964">
            <v>2593.6</v>
          </cell>
          <cell r="AK1964">
            <v>40198.15</v>
          </cell>
        </row>
        <row r="1965">
          <cell r="B1965">
            <v>40430</v>
          </cell>
          <cell r="D1965">
            <v>8959.1500000000015</v>
          </cell>
          <cell r="E1965">
            <v>31239</v>
          </cell>
          <cell r="F1965">
            <v>40198.15</v>
          </cell>
          <cell r="G1965">
            <v>40198.15</v>
          </cell>
          <cell r="H1965">
            <v>40208.9</v>
          </cell>
          <cell r="I1965">
            <v>31239</v>
          </cell>
          <cell r="J1965">
            <v>15390</v>
          </cell>
          <cell r="K1965">
            <v>3175</v>
          </cell>
          <cell r="L1965">
            <v>1600</v>
          </cell>
          <cell r="M1965">
            <v>1864</v>
          </cell>
          <cell r="N1965">
            <v>6600</v>
          </cell>
          <cell r="O1965">
            <v>2610</v>
          </cell>
          <cell r="P1965">
            <v>31239</v>
          </cell>
          <cell r="Q1965">
            <v>15390</v>
          </cell>
          <cell r="R1965">
            <v>3175</v>
          </cell>
          <cell r="S1965">
            <v>1600</v>
          </cell>
          <cell r="T1965">
            <v>1864</v>
          </cell>
          <cell r="U1965">
            <v>6600</v>
          </cell>
          <cell r="V1965">
            <v>2610</v>
          </cell>
          <cell r="W1965">
            <v>31239</v>
          </cell>
          <cell r="X1965">
            <v>15317.041532065332</v>
          </cell>
          <cell r="Y1965">
            <v>12247.022655670811</v>
          </cell>
          <cell r="Z1965">
            <v>1713.3638212757451</v>
          </cell>
          <cell r="AA1965">
            <v>1717.0748358538403</v>
          </cell>
          <cell r="AB1965">
            <v>6630.1358754678768</v>
          </cell>
          <cell r="AC1965">
            <v>2584.2612796663852</v>
          </cell>
          <cell r="AD1965">
            <v>40208.899999999994</v>
          </cell>
          <cell r="AE1965">
            <v>15181.95</v>
          </cell>
          <cell r="AF1965">
            <v>12318.68</v>
          </cell>
          <cell r="AG1965">
            <v>1719.56</v>
          </cell>
          <cell r="AH1965">
            <v>1723.36</v>
          </cell>
          <cell r="AI1965">
            <v>6661</v>
          </cell>
          <cell r="AJ1965">
            <v>2593.6</v>
          </cell>
          <cell r="AK1965">
            <v>40198.15</v>
          </cell>
        </row>
        <row r="1966">
          <cell r="B1966">
            <v>40431</v>
          </cell>
          <cell r="D1966">
            <v>8959.1500000000015</v>
          </cell>
          <cell r="E1966">
            <v>31239</v>
          </cell>
          <cell r="F1966">
            <v>40198.15</v>
          </cell>
          <cell r="G1966">
            <v>40198.15</v>
          </cell>
          <cell r="H1966">
            <v>40283.300000000003</v>
          </cell>
          <cell r="I1966">
            <v>31235</v>
          </cell>
          <cell r="J1966">
            <v>15390</v>
          </cell>
          <cell r="K1966">
            <v>3175</v>
          </cell>
          <cell r="L1966">
            <v>1600</v>
          </cell>
          <cell r="M1966">
            <v>1864</v>
          </cell>
          <cell r="N1966">
            <v>6600</v>
          </cell>
          <cell r="O1966">
            <v>2610</v>
          </cell>
          <cell r="P1966">
            <v>31239</v>
          </cell>
          <cell r="Q1966">
            <v>15390</v>
          </cell>
          <cell r="R1966">
            <v>3175</v>
          </cell>
          <cell r="S1966">
            <v>1600</v>
          </cell>
          <cell r="T1966">
            <v>1864</v>
          </cell>
          <cell r="U1966">
            <v>6600</v>
          </cell>
          <cell r="V1966">
            <v>2606</v>
          </cell>
          <cell r="W1966">
            <v>31235</v>
          </cell>
          <cell r="X1966">
            <v>15379.672343728598</v>
          </cell>
          <cell r="Y1966">
            <v>12252.335086277686</v>
          </cell>
          <cell r="Z1966">
            <v>1714.2815206068854</v>
          </cell>
          <cell r="AA1966">
            <v>1717.9963130112842</v>
          </cell>
          <cell r="AB1966">
            <v>6633.3649408128304</v>
          </cell>
          <cell r="AC1966">
            <v>2585.649795562721</v>
          </cell>
          <cell r="AD1966">
            <v>40283.300000000003</v>
          </cell>
          <cell r="AE1966">
            <v>15181.95</v>
          </cell>
          <cell r="AF1966">
            <v>12318.68</v>
          </cell>
          <cell r="AG1966">
            <v>1719.56</v>
          </cell>
          <cell r="AH1966">
            <v>1723.36</v>
          </cell>
          <cell r="AI1966">
            <v>6661</v>
          </cell>
          <cell r="AJ1966">
            <v>2593.6</v>
          </cell>
          <cell r="AK1966">
            <v>40198.15</v>
          </cell>
        </row>
        <row r="1967">
          <cell r="B1967">
            <v>40432</v>
          </cell>
          <cell r="D1967">
            <v>9159.1500000000015</v>
          </cell>
          <cell r="E1967">
            <v>31039</v>
          </cell>
          <cell r="F1967">
            <v>40198.15</v>
          </cell>
          <cell r="G1967">
            <v>40198.15</v>
          </cell>
          <cell r="H1967">
            <v>40520.199999999997</v>
          </cell>
          <cell r="I1967">
            <v>31039</v>
          </cell>
          <cell r="J1967">
            <v>15190</v>
          </cell>
          <cell r="K1967">
            <v>3175</v>
          </cell>
          <cell r="L1967">
            <v>1600</v>
          </cell>
          <cell r="M1967">
            <v>1864</v>
          </cell>
          <cell r="N1967">
            <v>6600</v>
          </cell>
          <cell r="O1967">
            <v>2610</v>
          </cell>
          <cell r="P1967">
            <v>31039</v>
          </cell>
          <cell r="Q1967">
            <v>15190</v>
          </cell>
          <cell r="R1967">
            <v>3175</v>
          </cell>
          <cell r="S1967">
            <v>1600</v>
          </cell>
          <cell r="T1967">
            <v>1864</v>
          </cell>
          <cell r="U1967">
            <v>6600</v>
          </cell>
          <cell r="V1967">
            <v>2610</v>
          </cell>
          <cell r="W1967">
            <v>31039</v>
          </cell>
          <cell r="X1967">
            <v>15465.066450230606</v>
          </cell>
          <cell r="Y1967">
            <v>12330.115299543571</v>
          </cell>
          <cell r="Z1967">
            <v>1723.6460723416101</v>
          </cell>
          <cell r="AA1967">
            <v>1727.3881889543281</v>
          </cell>
          <cell r="AB1967">
            <v>6674.2037992371461</v>
          </cell>
          <cell r="AC1967">
            <v>2599.7801896927463</v>
          </cell>
          <cell r="AD1967">
            <v>40520.200000000012</v>
          </cell>
          <cell r="AE1967">
            <v>15181.95</v>
          </cell>
          <cell r="AF1967">
            <v>12318.68</v>
          </cell>
          <cell r="AG1967">
            <v>1719.56</v>
          </cell>
          <cell r="AH1967">
            <v>1723.36</v>
          </cell>
          <cell r="AI1967">
            <v>6661</v>
          </cell>
          <cell r="AJ1967">
            <v>2593.6</v>
          </cell>
          <cell r="AK1967">
            <v>40198.15</v>
          </cell>
        </row>
        <row r="1968">
          <cell r="B1968">
            <v>40433</v>
          </cell>
          <cell r="D1968">
            <v>9159.1500000000015</v>
          </cell>
          <cell r="E1968">
            <v>31039</v>
          </cell>
          <cell r="F1968">
            <v>40198.15</v>
          </cell>
          <cell r="G1968">
            <v>40198.15</v>
          </cell>
          <cell r="H1968">
            <v>40879.699999999997</v>
          </cell>
          <cell r="I1968">
            <v>31039</v>
          </cell>
          <cell r="J1968">
            <v>15190</v>
          </cell>
          <cell r="K1968">
            <v>3175</v>
          </cell>
          <cell r="L1968">
            <v>1600</v>
          </cell>
          <cell r="M1968">
            <v>1864</v>
          </cell>
          <cell r="N1968">
            <v>6600</v>
          </cell>
          <cell r="O1968">
            <v>2610</v>
          </cell>
          <cell r="P1968">
            <v>31039</v>
          </cell>
          <cell r="Q1968">
            <v>15190</v>
          </cell>
          <cell r="R1968">
            <v>3175</v>
          </cell>
          <cell r="S1968">
            <v>1600</v>
          </cell>
          <cell r="T1968">
            <v>1864</v>
          </cell>
          <cell r="U1968">
            <v>6600</v>
          </cell>
          <cell r="V1968">
            <v>2610</v>
          </cell>
          <cell r="W1968">
            <v>31039</v>
          </cell>
          <cell r="X1968">
            <v>15619.491396200579</v>
          </cell>
          <cell r="Y1968">
            <v>12430.851659661541</v>
          </cell>
          <cell r="Z1968">
            <v>1737.7722317353591</v>
          </cell>
          <cell r="AA1968">
            <v>1741.571469187119</v>
          </cell>
          <cell r="AB1968">
            <v>6728.8182165076296</v>
          </cell>
          <cell r="AC1968">
            <v>2621.1950267077759</v>
          </cell>
          <cell r="AD1968">
            <v>40879.700000000004</v>
          </cell>
          <cell r="AE1968">
            <v>15181.95</v>
          </cell>
          <cell r="AF1968">
            <v>12318.68</v>
          </cell>
          <cell r="AG1968">
            <v>1719.56</v>
          </cell>
          <cell r="AH1968">
            <v>1723.36</v>
          </cell>
          <cell r="AI1968">
            <v>6661</v>
          </cell>
          <cell r="AJ1968">
            <v>2593.6</v>
          </cell>
          <cell r="AK1968">
            <v>40198.15</v>
          </cell>
        </row>
        <row r="1969">
          <cell r="B1969">
            <v>40434</v>
          </cell>
          <cell r="D1969">
            <v>6929.4100000000035</v>
          </cell>
          <cell r="E1969">
            <v>30939</v>
          </cell>
          <cell r="F1969">
            <v>37868.410000000003</v>
          </cell>
          <cell r="G1969">
            <v>37868.410000000003</v>
          </cell>
          <cell r="H1969">
            <v>40251.5</v>
          </cell>
          <cell r="I1969">
            <v>30939</v>
          </cell>
          <cell r="J1969">
            <v>15190</v>
          </cell>
          <cell r="K1969">
            <v>3175</v>
          </cell>
          <cell r="L1969">
            <v>1600</v>
          </cell>
          <cell r="M1969">
            <v>1864</v>
          </cell>
          <cell r="N1969">
            <v>6500</v>
          </cell>
          <cell r="O1969">
            <v>2610</v>
          </cell>
          <cell r="P1969">
            <v>30939</v>
          </cell>
          <cell r="Q1969">
            <v>15190</v>
          </cell>
          <cell r="R1969">
            <v>3175</v>
          </cell>
          <cell r="S1969">
            <v>1600</v>
          </cell>
          <cell r="T1969">
            <v>1864</v>
          </cell>
          <cell r="U1969">
            <v>6500</v>
          </cell>
          <cell r="V1969">
            <v>2610</v>
          </cell>
          <cell r="W1969">
            <v>30939</v>
          </cell>
          <cell r="X1969">
            <v>15480.533363779079</v>
          </cell>
          <cell r="Y1969">
            <v>12502.960466377552</v>
          </cell>
          <cell r="Z1969">
            <v>1586.7839392920205</v>
          </cell>
          <cell r="AA1969">
            <v>1559.2927449213219</v>
          </cell>
          <cell r="AB1969">
            <v>6610.760356154693</v>
          </cell>
          <cell r="AC1969">
            <v>2511.1691294753364</v>
          </cell>
          <cell r="AD1969">
            <v>40251.5</v>
          </cell>
          <cell r="AE1969">
            <v>15068.37</v>
          </cell>
          <cell r="AF1969">
            <v>10761.2</v>
          </cell>
          <cell r="AG1969">
            <v>1585.56</v>
          </cell>
          <cell r="AH1969">
            <v>1562.68</v>
          </cell>
          <cell r="AI1969">
            <v>6585.76</v>
          </cell>
          <cell r="AJ1969">
            <v>2304.84</v>
          </cell>
          <cell r="AK1969">
            <v>37868.410000000003</v>
          </cell>
        </row>
        <row r="1970">
          <cell r="B1970">
            <v>40435</v>
          </cell>
          <cell r="D1970">
            <v>9136.2799999999988</v>
          </cell>
          <cell r="E1970">
            <v>31039</v>
          </cell>
          <cell r="F1970">
            <v>40175.279999999999</v>
          </cell>
          <cell r="G1970">
            <v>40175.279999999999</v>
          </cell>
          <cell r="H1970">
            <v>40581.300000000003</v>
          </cell>
          <cell r="I1970">
            <v>31014</v>
          </cell>
          <cell r="J1970">
            <v>15190</v>
          </cell>
          <cell r="K1970">
            <v>3175</v>
          </cell>
          <cell r="L1970">
            <v>1600</v>
          </cell>
          <cell r="M1970">
            <v>1864</v>
          </cell>
          <cell r="N1970">
            <v>6600</v>
          </cell>
          <cell r="O1970">
            <v>2610</v>
          </cell>
          <cell r="P1970">
            <v>31039</v>
          </cell>
          <cell r="Q1970">
            <v>15190</v>
          </cell>
          <cell r="R1970">
            <v>3175</v>
          </cell>
          <cell r="S1970">
            <v>1600</v>
          </cell>
          <cell r="T1970">
            <v>1864</v>
          </cell>
          <cell r="U1970">
            <v>6600</v>
          </cell>
          <cell r="V1970">
            <v>2585</v>
          </cell>
          <cell r="W1970">
            <v>31014</v>
          </cell>
          <cell r="X1970">
            <v>15576.808064683661</v>
          </cell>
          <cell r="Y1970">
            <v>12309.309898384228</v>
          </cell>
          <cell r="Z1970">
            <v>1719.8096143720745</v>
          </cell>
          <cell r="AA1970">
            <v>1723.5699011535796</v>
          </cell>
          <cell r="AB1970">
            <v>6657.6979271006358</v>
          </cell>
          <cell r="AC1970">
            <v>2594.1045943058289</v>
          </cell>
          <cell r="AD1970">
            <v>40581.30000000001</v>
          </cell>
          <cell r="AE1970">
            <v>15165.6</v>
          </cell>
          <cell r="AF1970">
            <v>12315.36</v>
          </cell>
          <cell r="AG1970">
            <v>1718.76</v>
          </cell>
          <cell r="AH1970">
            <v>1722.6</v>
          </cell>
          <cell r="AI1970">
            <v>6660.48</v>
          </cell>
          <cell r="AJ1970">
            <v>2592.48</v>
          </cell>
          <cell r="AK1970">
            <v>40175.279999999999</v>
          </cell>
        </row>
        <row r="1971">
          <cell r="B1971">
            <v>40436</v>
          </cell>
          <cell r="D1971">
            <v>15749.309999999998</v>
          </cell>
          <cell r="E1971">
            <v>24439</v>
          </cell>
          <cell r="F1971">
            <v>40188.31</v>
          </cell>
          <cell r="G1971">
            <v>40188.31</v>
          </cell>
          <cell r="H1971">
            <v>40447.800000000003</v>
          </cell>
          <cell r="I1971">
            <v>24439</v>
          </cell>
          <cell r="J1971">
            <v>15190</v>
          </cell>
          <cell r="K1971">
            <v>3175</v>
          </cell>
          <cell r="L1971">
            <v>1600</v>
          </cell>
          <cell r="M1971">
            <v>1864</v>
          </cell>
          <cell r="N1971">
            <v>0</v>
          </cell>
          <cell r="O1971">
            <v>2610</v>
          </cell>
          <cell r="P1971">
            <v>24439</v>
          </cell>
          <cell r="Q1971">
            <v>15190</v>
          </cell>
          <cell r="R1971">
            <v>3175</v>
          </cell>
          <cell r="S1971">
            <v>1600</v>
          </cell>
          <cell r="T1971">
            <v>1864</v>
          </cell>
          <cell r="U1971">
            <v>0</v>
          </cell>
          <cell r="V1971">
            <v>2610</v>
          </cell>
          <cell r="W1971">
            <v>24439</v>
          </cell>
          <cell r="X1971">
            <v>15508.354298901342</v>
          </cell>
          <cell r="Y1971">
            <v>12315.516461589204</v>
          </cell>
          <cell r="Z1971">
            <v>1710.4867142078076</v>
          </cell>
          <cell r="AA1971">
            <v>1714.2436950343376</v>
          </cell>
          <cell r="AB1971">
            <v>6619.0942675297911</v>
          </cell>
          <cell r="AC1971">
            <v>2580.1045627375188</v>
          </cell>
          <cell r="AD1971">
            <v>40447.800000000003</v>
          </cell>
          <cell r="AE1971">
            <v>15178.63</v>
          </cell>
          <cell r="AF1971">
            <v>12315.36</v>
          </cell>
          <cell r="AG1971">
            <v>1718.76</v>
          </cell>
          <cell r="AH1971">
            <v>1722.6</v>
          </cell>
          <cell r="AI1971">
            <v>6660.48</v>
          </cell>
          <cell r="AJ1971">
            <v>2592.48</v>
          </cell>
          <cell r="AK1971">
            <v>40188.31</v>
          </cell>
        </row>
        <row r="1972">
          <cell r="B1972">
            <v>40437</v>
          </cell>
          <cell r="D1972">
            <v>9149.3099999999977</v>
          </cell>
          <cell r="E1972">
            <v>31039</v>
          </cell>
          <cell r="F1972">
            <v>40188.31</v>
          </cell>
          <cell r="G1972">
            <v>40188.31</v>
          </cell>
          <cell r="H1972">
            <v>40229.4</v>
          </cell>
          <cell r="I1972">
            <v>31039</v>
          </cell>
          <cell r="J1972">
            <v>15190</v>
          </cell>
          <cell r="K1972">
            <v>3175</v>
          </cell>
          <cell r="L1972">
            <v>1600</v>
          </cell>
          <cell r="M1972">
            <v>1864</v>
          </cell>
          <cell r="N1972">
            <v>6600</v>
          </cell>
          <cell r="O1972">
            <v>2610</v>
          </cell>
          <cell r="P1972">
            <v>31039</v>
          </cell>
          <cell r="Q1972">
            <v>15190</v>
          </cell>
          <cell r="R1972">
            <v>3175</v>
          </cell>
          <cell r="S1972">
            <v>1600</v>
          </cell>
          <cell r="T1972">
            <v>1864</v>
          </cell>
          <cell r="U1972">
            <v>6600</v>
          </cell>
          <cell r="V1972">
            <v>2610</v>
          </cell>
          <cell r="W1972">
            <v>31039</v>
          </cell>
          <cell r="X1972">
            <v>15334.572387625143</v>
          </cell>
          <cell r="Y1972">
            <v>12256.409499138575</v>
          </cell>
          <cell r="Z1972">
            <v>1712.1902768168329</v>
          </cell>
          <cell r="AA1972">
            <v>1715.9381997988326</v>
          </cell>
          <cell r="AB1972">
            <v>6627.6578705408756</v>
          </cell>
          <cell r="AC1972">
            <v>2582.6317660797449</v>
          </cell>
          <cell r="AD1972">
            <v>40229.4</v>
          </cell>
          <cell r="AE1972">
            <v>15178.63</v>
          </cell>
          <cell r="AF1972">
            <v>12315.36</v>
          </cell>
          <cell r="AG1972">
            <v>1718.76</v>
          </cell>
          <cell r="AH1972">
            <v>1722.6</v>
          </cell>
          <cell r="AI1972">
            <v>6660.48</v>
          </cell>
          <cell r="AJ1972">
            <v>2592.48</v>
          </cell>
          <cell r="AK1972">
            <v>40188.31</v>
          </cell>
        </row>
        <row r="1973">
          <cell r="B1973">
            <v>40438</v>
          </cell>
          <cell r="D1973">
            <v>9149.3099999999977</v>
          </cell>
          <cell r="E1973">
            <v>31039</v>
          </cell>
          <cell r="F1973">
            <v>40188.31</v>
          </cell>
          <cell r="G1973">
            <v>40188.31</v>
          </cell>
          <cell r="H1973">
            <v>40211.699999999997</v>
          </cell>
          <cell r="I1973">
            <v>31004</v>
          </cell>
          <cell r="J1973">
            <v>15190</v>
          </cell>
          <cell r="K1973">
            <v>3175</v>
          </cell>
          <cell r="L1973">
            <v>1600</v>
          </cell>
          <cell r="M1973">
            <v>1864</v>
          </cell>
          <cell r="N1973">
            <v>6600</v>
          </cell>
          <cell r="O1973">
            <v>2610</v>
          </cell>
          <cell r="P1973">
            <v>31039</v>
          </cell>
          <cell r="Q1973">
            <v>15190</v>
          </cell>
          <cell r="R1973">
            <v>3175</v>
          </cell>
          <cell r="S1973">
            <v>1600</v>
          </cell>
          <cell r="T1973">
            <v>1864</v>
          </cell>
          <cell r="U1973">
            <v>6600</v>
          </cell>
          <cell r="V1973">
            <v>2575</v>
          </cell>
          <cell r="W1973">
            <v>31004</v>
          </cell>
          <cell r="X1973">
            <v>15330.889105559498</v>
          </cell>
          <cell r="Y1973">
            <v>12244.462588844932</v>
          </cell>
          <cell r="Z1973">
            <v>1711.5807407783357</v>
          </cell>
          <cell r="AA1973">
            <v>1715.3410193175534</v>
          </cell>
          <cell r="AB1973">
            <v>6627.6738851610171</v>
          </cell>
          <cell r="AC1973">
            <v>2581.7526603386664</v>
          </cell>
          <cell r="AD1973">
            <v>40211.700000000004</v>
          </cell>
          <cell r="AE1973">
            <v>15178.63</v>
          </cell>
          <cell r="AF1973">
            <v>12315.36</v>
          </cell>
          <cell r="AG1973">
            <v>1718.76</v>
          </cell>
          <cell r="AH1973">
            <v>1722.6</v>
          </cell>
          <cell r="AI1973">
            <v>6660.48</v>
          </cell>
          <cell r="AJ1973">
            <v>2592.48</v>
          </cell>
          <cell r="AK1973">
            <v>40188.31</v>
          </cell>
        </row>
        <row r="1974">
          <cell r="B1974">
            <v>40439</v>
          </cell>
          <cell r="D1974">
            <v>9149.3099999999977</v>
          </cell>
          <cell r="E1974">
            <v>31039</v>
          </cell>
          <cell r="F1974">
            <v>40188.31</v>
          </cell>
          <cell r="G1974">
            <v>40188.31</v>
          </cell>
          <cell r="H1974">
            <v>40394.400000000001</v>
          </cell>
          <cell r="I1974">
            <v>31039</v>
          </cell>
          <cell r="J1974">
            <v>15190</v>
          </cell>
          <cell r="K1974">
            <v>3175</v>
          </cell>
          <cell r="L1974">
            <v>1600</v>
          </cell>
          <cell r="M1974">
            <v>1864</v>
          </cell>
          <cell r="N1974">
            <v>6600</v>
          </cell>
          <cell r="O1974">
            <v>2610</v>
          </cell>
          <cell r="P1974">
            <v>31039</v>
          </cell>
          <cell r="Q1974">
            <v>15190</v>
          </cell>
          <cell r="R1974">
            <v>3175</v>
          </cell>
          <cell r="S1974">
            <v>1600</v>
          </cell>
          <cell r="T1974">
            <v>1864</v>
          </cell>
          <cell r="U1974">
            <v>6600</v>
          </cell>
          <cell r="V1974">
            <v>2610</v>
          </cell>
          <cell r="W1974">
            <v>31039</v>
          </cell>
          <cell r="X1974">
            <v>15404.134172135855</v>
          </cell>
          <cell r="Y1974">
            <v>12295.964954186724</v>
          </cell>
          <cell r="Z1974">
            <v>1719.9060956683159</v>
          </cell>
          <cell r="AA1974">
            <v>1723.6703165502774</v>
          </cell>
          <cell r="AB1974">
            <v>6656.455077061838</v>
          </cell>
          <cell r="AC1974">
            <v>2594.2693843970014</v>
          </cell>
          <cell r="AD1974">
            <v>40394.400000000016</v>
          </cell>
          <cell r="AE1974">
            <v>15178.63</v>
          </cell>
          <cell r="AF1974">
            <v>12315.36</v>
          </cell>
          <cell r="AG1974">
            <v>1718.76</v>
          </cell>
          <cell r="AH1974">
            <v>1722.6</v>
          </cell>
          <cell r="AI1974">
            <v>6660.48</v>
          </cell>
          <cell r="AJ1974">
            <v>2592.48</v>
          </cell>
          <cell r="AK1974">
            <v>40188.31</v>
          </cell>
        </row>
        <row r="1975">
          <cell r="B1975">
            <v>40440</v>
          </cell>
          <cell r="D1975">
            <v>9146.1200000000026</v>
          </cell>
          <cell r="E1975">
            <v>31039</v>
          </cell>
          <cell r="F1975">
            <v>40185.120000000003</v>
          </cell>
          <cell r="G1975">
            <v>40185.120000000003</v>
          </cell>
          <cell r="H1975">
            <v>39986.300000000003</v>
          </cell>
          <cell r="I1975">
            <v>31039</v>
          </cell>
          <cell r="J1975">
            <v>15190</v>
          </cell>
          <cell r="K1975">
            <v>3175</v>
          </cell>
          <cell r="L1975">
            <v>1600</v>
          </cell>
          <cell r="M1975">
            <v>1864</v>
          </cell>
          <cell r="N1975">
            <v>6600</v>
          </cell>
          <cell r="O1975">
            <v>2610</v>
          </cell>
          <cell r="P1975">
            <v>31039</v>
          </cell>
          <cell r="Q1975">
            <v>15190</v>
          </cell>
          <cell r="R1975">
            <v>3175</v>
          </cell>
          <cell r="S1975">
            <v>1600</v>
          </cell>
          <cell r="T1975">
            <v>1864</v>
          </cell>
          <cell r="U1975">
            <v>6600</v>
          </cell>
          <cell r="V1975">
            <v>2610</v>
          </cell>
          <cell r="W1975">
            <v>31039</v>
          </cell>
          <cell r="X1975">
            <v>15223.249363480099</v>
          </cell>
          <cell r="Y1975">
            <v>12184.372306599977</v>
          </cell>
          <cell r="Z1975">
            <v>1704.2356256492142</v>
          </cell>
          <cell r="AA1975">
            <v>1707.9406029057584</v>
          </cell>
          <cell r="AB1975">
            <v>6595.9567330334676</v>
          </cell>
          <cell r="AC1975">
            <v>2570.5453683314804</v>
          </cell>
          <cell r="AD1975">
            <v>39986.299999999988</v>
          </cell>
          <cell r="AE1975">
            <v>15168.92</v>
          </cell>
          <cell r="AF1975">
            <v>12318.68</v>
          </cell>
          <cell r="AG1975">
            <v>1719.56</v>
          </cell>
          <cell r="AH1975">
            <v>1723.36</v>
          </cell>
          <cell r="AI1975">
            <v>6661</v>
          </cell>
          <cell r="AJ1975">
            <v>2593.6</v>
          </cell>
          <cell r="AK1975">
            <v>40185.120000000003</v>
          </cell>
        </row>
        <row r="1976">
          <cell r="B1976">
            <v>40441</v>
          </cell>
          <cell r="D1976">
            <v>8531.6699999999983</v>
          </cell>
          <cell r="E1976">
            <v>30939</v>
          </cell>
          <cell r="F1976">
            <v>39470.67</v>
          </cell>
          <cell r="G1976">
            <v>39470.67</v>
          </cell>
          <cell r="H1976">
            <v>39412.300000000003</v>
          </cell>
          <cell r="I1976">
            <v>30939</v>
          </cell>
          <cell r="J1976">
            <v>15190</v>
          </cell>
          <cell r="K1976">
            <v>3175</v>
          </cell>
          <cell r="L1976">
            <v>1600</v>
          </cell>
          <cell r="M1976">
            <v>1864</v>
          </cell>
          <cell r="N1976">
            <v>6500</v>
          </cell>
          <cell r="O1976">
            <v>2610</v>
          </cell>
          <cell r="P1976">
            <v>30939</v>
          </cell>
          <cell r="Q1976">
            <v>15190</v>
          </cell>
          <cell r="R1976">
            <v>3175</v>
          </cell>
          <cell r="S1976">
            <v>1600</v>
          </cell>
          <cell r="T1976">
            <v>1864</v>
          </cell>
          <cell r="U1976">
            <v>6500</v>
          </cell>
          <cell r="V1976">
            <v>2610</v>
          </cell>
          <cell r="W1976">
            <v>30939</v>
          </cell>
          <cell r="X1976">
            <v>15017.711650201751</v>
          </cell>
          <cell r="Y1976">
            <v>12144.773959617913</v>
          </cell>
          <cell r="Z1976">
            <v>1650.714163559157</v>
          </cell>
          <cell r="AA1976">
            <v>1644.2231884420241</v>
          </cell>
          <cell r="AB1976">
            <v>6512.9270532281789</v>
          </cell>
          <cell r="AC1976">
            <v>2441.9499849509766</v>
          </cell>
          <cell r="AD1976">
            <v>39412.299999999996</v>
          </cell>
          <cell r="AE1976">
            <v>14989.33</v>
          </cell>
          <cell r="AF1976">
            <v>12190.16</v>
          </cell>
          <cell r="AG1976">
            <v>1656.2</v>
          </cell>
          <cell r="AH1976">
            <v>1649.56</v>
          </cell>
          <cell r="AI1976">
            <v>6535.08</v>
          </cell>
          <cell r="AJ1976">
            <v>2450.34</v>
          </cell>
          <cell r="AK1976">
            <v>39470.67</v>
          </cell>
        </row>
        <row r="1977">
          <cell r="B1977">
            <v>40442</v>
          </cell>
          <cell r="D1977">
            <v>9226.2799999999988</v>
          </cell>
          <cell r="E1977">
            <v>30949</v>
          </cell>
          <cell r="F1977">
            <v>40175.279999999999</v>
          </cell>
          <cell r="G1977">
            <v>40175.279999999999</v>
          </cell>
          <cell r="H1977">
            <v>40021.1</v>
          </cell>
          <cell r="I1977">
            <v>30949</v>
          </cell>
          <cell r="J1977">
            <v>15190</v>
          </cell>
          <cell r="K1977">
            <v>3175</v>
          </cell>
          <cell r="L1977">
            <v>1600</v>
          </cell>
          <cell r="M1977">
            <v>1864</v>
          </cell>
          <cell r="N1977">
            <v>6600</v>
          </cell>
          <cell r="O1977">
            <v>2520</v>
          </cell>
          <cell r="P1977">
            <v>30949</v>
          </cell>
          <cell r="Q1977">
            <v>15190</v>
          </cell>
          <cell r="R1977">
            <v>3175</v>
          </cell>
          <cell r="S1977">
            <v>1600</v>
          </cell>
          <cell r="T1977">
            <v>1864</v>
          </cell>
          <cell r="U1977">
            <v>6600</v>
          </cell>
          <cell r="V1977">
            <v>2520</v>
          </cell>
          <cell r="W1977">
            <v>30949</v>
          </cell>
          <cell r="X1977">
            <v>15232.406746064296</v>
          </cell>
          <cell r="Y1977">
            <v>12199.523514939003</v>
          </cell>
          <cell r="Z1977">
            <v>1705.1652866722536</v>
          </cell>
          <cell r="AA1977">
            <v>1708.9008678740302</v>
          </cell>
          <cell r="AB1977">
            <v>6603.0695668164826</v>
          </cell>
          <cell r="AC1977">
            <v>2572.0340176339387</v>
          </cell>
          <cell r="AD1977">
            <v>40021.100000000006</v>
          </cell>
          <cell r="AE1977">
            <v>15165.6</v>
          </cell>
          <cell r="AF1977">
            <v>12315.36</v>
          </cell>
          <cell r="AG1977">
            <v>1718.76</v>
          </cell>
          <cell r="AH1977">
            <v>1722.6</v>
          </cell>
          <cell r="AI1977">
            <v>6660.48</v>
          </cell>
          <cell r="AJ1977">
            <v>2592.48</v>
          </cell>
          <cell r="AK1977">
            <v>40175.279999999999</v>
          </cell>
        </row>
        <row r="1978">
          <cell r="B1978">
            <v>40443</v>
          </cell>
          <cell r="D1978">
            <v>9038.2799999999988</v>
          </cell>
          <cell r="E1978">
            <v>31137</v>
          </cell>
          <cell r="F1978">
            <v>40175.279999999999</v>
          </cell>
          <cell r="G1978">
            <v>40175.279999999999</v>
          </cell>
          <cell r="H1978">
            <v>40019.5</v>
          </cell>
          <cell r="I1978">
            <v>31137</v>
          </cell>
          <cell r="J1978">
            <v>15190</v>
          </cell>
          <cell r="K1978">
            <v>3175</v>
          </cell>
          <cell r="L1978">
            <v>1600</v>
          </cell>
          <cell r="M1978">
            <v>1864</v>
          </cell>
          <cell r="N1978">
            <v>6600</v>
          </cell>
          <cell r="O1978">
            <v>2708</v>
          </cell>
          <cell r="P1978">
            <v>31137</v>
          </cell>
          <cell r="Q1978">
            <v>15190</v>
          </cell>
          <cell r="R1978">
            <v>3175</v>
          </cell>
          <cell r="S1978">
            <v>1600</v>
          </cell>
          <cell r="T1978">
            <v>1864</v>
          </cell>
          <cell r="U1978">
            <v>6600</v>
          </cell>
          <cell r="V1978">
            <v>2708</v>
          </cell>
          <cell r="W1978">
            <v>31137</v>
          </cell>
          <cell r="X1978">
            <v>15285.726060176205</v>
          </cell>
          <cell r="Y1978">
            <v>12178.408158075083</v>
          </cell>
          <cell r="Z1978">
            <v>1700.6506272772172</v>
          </cell>
          <cell r="AA1978">
            <v>1704.3872568872835</v>
          </cell>
          <cell r="AB1978">
            <v>6585.0553305285794</v>
          </cell>
          <cell r="AC1978">
            <v>2565.272567055632</v>
          </cell>
          <cell r="AD1978">
            <v>40019.5</v>
          </cell>
          <cell r="AE1978">
            <v>15165.6</v>
          </cell>
          <cell r="AF1978">
            <v>12315.36</v>
          </cell>
          <cell r="AG1978">
            <v>1718.76</v>
          </cell>
          <cell r="AH1978">
            <v>1722.6</v>
          </cell>
          <cell r="AI1978">
            <v>6660.48</v>
          </cell>
          <cell r="AJ1978">
            <v>2592.48</v>
          </cell>
          <cell r="AK1978">
            <v>40175.279999999999</v>
          </cell>
        </row>
        <row r="1979">
          <cell r="B1979">
            <v>40444</v>
          </cell>
          <cell r="D1979">
            <v>9149.3099999999977</v>
          </cell>
          <cell r="E1979">
            <v>31039</v>
          </cell>
          <cell r="F1979">
            <v>40188.31</v>
          </cell>
          <cell r="G1979">
            <v>40188.31</v>
          </cell>
          <cell r="H1979">
            <v>40167.9</v>
          </cell>
          <cell r="I1979">
            <v>31039</v>
          </cell>
          <cell r="J1979">
            <v>15190</v>
          </cell>
          <cell r="K1979">
            <v>3175</v>
          </cell>
          <cell r="L1979">
            <v>1600</v>
          </cell>
          <cell r="M1979">
            <v>1864</v>
          </cell>
          <cell r="N1979">
            <v>6600</v>
          </cell>
          <cell r="O1979">
            <v>2610</v>
          </cell>
          <cell r="P1979">
            <v>31039</v>
          </cell>
          <cell r="Q1979">
            <v>15190</v>
          </cell>
          <cell r="R1979">
            <v>3175</v>
          </cell>
          <cell r="S1979">
            <v>1600</v>
          </cell>
          <cell r="T1979">
            <v>1864</v>
          </cell>
          <cell r="U1979">
            <v>6600</v>
          </cell>
          <cell r="V1979">
            <v>2610</v>
          </cell>
          <cell r="W1979">
            <v>31039</v>
          </cell>
          <cell r="X1979">
            <v>15322.215661089169</v>
          </cell>
          <cell r="Y1979">
            <v>12227.106651347925</v>
          </cell>
          <cell r="Z1979">
            <v>1709.1937177645341</v>
          </cell>
          <cell r="AA1979">
            <v>1712.9311799855464</v>
          </cell>
          <cell r="AB1979">
            <v>6618.358382617489</v>
          </cell>
          <cell r="AC1979">
            <v>2578.0944071953372</v>
          </cell>
          <cell r="AD1979">
            <v>40167.899999999994</v>
          </cell>
          <cell r="AE1979">
            <v>15178.63</v>
          </cell>
          <cell r="AF1979">
            <v>12315.36</v>
          </cell>
          <cell r="AG1979">
            <v>1718.76</v>
          </cell>
          <cell r="AH1979">
            <v>1722.6</v>
          </cell>
          <cell r="AI1979">
            <v>6660.48</v>
          </cell>
          <cell r="AJ1979">
            <v>2592.48</v>
          </cell>
          <cell r="AK1979">
            <v>40188.31</v>
          </cell>
        </row>
        <row r="1980">
          <cell r="B1980">
            <v>40445</v>
          </cell>
          <cell r="D1980">
            <v>9161.6099999999933</v>
          </cell>
          <cell r="E1980">
            <v>31039</v>
          </cell>
          <cell r="F1980">
            <v>40200.609999999993</v>
          </cell>
          <cell r="G1980">
            <v>40200.609999999993</v>
          </cell>
          <cell r="H1980">
            <v>40438.699999999997</v>
          </cell>
          <cell r="I1980">
            <v>31039</v>
          </cell>
          <cell r="J1980">
            <v>15190</v>
          </cell>
          <cell r="K1980">
            <v>3175</v>
          </cell>
          <cell r="L1980">
            <v>1600</v>
          </cell>
          <cell r="M1980">
            <v>1864</v>
          </cell>
          <cell r="N1980">
            <v>6600</v>
          </cell>
          <cell r="O1980">
            <v>2610</v>
          </cell>
          <cell r="P1980">
            <v>31039</v>
          </cell>
          <cell r="Q1980">
            <v>15190</v>
          </cell>
          <cell r="R1980">
            <v>3175</v>
          </cell>
          <cell r="S1980">
            <v>1600</v>
          </cell>
          <cell r="T1980">
            <v>1864</v>
          </cell>
          <cell r="U1980">
            <v>6600</v>
          </cell>
          <cell r="V1980">
            <v>2610</v>
          </cell>
          <cell r="W1980">
            <v>31039</v>
          </cell>
          <cell r="X1980">
            <v>15465.258430947739</v>
          </cell>
          <cell r="Y1980">
            <v>12285.595023411748</v>
          </cell>
          <cell r="Z1980">
            <v>1719.4063900697117</v>
          </cell>
          <cell r="AA1980">
            <v>1723.1484479047813</v>
          </cell>
          <cell r="AB1980">
            <v>6651.8456475439361</v>
          </cell>
          <cell r="AC1980">
            <v>2593.4460601220849</v>
          </cell>
          <cell r="AD1980">
            <v>40438.700000000004</v>
          </cell>
          <cell r="AE1980">
            <v>15182.78</v>
          </cell>
          <cell r="AF1980">
            <v>12319.51</v>
          </cell>
          <cell r="AG1980">
            <v>1719.76</v>
          </cell>
          <cell r="AH1980">
            <v>1723.55</v>
          </cell>
          <cell r="AI1980">
            <v>6661.13</v>
          </cell>
          <cell r="AJ1980">
            <v>2593.88</v>
          </cell>
          <cell r="AK1980">
            <v>40200.609999999993</v>
          </cell>
        </row>
        <row r="1981">
          <cell r="B1981">
            <v>40446</v>
          </cell>
          <cell r="D1981">
            <v>9164.070000000007</v>
          </cell>
          <cell r="E1981">
            <v>31039</v>
          </cell>
          <cell r="F1981">
            <v>40203.070000000007</v>
          </cell>
          <cell r="G1981">
            <v>40203.070000000007</v>
          </cell>
          <cell r="H1981">
            <v>40407.9</v>
          </cell>
          <cell r="I1981">
            <v>31039</v>
          </cell>
          <cell r="J1981">
            <v>15190</v>
          </cell>
          <cell r="K1981">
            <v>3175</v>
          </cell>
          <cell r="L1981">
            <v>1600</v>
          </cell>
          <cell r="M1981">
            <v>1864</v>
          </cell>
          <cell r="N1981">
            <v>6600</v>
          </cell>
          <cell r="O1981">
            <v>2610</v>
          </cell>
          <cell r="P1981">
            <v>31039</v>
          </cell>
          <cell r="Q1981">
            <v>15190</v>
          </cell>
          <cell r="R1981">
            <v>3175</v>
          </cell>
          <cell r="S1981">
            <v>1600</v>
          </cell>
          <cell r="T1981">
            <v>1864</v>
          </cell>
          <cell r="U1981">
            <v>6600</v>
          </cell>
          <cell r="V1981">
            <v>2610</v>
          </cell>
          <cell r="W1981">
            <v>31039</v>
          </cell>
          <cell r="X1981">
            <v>15362.954793995341</v>
          </cell>
          <cell r="Y1981">
            <v>12441.374953460043</v>
          </cell>
          <cell r="Z1981">
            <v>1710.0986845927048</v>
          </cell>
          <cell r="AA1981">
            <v>1713.8032714483736</v>
          </cell>
          <cell r="AB1981">
            <v>6600.3168454906227</v>
          </cell>
          <cell r="AC1981">
            <v>2579.3514510129162</v>
          </cell>
          <cell r="AD1981">
            <v>40407.9</v>
          </cell>
          <cell r="AE1981">
            <v>15183.61</v>
          </cell>
          <cell r="AF1981">
            <v>12320.34</v>
          </cell>
          <cell r="AG1981">
            <v>1719.96</v>
          </cell>
          <cell r="AH1981">
            <v>1723.74</v>
          </cell>
          <cell r="AI1981">
            <v>6661.26</v>
          </cell>
          <cell r="AJ1981">
            <v>2594.16</v>
          </cell>
          <cell r="AK1981">
            <v>40203.070000000007</v>
          </cell>
        </row>
        <row r="1982">
          <cell r="B1982">
            <v>40447</v>
          </cell>
          <cell r="D1982">
            <v>9127.0500000000029</v>
          </cell>
          <cell r="E1982">
            <v>31039</v>
          </cell>
          <cell r="F1982">
            <v>40166.050000000003</v>
          </cell>
          <cell r="G1982">
            <v>40166.050000000003</v>
          </cell>
          <cell r="H1982">
            <v>39166.6</v>
          </cell>
          <cell r="I1982">
            <v>31039</v>
          </cell>
          <cell r="J1982">
            <v>15190</v>
          </cell>
          <cell r="K1982">
            <v>3175</v>
          </cell>
          <cell r="L1982">
            <v>1600</v>
          </cell>
          <cell r="M1982">
            <v>1864</v>
          </cell>
          <cell r="N1982">
            <v>6600</v>
          </cell>
          <cell r="O1982">
            <v>2610</v>
          </cell>
          <cell r="P1982">
            <v>31039</v>
          </cell>
          <cell r="Q1982">
            <v>15190</v>
          </cell>
          <cell r="R1982">
            <v>3175</v>
          </cell>
          <cell r="S1982">
            <v>1600</v>
          </cell>
          <cell r="T1982">
            <v>1864</v>
          </cell>
          <cell r="U1982">
            <v>6600</v>
          </cell>
          <cell r="V1982">
            <v>2610</v>
          </cell>
          <cell r="W1982">
            <v>31039</v>
          </cell>
          <cell r="X1982">
            <v>14918.314800068601</v>
          </cell>
          <cell r="Y1982">
            <v>12114.752205150515</v>
          </cell>
          <cell r="Z1982">
            <v>1604.9125069474369</v>
          </cell>
          <cell r="AA1982">
            <v>1602.5244452438817</v>
          </cell>
          <cell r="AB1982">
            <v>6474.2140106055595</v>
          </cell>
          <cell r="AC1982">
            <v>2451.8820319840038</v>
          </cell>
          <cell r="AD1982">
            <v>39166.599999999991</v>
          </cell>
          <cell r="AE1982">
            <v>15171.41</v>
          </cell>
          <cell r="AF1982">
            <v>12321.17</v>
          </cell>
          <cell r="AG1982">
            <v>1713.88</v>
          </cell>
          <cell r="AH1982">
            <v>1717.37</v>
          </cell>
          <cell r="AI1982">
            <v>6655.04</v>
          </cell>
          <cell r="AJ1982">
            <v>2587.1799999999998</v>
          </cell>
          <cell r="AK1982">
            <v>40166.050000000003</v>
          </cell>
        </row>
        <row r="1983">
          <cell r="B1983">
            <v>40448</v>
          </cell>
          <cell r="D1983">
            <v>8677.9399999999951</v>
          </cell>
          <cell r="E1983">
            <v>31039</v>
          </cell>
          <cell r="F1983">
            <v>39716.939999999995</v>
          </cell>
          <cell r="G1983">
            <v>39716.939999999995</v>
          </cell>
          <cell r="H1983">
            <v>39377</v>
          </cell>
          <cell r="I1983">
            <v>31039</v>
          </cell>
          <cell r="J1983">
            <v>15190</v>
          </cell>
          <cell r="K1983">
            <v>3175</v>
          </cell>
          <cell r="L1983">
            <v>1600</v>
          </cell>
          <cell r="M1983">
            <v>1864</v>
          </cell>
          <cell r="N1983">
            <v>6600</v>
          </cell>
          <cell r="O1983">
            <v>2610</v>
          </cell>
          <cell r="P1983">
            <v>31039</v>
          </cell>
          <cell r="Q1983">
            <v>15190</v>
          </cell>
          <cell r="R1983">
            <v>3175</v>
          </cell>
          <cell r="S1983">
            <v>1600</v>
          </cell>
          <cell r="T1983">
            <v>1864</v>
          </cell>
          <cell r="U1983">
            <v>6600</v>
          </cell>
          <cell r="V1983">
            <v>2610</v>
          </cell>
          <cell r="W1983">
            <v>31039</v>
          </cell>
          <cell r="X1983">
            <v>15102.531727235026</v>
          </cell>
          <cell r="Y1983">
            <v>12266.984141362471</v>
          </cell>
          <cell r="Z1983">
            <v>1559.5896402731205</v>
          </cell>
          <cell r="AA1983">
            <v>1554.4956298630059</v>
          </cell>
          <cell r="AB1983">
            <v>6485.5177422929237</v>
          </cell>
          <cell r="AC1983">
            <v>2407.8811189734515</v>
          </cell>
          <cell r="AD1983">
            <v>39377</v>
          </cell>
          <cell r="AE1983">
            <v>15173.9</v>
          </cell>
          <cell r="AF1983">
            <v>12323.66</v>
          </cell>
          <cell r="AG1983">
            <v>1565.6</v>
          </cell>
          <cell r="AH1983">
            <v>1560.94</v>
          </cell>
          <cell r="AI1983">
            <v>6632.61</v>
          </cell>
          <cell r="AJ1983">
            <v>2460.23</v>
          </cell>
          <cell r="AK1983">
            <v>39716.939999999995</v>
          </cell>
        </row>
        <row r="1984">
          <cell r="B1984">
            <v>40449</v>
          </cell>
          <cell r="D1984">
            <v>15311.970000000001</v>
          </cell>
          <cell r="E1984">
            <v>24239</v>
          </cell>
          <cell r="F1984">
            <v>39550.97</v>
          </cell>
          <cell r="G1984">
            <v>39550.97</v>
          </cell>
          <cell r="H1984">
            <v>39247.800000000003</v>
          </cell>
          <cell r="I1984">
            <v>24239</v>
          </cell>
          <cell r="J1984">
            <v>14990</v>
          </cell>
          <cell r="K1984">
            <v>3175</v>
          </cell>
          <cell r="L1984">
            <v>1600</v>
          </cell>
          <cell r="M1984">
            <v>1864</v>
          </cell>
          <cell r="N1984">
            <v>0</v>
          </cell>
          <cell r="O1984">
            <v>2610</v>
          </cell>
          <cell r="P1984">
            <v>24239</v>
          </cell>
          <cell r="Q1984">
            <v>14990</v>
          </cell>
          <cell r="R1984">
            <v>3175</v>
          </cell>
          <cell r="S1984">
            <v>1600</v>
          </cell>
          <cell r="T1984">
            <v>1864</v>
          </cell>
          <cell r="U1984">
            <v>0</v>
          </cell>
          <cell r="V1984">
            <v>2610</v>
          </cell>
          <cell r="W1984">
            <v>24239</v>
          </cell>
          <cell r="X1984">
            <v>15053.818065871528</v>
          </cell>
          <cell r="Y1984">
            <v>12226.382970074737</v>
          </cell>
          <cell r="Z1984">
            <v>1555.0112173120269</v>
          </cell>
          <cell r="AA1984">
            <v>1550.244371691012</v>
          </cell>
          <cell r="AB1984">
            <v>6462.8659720050937</v>
          </cell>
          <cell r="AC1984">
            <v>2399.4774030456006</v>
          </cell>
          <cell r="AD1984">
            <v>39247.800000000003</v>
          </cell>
          <cell r="AE1984">
            <v>15171.41</v>
          </cell>
          <cell r="AF1984">
            <v>12321.17</v>
          </cell>
          <cell r="AG1984">
            <v>1566.44</v>
          </cell>
          <cell r="AH1984">
            <v>1561.81</v>
          </cell>
          <cell r="AI1984">
            <v>6512.28</v>
          </cell>
          <cell r="AJ1984">
            <v>2417.86</v>
          </cell>
          <cell r="AK1984">
            <v>39550.97</v>
          </cell>
        </row>
        <row r="1985">
          <cell r="B1985">
            <v>40450</v>
          </cell>
          <cell r="D1985">
            <v>7306.43</v>
          </cell>
          <cell r="E1985">
            <v>30564</v>
          </cell>
          <cell r="F1985">
            <v>37870.43</v>
          </cell>
          <cell r="G1985">
            <v>37870.43</v>
          </cell>
          <cell r="H1985">
            <v>39392.6</v>
          </cell>
          <cell r="I1985">
            <v>30564</v>
          </cell>
          <cell r="J1985">
            <v>14990</v>
          </cell>
          <cell r="K1985">
            <v>3175</v>
          </cell>
          <cell r="L1985">
            <v>1600</v>
          </cell>
          <cell r="M1985">
            <v>1864</v>
          </cell>
          <cell r="N1985">
            <v>6500</v>
          </cell>
          <cell r="O1985">
            <v>2435</v>
          </cell>
          <cell r="P1985">
            <v>30564</v>
          </cell>
          <cell r="Q1985">
            <v>14990</v>
          </cell>
          <cell r="R1985">
            <v>3175</v>
          </cell>
          <cell r="S1985">
            <v>1600</v>
          </cell>
          <cell r="T1985">
            <v>1864</v>
          </cell>
          <cell r="U1985">
            <v>6500</v>
          </cell>
          <cell r="V1985">
            <v>2435</v>
          </cell>
          <cell r="W1985">
            <v>30564</v>
          </cell>
          <cell r="X1985">
            <v>15109.870159576561</v>
          </cell>
          <cell r="Y1985">
            <v>12271.170680512303</v>
          </cell>
          <cell r="Z1985">
            <v>1561.2359335910546</v>
          </cell>
          <cell r="AA1985">
            <v>1556.6543410482836</v>
          </cell>
          <cell r="AB1985">
            <v>6485.7064224868082</v>
          </cell>
          <cell r="AC1985">
            <v>2407.9624627849744</v>
          </cell>
          <cell r="AD1985">
            <v>39392.599999999984</v>
          </cell>
          <cell r="AE1985">
            <v>13493.03</v>
          </cell>
          <cell r="AF1985">
            <v>12319.51</v>
          </cell>
          <cell r="AG1985">
            <v>1567</v>
          </cell>
          <cell r="AH1985">
            <v>1562.39</v>
          </cell>
          <cell r="AI1985">
            <v>6511.08</v>
          </cell>
          <cell r="AJ1985">
            <v>2417.42</v>
          </cell>
          <cell r="AK1985">
            <v>37870.43</v>
          </cell>
        </row>
        <row r="1986">
          <cell r="B1986">
            <v>40451</v>
          </cell>
          <cell r="D1986">
            <v>14849.059999999998</v>
          </cell>
          <cell r="E1986">
            <v>24700</v>
          </cell>
          <cell r="F1986">
            <v>39549.06</v>
          </cell>
          <cell r="G1986">
            <v>39549.06</v>
          </cell>
          <cell r="H1986">
            <v>38800.300000000003</v>
          </cell>
          <cell r="I1986">
            <v>24700</v>
          </cell>
          <cell r="J1986">
            <v>14976</v>
          </cell>
          <cell r="K1986">
            <v>3175</v>
          </cell>
          <cell r="L1986">
            <v>1600</v>
          </cell>
          <cell r="M1986">
            <v>1864</v>
          </cell>
          <cell r="N1986">
            <v>650</v>
          </cell>
          <cell r="O1986">
            <v>2435</v>
          </cell>
          <cell r="P1986">
            <v>24700</v>
          </cell>
          <cell r="Q1986">
            <v>14976</v>
          </cell>
          <cell r="R1986">
            <v>3175</v>
          </cell>
          <cell r="S1986">
            <v>1600</v>
          </cell>
          <cell r="T1986">
            <v>1864</v>
          </cell>
          <cell r="U1986">
            <v>650</v>
          </cell>
          <cell r="V1986">
            <v>2435</v>
          </cell>
          <cell r="W1986">
            <v>24700</v>
          </cell>
          <cell r="X1986">
            <v>14882.429034989247</v>
          </cell>
          <cell r="Y1986">
            <v>12086.729333669171</v>
          </cell>
          <cell r="Z1986">
            <v>1537.6594964873052</v>
          </cell>
          <cell r="AA1986">
            <v>1533.0597931287659</v>
          </cell>
          <cell r="AB1986">
            <v>6388.5394070997072</v>
          </cell>
          <cell r="AC1986">
            <v>2371.882934625804</v>
          </cell>
          <cell r="AD1986">
            <v>38800.300000000003</v>
          </cell>
          <cell r="AE1986">
            <v>15170.58</v>
          </cell>
          <cell r="AF1986">
            <v>12320.34</v>
          </cell>
          <cell r="AG1986">
            <v>1566.72</v>
          </cell>
          <cell r="AH1986">
            <v>1562.1</v>
          </cell>
          <cell r="AI1986">
            <v>6511.68</v>
          </cell>
          <cell r="AJ1986">
            <v>2417.64</v>
          </cell>
          <cell r="AK1986">
            <v>39549.06</v>
          </cell>
        </row>
        <row r="1987">
          <cell r="B1987">
            <v>40452</v>
          </cell>
          <cell r="D1987">
            <v>4877.0400000000009</v>
          </cell>
          <cell r="E1987">
            <v>24792</v>
          </cell>
          <cell r="F1987">
            <v>29669.040000000001</v>
          </cell>
          <cell r="G1987">
            <v>29669.040000000001</v>
          </cell>
          <cell r="H1987">
            <v>27963.9</v>
          </cell>
          <cell r="I1987">
            <v>24792</v>
          </cell>
          <cell r="J1987">
            <v>11232</v>
          </cell>
          <cell r="K1987">
            <v>3629</v>
          </cell>
          <cell r="L1987">
            <v>1701</v>
          </cell>
          <cell r="M1987">
            <v>1600</v>
          </cell>
          <cell r="N1987">
            <v>4800</v>
          </cell>
          <cell r="O1987">
            <v>1830</v>
          </cell>
          <cell r="P1987">
            <v>24792</v>
          </cell>
          <cell r="Q1987">
            <v>11232</v>
          </cell>
          <cell r="R1987">
            <v>3629</v>
          </cell>
          <cell r="S1987">
            <v>1701</v>
          </cell>
          <cell r="T1987">
            <v>1600</v>
          </cell>
          <cell r="U1987">
            <v>4800</v>
          </cell>
          <cell r="V1987">
            <v>1830</v>
          </cell>
          <cell r="W1987">
            <v>24792</v>
          </cell>
          <cell r="X1987">
            <v>10725.739651843607</v>
          </cell>
          <cell r="Y1987">
            <v>8711.2290162409718</v>
          </cell>
          <cell r="Z1987">
            <v>1107.9704029436691</v>
          </cell>
          <cell r="AA1987">
            <v>1104.5619499443678</v>
          </cell>
          <cell r="AB1987">
            <v>4604.7772658105623</v>
          </cell>
          <cell r="AC1987">
            <v>1709.6217132168219</v>
          </cell>
          <cell r="AD1987">
            <v>27963.899999999998</v>
          </cell>
          <cell r="AE1987">
            <v>11380.860140894923</v>
          </cell>
          <cell r="AF1987">
            <v>9242.8645115096551</v>
          </cell>
          <cell r="AG1987">
            <v>1174.7934331558156</v>
          </cell>
          <cell r="AH1987">
            <v>1171.3129193322964</v>
          </cell>
          <cell r="AI1987">
            <v>4885.3812221815451</v>
          </cell>
          <cell r="AJ1987">
            <v>1813.8277729257641</v>
          </cell>
          <cell r="AK1987">
            <v>29669.040000000001</v>
          </cell>
        </row>
        <row r="1988">
          <cell r="B1988">
            <v>40453</v>
          </cell>
          <cell r="D1988">
            <v>0</v>
          </cell>
          <cell r="E1988">
            <v>0</v>
          </cell>
          <cell r="F1988">
            <v>0</v>
          </cell>
          <cell r="G1988">
            <v>0</v>
          </cell>
          <cell r="H1988">
            <v>83.7</v>
          </cell>
          <cell r="I1988">
            <v>0</v>
          </cell>
          <cell r="J1988">
            <v>0</v>
          </cell>
          <cell r="L1988">
            <v>0</v>
          </cell>
          <cell r="M1988">
            <v>0</v>
          </cell>
          <cell r="N1988">
            <v>0</v>
          </cell>
          <cell r="O1988">
            <v>0</v>
          </cell>
          <cell r="P1988">
            <v>0</v>
          </cell>
          <cell r="Q1988">
            <v>0</v>
          </cell>
          <cell r="S1988">
            <v>0</v>
          </cell>
          <cell r="T1988">
            <v>0</v>
          </cell>
          <cell r="U1988">
            <v>0</v>
          </cell>
          <cell r="V1988">
            <v>0</v>
          </cell>
          <cell r="W1988">
            <v>0</v>
          </cell>
          <cell r="X1988">
            <v>31.819810499999999</v>
          </cell>
          <cell r="Y1988">
            <v>25.940052900000001</v>
          </cell>
          <cell r="Z1988">
            <v>3.5154000000000005</v>
          </cell>
          <cell r="AA1988">
            <v>3.4586513999999999</v>
          </cell>
          <cell r="AB1988">
            <v>13.834689299999999</v>
          </cell>
          <cell r="AC1988">
            <v>5.1313959000000002</v>
          </cell>
          <cell r="AD1988">
            <v>83.699999999999989</v>
          </cell>
          <cell r="AE1988">
            <v>0</v>
          </cell>
          <cell r="AF1988">
            <v>0</v>
          </cell>
          <cell r="AG1988">
            <v>0</v>
          </cell>
          <cell r="AH1988">
            <v>0</v>
          </cell>
          <cell r="AI1988">
            <v>0</v>
          </cell>
          <cell r="AJ1988">
            <v>0</v>
          </cell>
          <cell r="AK1988">
            <v>0</v>
          </cell>
        </row>
        <row r="1989">
          <cell r="B1989">
            <v>40454</v>
          </cell>
          <cell r="D1989">
            <v>0</v>
          </cell>
          <cell r="E1989">
            <v>0</v>
          </cell>
          <cell r="F1989">
            <v>0</v>
          </cell>
          <cell r="G1989">
            <v>0</v>
          </cell>
          <cell r="H1989">
            <v>66.3</v>
          </cell>
          <cell r="I1989">
            <v>0</v>
          </cell>
          <cell r="J1989">
            <v>0</v>
          </cell>
          <cell r="L1989">
            <v>0</v>
          </cell>
          <cell r="M1989">
            <v>0</v>
          </cell>
          <cell r="N1989">
            <v>0</v>
          </cell>
          <cell r="O1989">
            <v>0</v>
          </cell>
          <cell r="P1989">
            <v>0</v>
          </cell>
          <cell r="Q1989">
            <v>0</v>
          </cell>
          <cell r="S1989">
            <v>0</v>
          </cell>
          <cell r="T1989">
            <v>0</v>
          </cell>
          <cell r="U1989">
            <v>0</v>
          </cell>
          <cell r="V1989">
            <v>0</v>
          </cell>
          <cell r="W1989">
            <v>0</v>
          </cell>
          <cell r="X1989">
            <v>25.204939499999998</v>
          </cell>
          <cell r="Y1989">
            <v>20.547497099999998</v>
          </cell>
          <cell r="Z1989">
            <v>2.7846000000000002</v>
          </cell>
          <cell r="AA1989">
            <v>2.7396485999999998</v>
          </cell>
          <cell r="AB1989">
            <v>10.958660699999999</v>
          </cell>
          <cell r="AC1989">
            <v>4.0646541000000003</v>
          </cell>
          <cell r="AD1989">
            <v>66.3</v>
          </cell>
          <cell r="AE1989">
            <v>0</v>
          </cell>
          <cell r="AF1989">
            <v>0</v>
          </cell>
          <cell r="AG1989">
            <v>0</v>
          </cell>
          <cell r="AH1989">
            <v>0</v>
          </cell>
          <cell r="AI1989">
            <v>0</v>
          </cell>
          <cell r="AJ1989">
            <v>0</v>
          </cell>
          <cell r="AK1989">
            <v>0</v>
          </cell>
        </row>
        <row r="1990">
          <cell r="B1990">
            <v>40455</v>
          </cell>
          <cell r="D1990">
            <v>15299.979999999996</v>
          </cell>
          <cell r="E1990">
            <v>3500</v>
          </cell>
          <cell r="F1990">
            <v>18799.979999999996</v>
          </cell>
          <cell r="G1990">
            <v>18799.979999999996</v>
          </cell>
          <cell r="H1990">
            <v>22544.799999999999</v>
          </cell>
          <cell r="I1990">
            <v>3500</v>
          </cell>
          <cell r="J1990">
            <v>0</v>
          </cell>
          <cell r="L1990">
            <v>0</v>
          </cell>
          <cell r="M1990">
            <v>0</v>
          </cell>
          <cell r="N1990">
            <v>3500</v>
          </cell>
          <cell r="O1990">
            <v>0</v>
          </cell>
          <cell r="P1990">
            <v>3500</v>
          </cell>
          <cell r="Q1990">
            <v>0</v>
          </cell>
          <cell r="R1990">
            <v>0</v>
          </cell>
          <cell r="S1990">
            <v>0</v>
          </cell>
          <cell r="T1990">
            <v>0</v>
          </cell>
          <cell r="U1990">
            <v>3500</v>
          </cell>
          <cell r="V1990">
            <v>0</v>
          </cell>
          <cell r="W1990">
            <v>3500</v>
          </cell>
          <cell r="X1990">
            <v>8144.9629324866555</v>
          </cell>
          <cell r="Y1990">
            <v>6665.9142225374453</v>
          </cell>
          <cell r="Z1990">
            <v>1023.7715011863426</v>
          </cell>
          <cell r="AA1990">
            <v>1021.0946825072513</v>
          </cell>
          <cell r="AB1990">
            <v>4142.3099197542278</v>
          </cell>
          <cell r="AC1990">
            <v>1546.7467415280757</v>
          </cell>
          <cell r="AD1990">
            <v>22544.799999999999</v>
          </cell>
          <cell r="AE1990">
            <v>6753.2931676450535</v>
          </cell>
          <cell r="AF1990">
            <v>5526.5650619102817</v>
          </cell>
          <cell r="AG1990">
            <v>847.33835439982374</v>
          </cell>
          <cell r="AH1990">
            <v>844.87478458596058</v>
          </cell>
          <cell r="AI1990">
            <v>3546.1342026362067</v>
          </cell>
          <cell r="AJ1990">
            <v>1281.7744288226727</v>
          </cell>
          <cell r="AK1990">
            <v>18799.979999999996</v>
          </cell>
        </row>
        <row r="1991">
          <cell r="B1991">
            <v>40456</v>
          </cell>
          <cell r="D1991">
            <v>6894.4199999999983</v>
          </cell>
          <cell r="E1991">
            <v>26566</v>
          </cell>
          <cell r="F1991">
            <v>33460.42</v>
          </cell>
          <cell r="G1991">
            <v>33460.42</v>
          </cell>
          <cell r="H1991">
            <v>34891.699999999997</v>
          </cell>
          <cell r="I1991">
            <v>26566</v>
          </cell>
          <cell r="J1991">
            <v>14236</v>
          </cell>
          <cell r="K1991">
            <v>3629</v>
          </cell>
          <cell r="L1991">
            <v>1701</v>
          </cell>
          <cell r="M1991">
            <v>1600</v>
          </cell>
          <cell r="N1991">
            <v>5400</v>
          </cell>
          <cell r="O1991">
            <v>0</v>
          </cell>
          <cell r="P1991">
            <v>26566</v>
          </cell>
          <cell r="Q1991">
            <v>14236</v>
          </cell>
          <cell r="R1991">
            <v>3629</v>
          </cell>
          <cell r="S1991">
            <v>1701</v>
          </cell>
          <cell r="T1991">
            <v>1600</v>
          </cell>
          <cell r="U1991">
            <v>5400</v>
          </cell>
          <cell r="V1991">
            <v>0</v>
          </cell>
          <cell r="W1991">
            <v>26566</v>
          </cell>
          <cell r="X1991">
            <v>13216.278134298062</v>
          </cell>
          <cell r="Y1991">
            <v>10590.595532353591</v>
          </cell>
          <cell r="Z1991">
            <v>1524.1127216536665</v>
          </cell>
          <cell r="AA1991">
            <v>1566.534285811226</v>
          </cell>
          <cell r="AB1991">
            <v>5729.7231698754849</v>
          </cell>
          <cell r="AC1991">
            <v>2264.4561560079674</v>
          </cell>
          <cell r="AD1991">
            <v>34891.699999999997</v>
          </cell>
          <cell r="AE1991">
            <v>12492.170487362991</v>
          </cell>
          <cell r="AF1991">
            <v>10222.98177334446</v>
          </cell>
          <cell r="AG1991">
            <v>1521.586851467453</v>
          </cell>
          <cell r="AH1991">
            <v>1562.8404672386387</v>
          </cell>
          <cell r="AI1991">
            <v>5400.1462737688689</v>
          </cell>
          <cell r="AJ1991">
            <v>2260.694146817586</v>
          </cell>
          <cell r="AK1991">
            <v>33460.42</v>
          </cell>
        </row>
        <row r="1992">
          <cell r="B1992">
            <v>40457</v>
          </cell>
          <cell r="D1992">
            <v>4600.3199999999924</v>
          </cell>
          <cell r="E1992">
            <v>28916</v>
          </cell>
          <cell r="F1992">
            <v>33516.319999999992</v>
          </cell>
          <cell r="G1992">
            <v>33516.319999999992</v>
          </cell>
          <cell r="H1992">
            <v>38845.199999999997</v>
          </cell>
          <cell r="I1992">
            <v>28916</v>
          </cell>
          <cell r="J1992">
            <v>14236</v>
          </cell>
          <cell r="K1992">
            <v>3629</v>
          </cell>
          <cell r="L1992">
            <v>1701</v>
          </cell>
          <cell r="M1992">
            <v>1600</v>
          </cell>
          <cell r="N1992">
            <v>5400</v>
          </cell>
          <cell r="O1992">
            <v>2350</v>
          </cell>
          <cell r="P1992">
            <v>28916</v>
          </cell>
          <cell r="Q1992">
            <v>14236</v>
          </cell>
          <cell r="R1992">
            <v>3629</v>
          </cell>
          <cell r="S1992">
            <v>1701</v>
          </cell>
          <cell r="T1992">
            <v>1600</v>
          </cell>
          <cell r="U1992">
            <v>5400</v>
          </cell>
          <cell r="V1992">
            <v>2350</v>
          </cell>
          <cell r="W1992">
            <v>28916</v>
          </cell>
          <cell r="X1992">
            <v>15363.413875201801</v>
          </cell>
          <cell r="Y1992">
            <v>11684.224970335568</v>
          </cell>
          <cell r="Z1992">
            <v>1522.1824767698554</v>
          </cell>
          <cell r="AA1992">
            <v>1565.6318721884761</v>
          </cell>
          <cell r="AB1992">
            <v>6385.9178278024146</v>
          </cell>
          <cell r="AC1992">
            <v>2323.8289777018877</v>
          </cell>
          <cell r="AD1992">
            <v>38845.199999999997</v>
          </cell>
          <cell r="AE1992">
            <v>12490.917495038924</v>
          </cell>
          <cell r="AF1992">
            <v>10221.95638566631</v>
          </cell>
          <cell r="AG1992">
            <v>1521.4342329415354</v>
          </cell>
          <cell r="AH1992">
            <v>1562.6837108838342</v>
          </cell>
          <cell r="AI1992">
            <v>5399.604627156159</v>
          </cell>
          <cell r="AJ1992">
            <v>2319.7235483132345</v>
          </cell>
          <cell r="AK1992">
            <v>33516.319999999992</v>
          </cell>
        </row>
        <row r="1993">
          <cell r="B1993">
            <v>40458</v>
          </cell>
          <cell r="D1993">
            <v>4709.429999999993</v>
          </cell>
          <cell r="E1993">
            <v>28919</v>
          </cell>
          <cell r="F1993">
            <v>33628.429999999993</v>
          </cell>
          <cell r="G1993">
            <v>33628.429999999993</v>
          </cell>
          <cell r="H1993">
            <v>37667.599999999999</v>
          </cell>
          <cell r="I1993">
            <v>28919</v>
          </cell>
          <cell r="J1993">
            <v>14236</v>
          </cell>
          <cell r="K1993">
            <v>3629</v>
          </cell>
          <cell r="L1993">
            <v>1701</v>
          </cell>
          <cell r="M1993">
            <v>1600</v>
          </cell>
          <cell r="N1993">
            <v>5400</v>
          </cell>
          <cell r="O1993">
            <v>2353</v>
          </cell>
          <cell r="P1993">
            <v>28919</v>
          </cell>
          <cell r="Q1993">
            <v>14236</v>
          </cell>
          <cell r="R1993">
            <v>3629</v>
          </cell>
          <cell r="S1993">
            <v>1701</v>
          </cell>
          <cell r="T1993">
            <v>1600</v>
          </cell>
          <cell r="U1993">
            <v>5400</v>
          </cell>
          <cell r="V1993">
            <v>2353</v>
          </cell>
          <cell r="W1993">
            <v>28919</v>
          </cell>
          <cell r="X1993">
            <v>15125.583088838031</v>
          </cell>
          <cell r="Y1993">
            <v>11165.610454152413</v>
          </cell>
          <cell r="Z1993">
            <v>1498.7671098383973</v>
          </cell>
          <cell r="AA1993">
            <v>1541.5735922326423</v>
          </cell>
          <cell r="AB1993">
            <v>6048.2154022281948</v>
          </cell>
          <cell r="AC1993">
            <v>2287.8503527103212</v>
          </cell>
          <cell r="AD1993">
            <v>37667.600000000006</v>
          </cell>
          <cell r="AE1993">
            <v>12606.373855392976</v>
          </cell>
          <cell r="AF1993">
            <v>10220.329479851698</v>
          </cell>
          <cell r="AG1993">
            <v>1521.1920845594907</v>
          </cell>
          <cell r="AH1993">
            <v>1562.4349973186697</v>
          </cell>
          <cell r="AI1993">
            <v>5398.7452370518495</v>
          </cell>
          <cell r="AJ1993">
            <v>2319.3543458253102</v>
          </cell>
          <cell r="AK1993">
            <v>33628.429999999993</v>
          </cell>
        </row>
        <row r="1994">
          <cell r="B1994">
            <v>40459</v>
          </cell>
          <cell r="D1994">
            <v>3933.1999999999971</v>
          </cell>
          <cell r="E1994">
            <v>29980</v>
          </cell>
          <cell r="F1994">
            <v>33913.199999999997</v>
          </cell>
          <cell r="G1994">
            <v>33913.199999999997</v>
          </cell>
          <cell r="H1994">
            <v>36102.400000000001</v>
          </cell>
          <cell r="I1994">
            <v>29980</v>
          </cell>
          <cell r="J1994">
            <v>15100</v>
          </cell>
          <cell r="K1994">
            <v>3629</v>
          </cell>
          <cell r="L1994">
            <v>1701</v>
          </cell>
          <cell r="M1994">
            <v>1600</v>
          </cell>
          <cell r="N1994">
            <v>5600</v>
          </cell>
          <cell r="O1994">
            <v>2350</v>
          </cell>
          <cell r="P1994">
            <v>29980</v>
          </cell>
          <cell r="Q1994">
            <v>15100</v>
          </cell>
          <cell r="R1994">
            <v>3629</v>
          </cell>
          <cell r="S1994">
            <v>1701</v>
          </cell>
          <cell r="T1994">
            <v>1600</v>
          </cell>
          <cell r="U1994">
            <v>5600</v>
          </cell>
          <cell r="V1994">
            <v>2350</v>
          </cell>
          <cell r="W1994">
            <v>29980</v>
          </cell>
          <cell r="X1994">
            <v>14592.541616169807</v>
          </cell>
          <cell r="Y1994">
            <v>10458.608375823695</v>
          </cell>
          <cell r="Z1994">
            <v>1491.7836181635141</v>
          </cell>
          <cell r="AA1994">
            <v>1534.2439179314013</v>
          </cell>
          <cell r="AB1994">
            <v>5747.4335453066369</v>
          </cell>
          <cell r="AC1994">
            <v>2277.788926604956</v>
          </cell>
          <cell r="AD1994">
            <v>36102.400000000009</v>
          </cell>
          <cell r="AE1994">
            <v>12605.191486581385</v>
          </cell>
          <cell r="AF1994">
            <v>10219.370901361184</v>
          </cell>
          <cell r="AG1994">
            <v>1521.0494099015871</v>
          </cell>
          <cell r="AH1994">
            <v>1562.2884544323363</v>
          </cell>
          <cell r="AI1994">
            <v>5686.1629372714069</v>
          </cell>
          <cell r="AJ1994">
            <v>2319.1368104520943</v>
          </cell>
          <cell r="AK1994">
            <v>33913.199999999997</v>
          </cell>
        </row>
        <row r="1995">
          <cell r="B1995">
            <v>40460</v>
          </cell>
          <cell r="D1995">
            <v>3293.5299999999988</v>
          </cell>
          <cell r="E1995">
            <v>30580</v>
          </cell>
          <cell r="F1995">
            <v>33873.53</v>
          </cell>
          <cell r="G1995">
            <v>33873.53</v>
          </cell>
          <cell r="H1995">
            <v>36052.9</v>
          </cell>
          <cell r="I1995">
            <v>30580</v>
          </cell>
          <cell r="J1995">
            <v>15100</v>
          </cell>
          <cell r="K1995">
            <v>3629</v>
          </cell>
          <cell r="L1995">
            <v>1701</v>
          </cell>
          <cell r="M1995">
            <v>1600</v>
          </cell>
          <cell r="N1995">
            <v>6200</v>
          </cell>
          <cell r="O1995">
            <v>2350</v>
          </cell>
          <cell r="P1995">
            <v>30580</v>
          </cell>
          <cell r="Q1995">
            <v>15100</v>
          </cell>
          <cell r="R1995">
            <v>3629</v>
          </cell>
          <cell r="S1995">
            <v>1701</v>
          </cell>
          <cell r="T1995">
            <v>1600</v>
          </cell>
          <cell r="U1995">
            <v>6200</v>
          </cell>
          <cell r="V1995">
            <v>2350</v>
          </cell>
          <cell r="W1995">
            <v>30580</v>
          </cell>
          <cell r="X1995">
            <v>14318.729411297531</v>
          </cell>
          <cell r="Y1995">
            <v>10153.638474850339</v>
          </cell>
          <cell r="Z1995">
            <v>1512.4683819444297</v>
          </cell>
          <cell r="AA1995">
            <v>1555.3709434723874</v>
          </cell>
          <cell r="AB1995">
            <v>6202.7182664807897</v>
          </cell>
          <cell r="AC1995">
            <v>2309.974521954523</v>
          </cell>
          <cell r="AD1995">
            <v>36052.899999999994</v>
          </cell>
          <cell r="AE1995">
            <v>12596.729989588717</v>
          </cell>
          <cell r="AF1995">
            <v>10212.652205082768</v>
          </cell>
          <cell r="AG1995">
            <v>1520.5635381602942</v>
          </cell>
          <cell r="AH1995">
            <v>1561.784597020014</v>
          </cell>
          <cell r="AI1995">
            <v>5662.1110578067946</v>
          </cell>
          <cell r="AJ1995">
            <v>2319.6886123414088</v>
          </cell>
          <cell r="AK1995">
            <v>33873.53</v>
          </cell>
        </row>
        <row r="1996">
          <cell r="B1996">
            <v>40461</v>
          </cell>
          <cell r="D1996">
            <v>3806.8499999999985</v>
          </cell>
          <cell r="E1996">
            <v>30580</v>
          </cell>
          <cell r="F1996">
            <v>34386.85</v>
          </cell>
          <cell r="G1996">
            <v>34386.85</v>
          </cell>
          <cell r="H1996">
            <v>37004.300000000003</v>
          </cell>
          <cell r="I1996">
            <v>30580</v>
          </cell>
          <cell r="J1996">
            <v>15100</v>
          </cell>
          <cell r="K1996">
            <v>3629</v>
          </cell>
          <cell r="L1996">
            <v>1701</v>
          </cell>
          <cell r="M1996">
            <v>1600</v>
          </cell>
          <cell r="N1996">
            <v>6200</v>
          </cell>
          <cell r="O1996">
            <v>2350</v>
          </cell>
          <cell r="P1996">
            <v>30580</v>
          </cell>
          <cell r="Q1996">
            <v>15100</v>
          </cell>
          <cell r="R1996">
            <v>3629</v>
          </cell>
          <cell r="S1996">
            <v>1701</v>
          </cell>
          <cell r="T1996">
            <v>1600</v>
          </cell>
          <cell r="U1996">
            <v>6200</v>
          </cell>
          <cell r="V1996">
            <v>2350</v>
          </cell>
          <cell r="W1996">
            <v>30580</v>
          </cell>
          <cell r="X1996">
            <v>14985.087710729727</v>
          </cell>
          <cell r="Y1996">
            <v>10466.568942001439</v>
          </cell>
          <cell r="Z1996">
            <v>1507.2052768346698</v>
          </cell>
          <cell r="AA1996">
            <v>1550.0446537830599</v>
          </cell>
          <cell r="AB1996">
            <v>6191.4287699807555</v>
          </cell>
          <cell r="AC1996">
            <v>2303.9646466703575</v>
          </cell>
          <cell r="AD1996">
            <v>37004.30000000001</v>
          </cell>
          <cell r="AE1996">
            <v>12570.192653274993</v>
          </cell>
          <cell r="AF1996">
            <v>10191.349206799992</v>
          </cell>
          <cell r="AG1996">
            <v>1518.1626895457637</v>
          </cell>
          <cell r="AH1996">
            <v>1559.3114494986758</v>
          </cell>
          <cell r="AI1996">
            <v>6229.8703593322725</v>
          </cell>
          <cell r="AJ1996">
            <v>2317.9636415483037</v>
          </cell>
          <cell r="AK1996">
            <v>34386.85</v>
          </cell>
        </row>
        <row r="1997">
          <cell r="B1997">
            <v>40462</v>
          </cell>
          <cell r="D1997">
            <v>3911.7300000000032</v>
          </cell>
          <cell r="E1997">
            <v>30680</v>
          </cell>
          <cell r="F1997">
            <v>34591.730000000003</v>
          </cell>
          <cell r="G1997">
            <v>34591.730000000003</v>
          </cell>
          <cell r="H1997">
            <v>37582.6</v>
          </cell>
          <cell r="I1997">
            <v>30680</v>
          </cell>
          <cell r="J1997">
            <v>15100</v>
          </cell>
          <cell r="K1997">
            <v>3629</v>
          </cell>
          <cell r="L1997">
            <v>1701</v>
          </cell>
          <cell r="M1997">
            <v>1600</v>
          </cell>
          <cell r="N1997">
            <v>6300</v>
          </cell>
          <cell r="O1997">
            <v>2350</v>
          </cell>
          <cell r="P1997">
            <v>30680</v>
          </cell>
          <cell r="Q1997">
            <v>15100</v>
          </cell>
          <cell r="R1997">
            <v>3629</v>
          </cell>
          <cell r="S1997">
            <v>1701</v>
          </cell>
          <cell r="T1997">
            <v>1600</v>
          </cell>
          <cell r="U1997">
            <v>6300</v>
          </cell>
          <cell r="V1997">
            <v>2350</v>
          </cell>
          <cell r="W1997">
            <v>30680</v>
          </cell>
          <cell r="X1997">
            <v>14979.828023491569</v>
          </cell>
          <cell r="Y1997">
            <v>10909.46731166023</v>
          </cell>
          <cell r="Z1997">
            <v>1506.7476264766635</v>
          </cell>
          <cell r="AA1997">
            <v>1550.0507258499206</v>
          </cell>
          <cell r="AB1997">
            <v>6261.9885465688976</v>
          </cell>
          <cell r="AC1997">
            <v>2374.517765952718</v>
          </cell>
          <cell r="AD1997">
            <v>37582.6</v>
          </cell>
          <cell r="AE1997">
            <v>12588.320525531914</v>
          </cell>
          <cell r="AF1997">
            <v>10205.693155282475</v>
          </cell>
          <cell r="AG1997">
            <v>1519.0136165242245</v>
          </cell>
          <cell r="AH1997">
            <v>1560.1974661525608</v>
          </cell>
          <cell r="AI1997">
            <v>6331.4781381377579</v>
          </cell>
          <cell r="AJ1997">
            <v>2387.027098371072</v>
          </cell>
          <cell r="AK1997">
            <v>34591.730000000003</v>
          </cell>
        </row>
        <row r="1998">
          <cell r="B1998">
            <v>40463</v>
          </cell>
          <cell r="D1998">
            <v>4047.5599999999977</v>
          </cell>
          <cell r="E1998">
            <v>29930</v>
          </cell>
          <cell r="F1998">
            <v>33977.56</v>
          </cell>
          <cell r="G1998">
            <v>33977.56</v>
          </cell>
          <cell r="H1998">
            <v>36321.199999999997</v>
          </cell>
          <cell r="I1998">
            <v>29930</v>
          </cell>
          <cell r="J1998">
            <v>15000</v>
          </cell>
          <cell r="K1998">
            <v>3629</v>
          </cell>
          <cell r="L1998">
            <v>1701</v>
          </cell>
          <cell r="M1998">
            <v>1600</v>
          </cell>
          <cell r="N1998">
            <v>5600</v>
          </cell>
          <cell r="O1998">
            <v>2400</v>
          </cell>
          <cell r="P1998">
            <v>29930</v>
          </cell>
          <cell r="Q1998">
            <v>15000</v>
          </cell>
          <cell r="R1998">
            <v>3629</v>
          </cell>
          <cell r="S1998">
            <v>1701</v>
          </cell>
          <cell r="T1998">
            <v>1600</v>
          </cell>
          <cell r="U1998">
            <v>5600</v>
          </cell>
          <cell r="V1998">
            <v>2400</v>
          </cell>
          <cell r="W1998">
            <v>29930</v>
          </cell>
          <cell r="X1998">
            <v>14914.066193464751</v>
          </cell>
          <cell r="Y1998">
            <v>10044.460773774956</v>
          </cell>
          <cell r="Z1998">
            <v>1500.0328483566502</v>
          </cell>
          <cell r="AA1998">
            <v>1542.4162969899312</v>
          </cell>
          <cell r="AB1998">
            <v>5962.754563958275</v>
          </cell>
          <cell r="AC1998">
            <v>2357.4693234554361</v>
          </cell>
          <cell r="AD1998">
            <v>36321.199999999997</v>
          </cell>
          <cell r="AE1998">
            <v>12578.048035662536</v>
          </cell>
          <cell r="AF1998">
            <v>10197.717999011267</v>
          </cell>
          <cell r="AG1998">
            <v>1519.1114218987063</v>
          </cell>
          <cell r="AH1998">
            <v>1560.2858965922846</v>
          </cell>
          <cell r="AI1998">
            <v>5738.012077871158</v>
          </cell>
          <cell r="AJ1998">
            <v>2384.3845689640475</v>
          </cell>
          <cell r="AK1998">
            <v>33977.56</v>
          </cell>
        </row>
        <row r="1999">
          <cell r="B1999">
            <v>40464</v>
          </cell>
          <cell r="D1999">
            <v>4004.6600000000035</v>
          </cell>
          <cell r="E1999">
            <v>30421</v>
          </cell>
          <cell r="F1999">
            <v>34425.660000000003</v>
          </cell>
          <cell r="G1999">
            <v>34425.660000000003</v>
          </cell>
          <cell r="H1999">
            <v>36680.300000000003</v>
          </cell>
          <cell r="I1999">
            <v>30421</v>
          </cell>
          <cell r="J1999">
            <v>14891</v>
          </cell>
          <cell r="K1999">
            <v>3629</v>
          </cell>
          <cell r="L1999">
            <v>1701</v>
          </cell>
          <cell r="M1999">
            <v>1600</v>
          </cell>
          <cell r="N1999">
            <v>6200</v>
          </cell>
          <cell r="O1999">
            <v>2400</v>
          </cell>
          <cell r="P1999">
            <v>30421</v>
          </cell>
          <cell r="Q1999">
            <v>14891</v>
          </cell>
          <cell r="R1999">
            <v>3629</v>
          </cell>
          <cell r="S1999">
            <v>1701</v>
          </cell>
          <cell r="T1999">
            <v>1600</v>
          </cell>
          <cell r="U1999">
            <v>6200</v>
          </cell>
          <cell r="V1999">
            <v>2400</v>
          </cell>
          <cell r="W1999">
            <v>30421</v>
          </cell>
          <cell r="X1999">
            <v>14835.423812915464</v>
          </cell>
          <cell r="Y1999">
            <v>10083.777534270163</v>
          </cell>
          <cell r="Z1999">
            <v>1512.4836644694183</v>
          </cell>
          <cell r="AA1999">
            <v>1555.147299820906</v>
          </cell>
          <cell r="AB1999">
            <v>6311.6366558114678</v>
          </cell>
          <cell r="AC1999">
            <v>2381.8310327125841</v>
          </cell>
          <cell r="AD1999">
            <v>36680.30000000001</v>
          </cell>
          <cell r="AE1999">
            <v>12569.564650209379</v>
          </cell>
          <cell r="AF1999">
            <v>10190.840050041528</v>
          </cell>
          <cell r="AG1999">
            <v>1518.0868425918279</v>
          </cell>
          <cell r="AH1999">
            <v>1559.2335467649991</v>
          </cell>
          <cell r="AI1999">
            <v>6205.1585125299507</v>
          </cell>
          <cell r="AJ1999">
            <v>2382.7763978623207</v>
          </cell>
          <cell r="AK1999">
            <v>34425.660000000003</v>
          </cell>
        </row>
        <row r="2000">
          <cell r="B2000">
            <v>40465</v>
          </cell>
          <cell r="D2000">
            <v>3820.1900000000023</v>
          </cell>
          <cell r="E2000">
            <v>30630</v>
          </cell>
          <cell r="F2000">
            <v>34450.19</v>
          </cell>
          <cell r="G2000">
            <v>34450.19</v>
          </cell>
          <cell r="H2000">
            <v>34396</v>
          </cell>
          <cell r="I2000">
            <v>30630</v>
          </cell>
          <cell r="J2000">
            <v>15100</v>
          </cell>
          <cell r="K2000">
            <v>3629</v>
          </cell>
          <cell r="L2000">
            <v>1701</v>
          </cell>
          <cell r="M2000">
            <v>1600</v>
          </cell>
          <cell r="N2000">
            <v>6200</v>
          </cell>
          <cell r="O2000">
            <v>2400</v>
          </cell>
          <cell r="P2000">
            <v>30630</v>
          </cell>
          <cell r="Q2000">
            <v>15100</v>
          </cell>
          <cell r="R2000">
            <v>3629</v>
          </cell>
          <cell r="S2000">
            <v>1701</v>
          </cell>
          <cell r="T2000">
            <v>1600</v>
          </cell>
          <cell r="U2000">
            <v>6200</v>
          </cell>
          <cell r="V2000">
            <v>2400</v>
          </cell>
          <cell r="W2000">
            <v>30630</v>
          </cell>
          <cell r="X2000">
            <v>12702.570048260912</v>
          </cell>
          <cell r="Y2000">
            <v>10154.481911002213</v>
          </cell>
          <cell r="Z2000">
            <v>1505.1081081944565</v>
          </cell>
          <cell r="AA2000">
            <v>1546.5372355346367</v>
          </cell>
          <cell r="AB2000">
            <v>6131.0612898648014</v>
          </cell>
          <cell r="AC2000">
            <v>2356.2414071429821</v>
          </cell>
          <cell r="AD2000">
            <v>34396</v>
          </cell>
          <cell r="AE2000">
            <v>12573.192063198949</v>
          </cell>
          <cell r="AF2000">
            <v>10193.710313538368</v>
          </cell>
          <cell r="AG2000">
            <v>1518.2571863783558</v>
          </cell>
          <cell r="AH2000">
            <v>1559.4109133516465</v>
          </cell>
          <cell r="AI2000">
            <v>6228.981811744894</v>
          </cell>
          <cell r="AJ2000">
            <v>2376.6377117877928</v>
          </cell>
          <cell r="AK2000">
            <v>34450.19</v>
          </cell>
        </row>
        <row r="2001">
          <cell r="B2001">
            <v>40466</v>
          </cell>
          <cell r="D2001">
            <v>3849.9899999999907</v>
          </cell>
          <cell r="E2001">
            <v>30430</v>
          </cell>
          <cell r="F2001">
            <v>34279.989999999991</v>
          </cell>
          <cell r="G2001">
            <v>34279.989999999991</v>
          </cell>
          <cell r="H2001">
            <v>37707</v>
          </cell>
          <cell r="I2001">
            <v>30430</v>
          </cell>
          <cell r="J2001">
            <v>15100</v>
          </cell>
          <cell r="K2001">
            <v>3629</v>
          </cell>
          <cell r="L2001">
            <v>1701</v>
          </cell>
          <cell r="M2001">
            <v>1600</v>
          </cell>
          <cell r="N2001">
            <v>6000</v>
          </cell>
          <cell r="O2001">
            <v>2400</v>
          </cell>
          <cell r="P2001">
            <v>30430</v>
          </cell>
          <cell r="Q2001">
            <v>15100</v>
          </cell>
          <cell r="R2001">
            <v>3629</v>
          </cell>
          <cell r="S2001">
            <v>1701</v>
          </cell>
          <cell r="T2001">
            <v>1600</v>
          </cell>
          <cell r="U2001">
            <v>6000</v>
          </cell>
          <cell r="V2001">
            <v>2400</v>
          </cell>
          <cell r="W2001">
            <v>30430</v>
          </cell>
          <cell r="X2001">
            <v>15059.891558840634</v>
          </cell>
          <cell r="Y2001">
            <v>10882.004172113217</v>
          </cell>
          <cell r="Z2001">
            <v>1539.2628429719848</v>
          </cell>
          <cell r="AA2001">
            <v>1582.8076969770677</v>
          </cell>
          <cell r="AB2001">
            <v>6230.5500948194176</v>
          </cell>
          <cell r="AC2001">
            <v>2412.4836342776875</v>
          </cell>
          <cell r="AD2001">
            <v>37707.000000000015</v>
          </cell>
          <cell r="AE2001">
            <v>12593.309537238387</v>
          </cell>
          <cell r="AF2001">
            <v>10209.737882497762</v>
          </cell>
          <cell r="AG2001">
            <v>1519.6156330283134</v>
          </cell>
          <cell r="AH2001">
            <v>1560.8158046677947</v>
          </cell>
          <cell r="AI2001">
            <v>6020.3750808192171</v>
          </cell>
          <cell r="AJ2001">
            <v>2376.1360617485198</v>
          </cell>
          <cell r="AK2001">
            <v>34279.989999999991</v>
          </cell>
        </row>
        <row r="2002">
          <cell r="B2002">
            <v>40467</v>
          </cell>
          <cell r="D2002">
            <v>4411.6299999999974</v>
          </cell>
          <cell r="E2002">
            <v>29550</v>
          </cell>
          <cell r="F2002">
            <v>33961.629999999997</v>
          </cell>
          <cell r="G2002">
            <v>33961.629999999997</v>
          </cell>
          <cell r="H2002">
            <v>37308.5</v>
          </cell>
          <cell r="I2002">
            <v>29550</v>
          </cell>
          <cell r="J2002">
            <v>14700</v>
          </cell>
          <cell r="K2002">
            <v>3629</v>
          </cell>
          <cell r="L2002">
            <v>1701</v>
          </cell>
          <cell r="M2002">
            <v>1600</v>
          </cell>
          <cell r="N2002">
            <v>5600</v>
          </cell>
          <cell r="O2002">
            <v>2320</v>
          </cell>
          <cell r="P2002">
            <v>29550</v>
          </cell>
          <cell r="Q2002">
            <v>14700</v>
          </cell>
          <cell r="R2002">
            <v>3629</v>
          </cell>
          <cell r="S2002">
            <v>1701</v>
          </cell>
          <cell r="T2002">
            <v>1600</v>
          </cell>
          <cell r="U2002">
            <v>5600</v>
          </cell>
          <cell r="V2002">
            <v>2320</v>
          </cell>
          <cell r="W2002">
            <v>29550</v>
          </cell>
          <cell r="X2002">
            <v>14956.735288127853</v>
          </cell>
          <cell r="Y2002">
            <v>10681.288222151205</v>
          </cell>
          <cell r="Z2002">
            <v>1518.1200721446476</v>
          </cell>
          <cell r="AA2002">
            <v>1562.0957305974759</v>
          </cell>
          <cell r="AB2002">
            <v>6234.6714137101999</v>
          </cell>
          <cell r="AC2002">
            <v>2355.5892732686093</v>
          </cell>
          <cell r="AD2002">
            <v>37308.499999999993</v>
          </cell>
          <cell r="AE2002">
            <v>12604.249040890758</v>
          </cell>
          <cell r="AF2002">
            <v>10218.606835057459</v>
          </cell>
          <cell r="AG2002">
            <v>1520.9356864041599</v>
          </cell>
          <cell r="AH2002">
            <v>1562.1716476370596</v>
          </cell>
          <cell r="AI2002">
            <v>5701.1613310675066</v>
          </cell>
          <cell r="AJ2002">
            <v>2354.505458943052</v>
          </cell>
          <cell r="AK2002">
            <v>33961.629999999997</v>
          </cell>
        </row>
        <row r="2003">
          <cell r="B2003">
            <v>40468</v>
          </cell>
          <cell r="D2003">
            <v>4421.6999999999971</v>
          </cell>
          <cell r="E2003">
            <v>30250</v>
          </cell>
          <cell r="F2003">
            <v>34671.699999999997</v>
          </cell>
          <cell r="G2003">
            <v>34671.699999999997</v>
          </cell>
          <cell r="H2003">
            <v>36051.4</v>
          </cell>
          <cell r="I2003">
            <v>30250</v>
          </cell>
          <cell r="J2003">
            <v>14700</v>
          </cell>
          <cell r="K2003">
            <v>3629</v>
          </cell>
          <cell r="L2003">
            <v>1701</v>
          </cell>
          <cell r="M2003">
            <v>1600</v>
          </cell>
          <cell r="N2003">
            <v>6300</v>
          </cell>
          <cell r="O2003">
            <v>2320</v>
          </cell>
          <cell r="P2003">
            <v>30250</v>
          </cell>
          <cell r="Q2003">
            <v>14700</v>
          </cell>
          <cell r="R2003">
            <v>3629</v>
          </cell>
          <cell r="S2003">
            <v>1701</v>
          </cell>
          <cell r="T2003">
            <v>1600</v>
          </cell>
          <cell r="U2003">
            <v>6300</v>
          </cell>
          <cell r="V2003">
            <v>2320</v>
          </cell>
          <cell r="W2003">
            <v>30250</v>
          </cell>
          <cell r="X2003">
            <v>12853.315570630495</v>
          </cell>
          <cell r="Y2003">
            <v>11462.448729136226</v>
          </cell>
          <cell r="Z2003">
            <v>1483.4345542633821</v>
          </cell>
          <cell r="AA2003">
            <v>1526.6477108386982</v>
          </cell>
          <cell r="AB2003">
            <v>6461.0698038825249</v>
          </cell>
          <cell r="AC2003">
            <v>2264.4836312486782</v>
          </cell>
          <cell r="AD2003">
            <v>36051.4</v>
          </cell>
          <cell r="AE2003">
            <v>12586.222391079689</v>
          </cell>
          <cell r="AF2003">
            <v>10203.992140728984</v>
          </cell>
          <cell r="AG2003">
            <v>1518.7604378102121</v>
          </cell>
          <cell r="AH2003">
            <v>1559.9374231985091</v>
          </cell>
          <cell r="AI2003">
            <v>6487.1407816058481</v>
          </cell>
          <cell r="AJ2003">
            <v>2315.6468255767518</v>
          </cell>
          <cell r="AK2003">
            <v>34671.699999999997</v>
          </cell>
        </row>
        <row r="2004">
          <cell r="B2004">
            <v>40469</v>
          </cell>
          <cell r="D2004">
            <v>4344.7399999999907</v>
          </cell>
          <cell r="E2004">
            <v>29550</v>
          </cell>
          <cell r="F2004">
            <v>33894.739999999991</v>
          </cell>
          <cell r="G2004">
            <v>33894.739999999991</v>
          </cell>
          <cell r="H2004">
            <v>38258.5</v>
          </cell>
          <cell r="I2004">
            <v>29550</v>
          </cell>
          <cell r="J2004">
            <v>14700</v>
          </cell>
          <cell r="K2004">
            <v>3629</v>
          </cell>
          <cell r="L2004">
            <v>1701</v>
          </cell>
          <cell r="M2004">
            <v>1600</v>
          </cell>
          <cell r="N2004">
            <v>5600</v>
          </cell>
          <cell r="O2004">
            <v>2320</v>
          </cell>
          <cell r="P2004">
            <v>29550</v>
          </cell>
          <cell r="Q2004">
            <v>14700</v>
          </cell>
          <cell r="R2004">
            <v>3629</v>
          </cell>
          <cell r="S2004">
            <v>1701</v>
          </cell>
          <cell r="T2004">
            <v>1600</v>
          </cell>
          <cell r="U2004">
            <v>5600</v>
          </cell>
          <cell r="V2004">
            <v>2320</v>
          </cell>
          <cell r="W2004">
            <v>29550</v>
          </cell>
          <cell r="X2004">
            <v>14892.740127240048</v>
          </cell>
          <cell r="Y2004">
            <v>11425.673675549691</v>
          </cell>
          <cell r="Z2004">
            <v>1513.5229473503471</v>
          </cell>
          <cell r="AA2004">
            <v>1557.0871328725616</v>
          </cell>
          <cell r="AB2004">
            <v>6557.7114407308436</v>
          </cell>
          <cell r="AC2004">
            <v>2311.7646762565082</v>
          </cell>
          <cell r="AD2004">
            <v>38258.499999999993</v>
          </cell>
          <cell r="AE2004">
            <v>12604.252221952063</v>
          </cell>
          <cell r="AF2004">
            <v>10218.609414030207</v>
          </cell>
          <cell r="AG2004">
            <v>1520.9360702580211</v>
          </cell>
          <cell r="AH2004">
            <v>1562.1720418980556</v>
          </cell>
          <cell r="AI2004">
            <v>5669.8062498257477</v>
          </cell>
          <cell r="AJ2004">
            <v>2318.9640020359002</v>
          </cell>
          <cell r="AK2004">
            <v>33894.739999999991</v>
          </cell>
        </row>
        <row r="2005">
          <cell r="B2005">
            <v>40470</v>
          </cell>
          <cell r="D2005">
            <v>4262.739999999998</v>
          </cell>
          <cell r="E2005">
            <v>30180</v>
          </cell>
          <cell r="F2005">
            <v>34442.74</v>
          </cell>
          <cell r="G2005">
            <v>34442.74</v>
          </cell>
          <cell r="H2005">
            <v>37481.4</v>
          </cell>
          <cell r="I2005">
            <v>30180</v>
          </cell>
          <cell r="J2005">
            <v>14700</v>
          </cell>
          <cell r="K2005">
            <v>3629</v>
          </cell>
          <cell r="L2005">
            <v>1701</v>
          </cell>
          <cell r="M2005">
            <v>1600</v>
          </cell>
          <cell r="N2005">
            <v>6100</v>
          </cell>
          <cell r="O2005">
            <v>2450</v>
          </cell>
          <cell r="P2005">
            <v>30180</v>
          </cell>
          <cell r="Q2005">
            <v>14700</v>
          </cell>
          <cell r="R2005">
            <v>3629</v>
          </cell>
          <cell r="S2005">
            <v>1701</v>
          </cell>
          <cell r="T2005">
            <v>1600</v>
          </cell>
          <cell r="U2005">
            <v>6100</v>
          </cell>
          <cell r="V2005">
            <v>2450</v>
          </cell>
          <cell r="W2005">
            <v>30180</v>
          </cell>
          <cell r="X2005">
            <v>15147.658414944821</v>
          </cell>
          <cell r="Y2005">
            <v>10560.24317406213</v>
          </cell>
          <cell r="Z2005">
            <v>1510.6432915306784</v>
          </cell>
          <cell r="AA2005">
            <v>1554.4290718238221</v>
          </cell>
          <cell r="AB2005">
            <v>6302.948727656596</v>
          </cell>
          <cell r="AC2005">
            <v>2405.477319981957</v>
          </cell>
          <cell r="AD2005">
            <v>37481.4</v>
          </cell>
          <cell r="AE2005">
            <v>12591.421466693126</v>
          </cell>
          <cell r="AF2005">
            <v>10208.207172455754</v>
          </cell>
          <cell r="AG2005">
            <v>1519.3878024085423</v>
          </cell>
          <cell r="AH2005">
            <v>1560.5817970513967</v>
          </cell>
          <cell r="AI2005">
            <v>6151.8560749710623</v>
          </cell>
          <cell r="AJ2005">
            <v>2411.285686420114</v>
          </cell>
          <cell r="AK2005">
            <v>34442.74</v>
          </cell>
        </row>
        <row r="2006">
          <cell r="B2006">
            <v>40471</v>
          </cell>
          <cell r="D2006">
            <v>4189.5400000000009</v>
          </cell>
          <cell r="E2006">
            <v>30380</v>
          </cell>
          <cell r="F2006">
            <v>34569.54</v>
          </cell>
          <cell r="G2006">
            <v>34569.54</v>
          </cell>
          <cell r="H2006">
            <v>37089</v>
          </cell>
          <cell r="I2006">
            <v>30380</v>
          </cell>
          <cell r="J2006">
            <v>14700</v>
          </cell>
          <cell r="K2006">
            <v>3629</v>
          </cell>
          <cell r="L2006">
            <v>1701</v>
          </cell>
          <cell r="M2006">
            <v>1600</v>
          </cell>
          <cell r="N2006">
            <v>6300</v>
          </cell>
          <cell r="O2006">
            <v>2450</v>
          </cell>
          <cell r="P2006">
            <v>30380</v>
          </cell>
          <cell r="Q2006">
            <v>14700</v>
          </cell>
          <cell r="R2006">
            <v>3629</v>
          </cell>
          <cell r="S2006">
            <v>1701</v>
          </cell>
          <cell r="T2006">
            <v>1600</v>
          </cell>
          <cell r="U2006">
            <v>6300</v>
          </cell>
          <cell r="V2006">
            <v>2450</v>
          </cell>
          <cell r="W2006">
            <v>30380</v>
          </cell>
          <cell r="X2006">
            <v>15043.32335527445</v>
          </cell>
          <cell r="Y2006">
            <v>10202.068769621954</v>
          </cell>
          <cell r="Z2006">
            <v>1524.3871108341157</v>
          </cell>
          <cell r="AA2006">
            <v>1568.9744069670724</v>
          </cell>
          <cell r="AB2006">
            <v>6346.236464506318</v>
          </cell>
          <cell r="AC2006">
            <v>2404.0098927960876</v>
          </cell>
          <cell r="AD2006">
            <v>37089</v>
          </cell>
          <cell r="AE2006">
            <v>12589.122806178935</v>
          </cell>
          <cell r="AF2006">
            <v>10206.343585980621</v>
          </cell>
          <cell r="AG2006">
            <v>1519.1104265176327</v>
          </cell>
          <cell r="AH2006">
            <v>1560.2969008809732</v>
          </cell>
          <cell r="AI2006">
            <v>6307.4870517177887</v>
          </cell>
          <cell r="AJ2006">
            <v>2387.1792287240492</v>
          </cell>
          <cell r="AK2006">
            <v>34569.54</v>
          </cell>
        </row>
        <row r="2007">
          <cell r="B2007">
            <v>40472</v>
          </cell>
          <cell r="D2007">
            <v>4291.7200000000012</v>
          </cell>
          <cell r="E2007">
            <v>30195</v>
          </cell>
          <cell r="F2007">
            <v>34486.720000000001</v>
          </cell>
          <cell r="G2007">
            <v>34486.720000000001</v>
          </cell>
          <cell r="H2007">
            <v>37079.300000000003</v>
          </cell>
          <cell r="I2007">
            <v>30195</v>
          </cell>
          <cell r="J2007">
            <v>14700</v>
          </cell>
          <cell r="K2007">
            <v>3629</v>
          </cell>
          <cell r="L2007">
            <v>1701</v>
          </cell>
          <cell r="M2007">
            <v>1600</v>
          </cell>
          <cell r="N2007">
            <v>6200</v>
          </cell>
          <cell r="O2007">
            <v>2365</v>
          </cell>
          <cell r="P2007">
            <v>30195</v>
          </cell>
          <cell r="Q2007">
            <v>14700</v>
          </cell>
          <cell r="R2007">
            <v>3629</v>
          </cell>
          <cell r="S2007">
            <v>1701</v>
          </cell>
          <cell r="T2007">
            <v>1600</v>
          </cell>
          <cell r="U2007">
            <v>6200</v>
          </cell>
          <cell r="V2007">
            <v>2365</v>
          </cell>
          <cell r="W2007">
            <v>30195</v>
          </cell>
          <cell r="X2007">
            <v>14953.305055701152</v>
          </cell>
          <cell r="Y2007">
            <v>10481.477622337452</v>
          </cell>
          <cell r="Z2007">
            <v>1515.264601173729</v>
          </cell>
          <cell r="AA2007">
            <v>1558.7824580048157</v>
          </cell>
          <cell r="AB2007">
            <v>6218.754689886151</v>
          </cell>
          <cell r="AC2007">
            <v>2351.7155728966945</v>
          </cell>
          <cell r="AD2007">
            <v>37079.299999999996</v>
          </cell>
          <cell r="AE2007">
            <v>12590.922992712114</v>
          </cell>
          <cell r="AF2007">
            <v>10207.803046068459</v>
          </cell>
          <cell r="AG2007">
            <v>1519.3276523064612</v>
          </cell>
          <cell r="AH2007">
            <v>1560.5200161457915</v>
          </cell>
          <cell r="AI2007">
            <v>6256.1301731795265</v>
          </cell>
          <cell r="AJ2007">
            <v>2352.0161195876517</v>
          </cell>
          <cell r="AK2007">
            <v>34486.720000000001</v>
          </cell>
        </row>
        <row r="2008">
          <cell r="B2008">
            <v>40473</v>
          </cell>
          <cell r="D2008">
            <v>4262.3099999999977</v>
          </cell>
          <cell r="E2008">
            <v>29422</v>
          </cell>
          <cell r="F2008">
            <v>33684.31</v>
          </cell>
          <cell r="G2008">
            <v>33684.31</v>
          </cell>
          <cell r="H2008">
            <v>36589.800000000003</v>
          </cell>
          <cell r="I2008">
            <v>29422</v>
          </cell>
          <cell r="J2008">
            <v>14700</v>
          </cell>
          <cell r="K2008">
            <v>3629</v>
          </cell>
          <cell r="L2008">
            <v>1701</v>
          </cell>
          <cell r="M2008">
            <v>1600</v>
          </cell>
          <cell r="N2008">
            <v>5400</v>
          </cell>
          <cell r="O2008">
            <v>2392</v>
          </cell>
          <cell r="P2008">
            <v>29422</v>
          </cell>
          <cell r="Q2008">
            <v>14700</v>
          </cell>
          <cell r="R2008">
            <v>3629</v>
          </cell>
          <cell r="S2008">
            <v>1701</v>
          </cell>
          <cell r="T2008">
            <v>1600</v>
          </cell>
          <cell r="U2008">
            <v>5400</v>
          </cell>
          <cell r="V2008">
            <v>2392</v>
          </cell>
          <cell r="W2008">
            <v>29422</v>
          </cell>
          <cell r="X2008">
            <v>14935.453166352348</v>
          </cell>
          <cell r="Y2008">
            <v>10423.343759277102</v>
          </cell>
          <cell r="Z2008">
            <v>1551.8458271873917</v>
          </cell>
          <cell r="AA2008">
            <v>1595.8048562320091</v>
          </cell>
          <cell r="AB2008">
            <v>5651.2927687267193</v>
          </cell>
          <cell r="AC2008">
            <v>2432.0596222244308</v>
          </cell>
          <cell r="AD2008">
            <v>36589.800000000003</v>
          </cell>
          <cell r="AE2008">
            <v>12605.113983140145</v>
          </cell>
          <cell r="AF2008">
            <v>10219.308067217569</v>
          </cell>
          <cell r="AG2008">
            <v>1521.0400576784425</v>
          </cell>
          <cell r="AH2008">
            <v>1562.2788486495476</v>
          </cell>
          <cell r="AI2008">
            <v>5398.2056902002105</v>
          </cell>
          <cell r="AJ2008">
            <v>2378.3633531140808</v>
          </cell>
          <cell r="AK2008">
            <v>33684.31</v>
          </cell>
        </row>
        <row r="2009">
          <cell r="B2009">
            <v>40474</v>
          </cell>
          <cell r="D2009">
            <v>4219.3099999999977</v>
          </cell>
          <cell r="E2009">
            <v>29465</v>
          </cell>
          <cell r="F2009">
            <v>33684.31</v>
          </cell>
          <cell r="G2009">
            <v>33684.31</v>
          </cell>
          <cell r="H2009">
            <v>36086.400000000001</v>
          </cell>
          <cell r="I2009">
            <v>29465</v>
          </cell>
          <cell r="J2009">
            <v>14700</v>
          </cell>
          <cell r="K2009">
            <v>3629</v>
          </cell>
          <cell r="L2009">
            <v>1701</v>
          </cell>
          <cell r="M2009">
            <v>1600</v>
          </cell>
          <cell r="N2009">
            <v>5400</v>
          </cell>
          <cell r="O2009">
            <v>2435</v>
          </cell>
          <cell r="P2009">
            <v>29465</v>
          </cell>
          <cell r="Q2009">
            <v>14700</v>
          </cell>
          <cell r="R2009">
            <v>3629</v>
          </cell>
          <cell r="S2009">
            <v>1701</v>
          </cell>
          <cell r="T2009">
            <v>1600</v>
          </cell>
          <cell r="U2009">
            <v>5400</v>
          </cell>
          <cell r="V2009">
            <v>2435</v>
          </cell>
          <cell r="W2009">
            <v>29465</v>
          </cell>
          <cell r="X2009">
            <v>14636.199032958199</v>
          </cell>
          <cell r="Y2009">
            <v>10472.60195959428</v>
          </cell>
          <cell r="Z2009">
            <v>1524.0999206328647</v>
          </cell>
          <cell r="AA2009">
            <v>1567.6656827435097</v>
          </cell>
          <cell r="AB2009">
            <v>5497.0193266215929</v>
          </cell>
          <cell r="AC2009">
            <v>2388.8140774495641</v>
          </cell>
          <cell r="AD2009">
            <v>36086.400000000009</v>
          </cell>
          <cell r="AE2009">
            <v>12605.113983140145</v>
          </cell>
          <cell r="AF2009">
            <v>10219.308067217569</v>
          </cell>
          <cell r="AG2009">
            <v>1521.0400576784425</v>
          </cell>
          <cell r="AH2009">
            <v>1562.2788486495476</v>
          </cell>
          <cell r="AI2009">
            <v>5398.2056902002105</v>
          </cell>
          <cell r="AJ2009">
            <v>2378.3633531140808</v>
          </cell>
          <cell r="AK2009">
            <v>33684.31</v>
          </cell>
        </row>
        <row r="2010">
          <cell r="B2010">
            <v>40475</v>
          </cell>
          <cell r="D2010">
            <v>4303.0399999999936</v>
          </cell>
          <cell r="E2010">
            <v>30065</v>
          </cell>
          <cell r="F2010">
            <v>34368.039999999994</v>
          </cell>
          <cell r="G2010">
            <v>34368.039999999994</v>
          </cell>
          <cell r="H2010">
            <v>35113.5</v>
          </cell>
          <cell r="I2010">
            <v>30065</v>
          </cell>
          <cell r="J2010">
            <v>14700</v>
          </cell>
          <cell r="K2010">
            <v>3629</v>
          </cell>
          <cell r="L2010">
            <v>1701</v>
          </cell>
          <cell r="M2010">
            <v>1600</v>
          </cell>
          <cell r="N2010">
            <v>6000</v>
          </cell>
          <cell r="O2010">
            <v>2435</v>
          </cell>
          <cell r="P2010">
            <v>30065</v>
          </cell>
          <cell r="Q2010">
            <v>14700</v>
          </cell>
          <cell r="R2010">
            <v>3629</v>
          </cell>
          <cell r="S2010">
            <v>1701</v>
          </cell>
          <cell r="T2010">
            <v>1600</v>
          </cell>
          <cell r="U2010">
            <v>6000</v>
          </cell>
          <cell r="V2010">
            <v>2435</v>
          </cell>
          <cell r="W2010">
            <v>30065</v>
          </cell>
          <cell r="X2010">
            <v>14183.615472413981</v>
          </cell>
          <cell r="Y2010">
            <v>10065.135726559694</v>
          </cell>
          <cell r="Z2010">
            <v>1486.0112302801988</v>
          </cell>
          <cell r="AA2010">
            <v>1528.2158740221962</v>
          </cell>
          <cell r="AB2010">
            <v>5486.8614724470199</v>
          </cell>
          <cell r="AC2010">
            <v>2363.660224276905</v>
          </cell>
          <cell r="AD2010">
            <v>35113.499999999993</v>
          </cell>
          <cell r="AE2010">
            <v>12592.139574078852</v>
          </cell>
          <cell r="AF2010">
            <v>10208.789361606117</v>
          </cell>
          <cell r="AG2010">
            <v>1519.4744553416981</v>
          </cell>
          <cell r="AH2010">
            <v>1560.6707993389825</v>
          </cell>
          <cell r="AI2010">
            <v>6075.5426040258635</v>
          </cell>
          <cell r="AJ2010">
            <v>2411.4232056084834</v>
          </cell>
          <cell r="AK2010">
            <v>34368.039999999994</v>
          </cell>
        </row>
        <row r="2011">
          <cell r="B2011">
            <v>40476</v>
          </cell>
          <cell r="D2011">
            <v>4251.0099999999948</v>
          </cell>
          <cell r="E2011">
            <v>30065</v>
          </cell>
          <cell r="F2011">
            <v>34316.009999999995</v>
          </cell>
          <cell r="G2011">
            <v>34316.009999999995</v>
          </cell>
          <cell r="H2011">
            <v>36067.4</v>
          </cell>
          <cell r="I2011">
            <v>30065</v>
          </cell>
          <cell r="J2011">
            <v>14700</v>
          </cell>
          <cell r="K2011">
            <v>3629</v>
          </cell>
          <cell r="L2011">
            <v>1701</v>
          </cell>
          <cell r="M2011">
            <v>1600</v>
          </cell>
          <cell r="N2011">
            <v>6000</v>
          </cell>
          <cell r="O2011">
            <v>2435</v>
          </cell>
          <cell r="P2011">
            <v>30065</v>
          </cell>
          <cell r="Q2011">
            <v>14700</v>
          </cell>
          <cell r="R2011">
            <v>3629</v>
          </cell>
          <cell r="S2011">
            <v>1701</v>
          </cell>
          <cell r="T2011">
            <v>1600</v>
          </cell>
          <cell r="U2011">
            <v>6000</v>
          </cell>
          <cell r="V2011">
            <v>2435</v>
          </cell>
          <cell r="W2011">
            <v>30065</v>
          </cell>
          <cell r="X2011">
            <v>14539.369759015375</v>
          </cell>
          <cell r="Y2011">
            <v>10011.62004092996</v>
          </cell>
          <cell r="Z2011">
            <v>1497.5767452048028</v>
          </cell>
          <cell r="AA2011">
            <v>1539.9194453457285</v>
          </cell>
          <cell r="AB2011">
            <v>6096.1370221512516</v>
          </cell>
          <cell r="AC2011">
            <v>2382.7769873528864</v>
          </cell>
          <cell r="AD2011">
            <v>36067.400000000009</v>
          </cell>
          <cell r="AE2011">
            <v>12593.496261766695</v>
          </cell>
          <cell r="AF2011">
            <v>10209.88926514143</v>
          </cell>
          <cell r="AG2011">
            <v>1519.6381647949986</v>
          </cell>
          <cell r="AH2011">
            <v>1560.8389473209663</v>
          </cell>
          <cell r="AI2011">
            <v>6020.4643466070456</v>
          </cell>
          <cell r="AJ2011">
            <v>2411.6830143688599</v>
          </cell>
          <cell r="AK2011">
            <v>34316.009999999995</v>
          </cell>
        </row>
        <row r="2012">
          <cell r="B2012">
            <v>40477</v>
          </cell>
          <cell r="D2012">
            <v>4239.9700000000012</v>
          </cell>
          <cell r="E2012">
            <v>29830</v>
          </cell>
          <cell r="F2012">
            <v>34069.97</v>
          </cell>
          <cell r="G2012">
            <v>34069.97</v>
          </cell>
          <cell r="H2012">
            <v>35604.800000000003</v>
          </cell>
          <cell r="I2012">
            <v>29830</v>
          </cell>
          <cell r="J2012">
            <v>14700</v>
          </cell>
          <cell r="K2012">
            <v>3629</v>
          </cell>
          <cell r="L2012">
            <v>1701</v>
          </cell>
          <cell r="M2012">
            <v>1600</v>
          </cell>
          <cell r="N2012">
            <v>5800</v>
          </cell>
          <cell r="O2012">
            <v>2400</v>
          </cell>
          <cell r="P2012">
            <v>29830</v>
          </cell>
          <cell r="Q2012">
            <v>14700</v>
          </cell>
          <cell r="R2012">
            <v>3629</v>
          </cell>
          <cell r="S2012">
            <v>1701</v>
          </cell>
          <cell r="T2012">
            <v>1600</v>
          </cell>
          <cell r="U2012">
            <v>5800</v>
          </cell>
          <cell r="V2012">
            <v>2400</v>
          </cell>
          <cell r="W2012">
            <v>29830</v>
          </cell>
          <cell r="X2012">
            <v>14611.945298995377</v>
          </cell>
          <cell r="Y2012">
            <v>9934.5597685075718</v>
          </cell>
          <cell r="Z2012">
            <v>1481.8010255620318</v>
          </cell>
          <cell r="AA2012">
            <v>1524.5672240302388</v>
          </cell>
          <cell r="AB2012">
            <v>5729.31829996329</v>
          </cell>
          <cell r="AC2012">
            <v>2322.6083829414902</v>
          </cell>
          <cell r="AD2012">
            <v>35604.800000000003</v>
          </cell>
          <cell r="AE2012">
            <v>12603.327323222566</v>
          </cell>
          <cell r="AF2012">
            <v>10217.859573524174</v>
          </cell>
          <cell r="AG2012">
            <v>1520.8244641258793</v>
          </cell>
          <cell r="AH2012">
            <v>1562.0574098745633</v>
          </cell>
          <cell r="AI2012">
            <v>5787.8749874475388</v>
          </cell>
          <cell r="AJ2012">
            <v>2378.0262418052794</v>
          </cell>
          <cell r="AK2012">
            <v>34069.97</v>
          </cell>
        </row>
        <row r="2013">
          <cell r="B2013">
            <v>40478</v>
          </cell>
          <cell r="D2013">
            <v>4252.489999999998</v>
          </cell>
          <cell r="E2013">
            <v>29465</v>
          </cell>
          <cell r="F2013">
            <v>33717.49</v>
          </cell>
          <cell r="G2013">
            <v>33717.49</v>
          </cell>
          <cell r="H2013">
            <v>36157</v>
          </cell>
          <cell r="I2013">
            <v>29465</v>
          </cell>
          <cell r="J2013">
            <v>14700</v>
          </cell>
          <cell r="K2013">
            <v>3629</v>
          </cell>
          <cell r="L2013">
            <v>1701</v>
          </cell>
          <cell r="M2013">
            <v>1600</v>
          </cell>
          <cell r="N2013">
            <v>5400</v>
          </cell>
          <cell r="O2013">
            <v>2435</v>
          </cell>
          <cell r="P2013">
            <v>29465</v>
          </cell>
          <cell r="Q2013">
            <v>14700</v>
          </cell>
          <cell r="R2013">
            <v>3629</v>
          </cell>
          <cell r="S2013">
            <v>1701</v>
          </cell>
          <cell r="T2013">
            <v>1600</v>
          </cell>
          <cell r="U2013">
            <v>5400</v>
          </cell>
          <cell r="V2013">
            <v>2435</v>
          </cell>
          <cell r="W2013">
            <v>29465</v>
          </cell>
          <cell r="X2013">
            <v>15164.14064243973</v>
          </cell>
          <cell r="Y2013">
            <v>10038.450338910012</v>
          </cell>
          <cell r="Z2013">
            <v>1500.8114435616167</v>
          </cell>
          <cell r="AA2013">
            <v>1544.2282613001503</v>
          </cell>
          <cell r="AB2013">
            <v>5519.8370809740163</v>
          </cell>
          <cell r="AC2013">
            <v>2389.5322328144721</v>
          </cell>
          <cell r="AD2013">
            <v>36157</v>
          </cell>
          <cell r="AE2013">
            <v>12604.230095735113</v>
          </cell>
          <cell r="AF2013">
            <v>10218.591475705518</v>
          </cell>
          <cell r="AG2013">
            <v>1520.9334003208548</v>
          </cell>
          <cell r="AH2013">
            <v>1562.1692995729336</v>
          </cell>
          <cell r="AI2013">
            <v>5397.8271608171581</v>
          </cell>
          <cell r="AJ2013">
            <v>2413.7385678484188</v>
          </cell>
          <cell r="AK2013">
            <v>33717.49</v>
          </cell>
        </row>
        <row r="2014">
          <cell r="B2014">
            <v>40479</v>
          </cell>
          <cell r="D2014">
            <v>4304.9999999999927</v>
          </cell>
          <cell r="E2014">
            <v>29465</v>
          </cell>
          <cell r="F2014">
            <v>33769.999999999993</v>
          </cell>
          <cell r="G2014">
            <v>33769.999999999993</v>
          </cell>
          <cell r="H2014">
            <v>37583.1</v>
          </cell>
          <cell r="I2014">
            <v>29465</v>
          </cell>
          <cell r="J2014">
            <v>14700</v>
          </cell>
          <cell r="K2014">
            <v>3629</v>
          </cell>
          <cell r="L2014">
            <v>1701</v>
          </cell>
          <cell r="M2014">
            <v>1600</v>
          </cell>
          <cell r="N2014">
            <v>5400</v>
          </cell>
          <cell r="O2014">
            <v>2435</v>
          </cell>
          <cell r="P2014">
            <v>29465</v>
          </cell>
          <cell r="Q2014">
            <v>14700</v>
          </cell>
          <cell r="R2014">
            <v>3629</v>
          </cell>
          <cell r="S2014">
            <v>1701</v>
          </cell>
          <cell r="T2014">
            <v>1600</v>
          </cell>
          <cell r="U2014">
            <v>5400</v>
          </cell>
          <cell r="V2014">
            <v>2435</v>
          </cell>
          <cell r="W2014">
            <v>29465</v>
          </cell>
          <cell r="X2014">
            <v>15266.324029008185</v>
          </cell>
          <cell r="Y2014">
            <v>10938.631461974925</v>
          </cell>
          <cell r="Z2014">
            <v>1510.3343364614473</v>
          </cell>
          <cell r="AA2014">
            <v>1554.6231346858935</v>
          </cell>
          <cell r="AB2014">
            <v>5907.5579444844743</v>
          </cell>
          <cell r="AC2014">
            <v>2405.6290933850682</v>
          </cell>
          <cell r="AD2014">
            <v>37583.1</v>
          </cell>
          <cell r="AE2014">
            <v>12604.303231505011</v>
          </cell>
          <cell r="AF2014">
            <v>10218.650768859417</v>
          </cell>
          <cell r="AG2014">
            <v>1520.9422255036984</v>
          </cell>
          <cell r="AH2014">
            <v>1562.178364026182</v>
          </cell>
          <cell r="AI2014">
            <v>5450.1728365919334</v>
          </cell>
          <cell r="AJ2014">
            <v>2413.752573513751</v>
          </cell>
          <cell r="AK2014">
            <v>33769.999999999993</v>
          </cell>
        </row>
        <row r="2015">
          <cell r="B2015">
            <v>40480</v>
          </cell>
          <cell r="D2015">
            <v>3745.1599999999962</v>
          </cell>
          <cell r="E2015">
            <v>29978</v>
          </cell>
          <cell r="F2015">
            <v>33723.159999999996</v>
          </cell>
          <cell r="G2015">
            <v>33723.159999999996</v>
          </cell>
          <cell r="H2015">
            <v>38030.9</v>
          </cell>
          <cell r="I2015">
            <v>29978</v>
          </cell>
          <cell r="J2015">
            <v>14700</v>
          </cell>
          <cell r="K2015">
            <v>3629</v>
          </cell>
          <cell r="L2015">
            <v>1701</v>
          </cell>
          <cell r="M2015">
            <v>1600</v>
          </cell>
          <cell r="N2015">
            <v>5400</v>
          </cell>
          <cell r="O2015">
            <v>2948</v>
          </cell>
          <cell r="P2015">
            <v>29978</v>
          </cell>
          <cell r="Q2015">
            <v>14700</v>
          </cell>
          <cell r="R2015">
            <v>3629</v>
          </cell>
          <cell r="S2015">
            <v>1701</v>
          </cell>
          <cell r="T2015">
            <v>1600</v>
          </cell>
          <cell r="U2015">
            <v>5400</v>
          </cell>
          <cell r="V2015">
            <v>2948</v>
          </cell>
          <cell r="W2015">
            <v>29978</v>
          </cell>
          <cell r="X2015">
            <v>15047.170485686944</v>
          </cell>
          <cell r="Y2015">
            <v>11631.008221460073</v>
          </cell>
          <cell r="Z2015">
            <v>1501.7308182839247</v>
          </cell>
          <cell r="AA2015">
            <v>1544.6161461363806</v>
          </cell>
          <cell r="AB2015">
            <v>5916.678595850487</v>
          </cell>
          <cell r="AC2015">
            <v>2389.6957325821991</v>
          </cell>
          <cell r="AD2015">
            <v>38030.900000000009</v>
          </cell>
          <cell r="AE2015">
            <v>12604.318232376027</v>
          </cell>
          <cell r="AF2015">
            <v>10218.662930472741</v>
          </cell>
          <cell r="AG2015">
            <v>1520.944035636137</v>
          </cell>
          <cell r="AH2015">
            <v>1562.1802232353514</v>
          </cell>
          <cell r="AI2015">
            <v>5403.2991320652654</v>
          </cell>
          <cell r="AJ2015">
            <v>2413.7554462144749</v>
          </cell>
          <cell r="AK2015">
            <v>33723.159999999996</v>
          </cell>
        </row>
        <row r="2016">
          <cell r="B2016">
            <v>40481</v>
          </cell>
          <cell r="D2016">
            <v>3739.489999999998</v>
          </cell>
          <cell r="E2016">
            <v>29978</v>
          </cell>
          <cell r="F2016">
            <v>33717.49</v>
          </cell>
          <cell r="G2016">
            <v>33717.49</v>
          </cell>
          <cell r="H2016">
            <v>37030.5</v>
          </cell>
          <cell r="I2016">
            <v>29978</v>
          </cell>
          <cell r="J2016">
            <v>14700</v>
          </cell>
          <cell r="K2016">
            <v>3629</v>
          </cell>
          <cell r="L2016">
            <v>1701</v>
          </cell>
          <cell r="M2016">
            <v>1600</v>
          </cell>
          <cell r="N2016">
            <v>5400</v>
          </cell>
          <cell r="O2016">
            <v>2948</v>
          </cell>
          <cell r="P2016">
            <v>29978</v>
          </cell>
          <cell r="Q2016">
            <v>14700</v>
          </cell>
          <cell r="R2016">
            <v>3629</v>
          </cell>
          <cell r="S2016">
            <v>1701</v>
          </cell>
          <cell r="T2016">
            <v>1600</v>
          </cell>
          <cell r="U2016">
            <v>5400</v>
          </cell>
          <cell r="V2016">
            <v>2948</v>
          </cell>
          <cell r="W2016">
            <v>29978</v>
          </cell>
          <cell r="X2016">
            <v>14999.442750196116</v>
          </cell>
          <cell r="Y2016">
            <v>11093.602640615803</v>
          </cell>
          <cell r="Z2016">
            <v>1496.5534073325712</v>
          </cell>
          <cell r="AA2016">
            <v>1539.4362333033844</v>
          </cell>
          <cell r="AB2016">
            <v>5519.4369492533242</v>
          </cell>
          <cell r="AC2016">
            <v>2382.0280192988016</v>
          </cell>
          <cell r="AD2016">
            <v>37030.5</v>
          </cell>
          <cell r="AE2016">
            <v>12604.230095735113</v>
          </cell>
          <cell r="AF2016">
            <v>10218.591475705518</v>
          </cell>
          <cell r="AG2016">
            <v>1520.9334003208548</v>
          </cell>
          <cell r="AH2016">
            <v>1562.1692995729336</v>
          </cell>
          <cell r="AI2016">
            <v>5397.8271608171581</v>
          </cell>
          <cell r="AJ2016">
            <v>2413.7385678484188</v>
          </cell>
          <cell r="AK2016">
            <v>33717.49</v>
          </cell>
        </row>
        <row r="2017">
          <cell r="B2017">
            <v>40482</v>
          </cell>
          <cell r="D2017">
            <v>3672.8899999999994</v>
          </cell>
          <cell r="E2017">
            <v>29978</v>
          </cell>
          <cell r="F2017">
            <v>33650.89</v>
          </cell>
          <cell r="G2017">
            <v>33650.89</v>
          </cell>
          <cell r="H2017">
            <v>35812.199999999997</v>
          </cell>
          <cell r="I2017">
            <v>29978</v>
          </cell>
          <cell r="J2017">
            <v>14700</v>
          </cell>
          <cell r="K2017">
            <v>3629</v>
          </cell>
          <cell r="L2017">
            <v>1701</v>
          </cell>
          <cell r="M2017">
            <v>1600</v>
          </cell>
          <cell r="N2017">
            <v>5400</v>
          </cell>
          <cell r="O2017">
            <v>2948</v>
          </cell>
          <cell r="P2017">
            <v>29978</v>
          </cell>
          <cell r="Q2017">
            <v>14700</v>
          </cell>
          <cell r="R2017">
            <v>3629</v>
          </cell>
          <cell r="S2017">
            <v>1701</v>
          </cell>
          <cell r="T2017">
            <v>1600</v>
          </cell>
          <cell r="U2017">
            <v>5400</v>
          </cell>
          <cell r="V2017">
            <v>2948</v>
          </cell>
          <cell r="W2017">
            <v>29978</v>
          </cell>
          <cell r="X2017">
            <v>14318.157263507699</v>
          </cell>
          <cell r="Y2017">
            <v>10747.949154262667</v>
          </cell>
          <cell r="Z2017">
            <v>1498.8380638393069</v>
          </cell>
          <cell r="AA2017">
            <v>1541.6204551698834</v>
          </cell>
          <cell r="AB2017">
            <v>5391.7160877936694</v>
          </cell>
          <cell r="AC2017">
            <v>2313.9189754267823</v>
          </cell>
          <cell r="AD2017">
            <v>35812.200000000004</v>
          </cell>
          <cell r="AE2017">
            <v>12605.9098318706</v>
          </cell>
          <cell r="AF2017">
            <v>10219.953283386363</v>
          </cell>
          <cell r="AG2017">
            <v>1521.1360915421976</v>
          </cell>
          <cell r="AH2017">
            <v>1562.3774862056998</v>
          </cell>
          <cell r="AI2017">
            <v>5398.5465165625128</v>
          </cell>
          <cell r="AJ2017">
            <v>2342.9667904326266</v>
          </cell>
          <cell r="AK2017">
            <v>33650.89</v>
          </cell>
        </row>
        <row r="2018">
          <cell r="B2018">
            <v>40483</v>
          </cell>
          <cell r="D2018">
            <v>4422.6700000000055</v>
          </cell>
          <cell r="E2018">
            <v>29236</v>
          </cell>
          <cell r="F2018">
            <v>33658.670000000006</v>
          </cell>
          <cell r="G2018">
            <v>33658.670000000006</v>
          </cell>
          <cell r="H2018">
            <v>37341.4</v>
          </cell>
          <cell r="I2018">
            <v>29236</v>
          </cell>
          <cell r="J2018">
            <v>14700</v>
          </cell>
          <cell r="K2018">
            <v>3369</v>
          </cell>
          <cell r="L2018">
            <v>1600</v>
          </cell>
          <cell r="M2018">
            <v>1848</v>
          </cell>
          <cell r="N2018">
            <v>5400</v>
          </cell>
          <cell r="O2018">
            <v>2319</v>
          </cell>
          <cell r="P2018">
            <v>29236</v>
          </cell>
          <cell r="Q2018">
            <v>14700</v>
          </cell>
          <cell r="R2018">
            <v>3369</v>
          </cell>
          <cell r="S2018">
            <v>1600</v>
          </cell>
          <cell r="T2018">
            <v>1848</v>
          </cell>
          <cell r="U2018">
            <v>5400</v>
          </cell>
          <cell r="V2018">
            <v>2319</v>
          </cell>
          <cell r="W2018">
            <v>29236</v>
          </cell>
          <cell r="X2018">
            <v>14745.04957190293</v>
          </cell>
          <cell r="Y2018">
            <v>11237.793352403598</v>
          </cell>
          <cell r="Z2018">
            <v>1495.6746576386436</v>
          </cell>
          <cell r="AA2018">
            <v>1538.7203787538965</v>
          </cell>
          <cell r="AB2018">
            <v>6040.726421588879</v>
          </cell>
          <cell r="AC2018">
            <v>2283.4356177120467</v>
          </cell>
          <cell r="AD2018">
            <v>37341.399999999994</v>
          </cell>
          <cell r="AE2018">
            <v>12617.71</v>
          </cell>
          <cell r="AF2018">
            <v>10229.52</v>
          </cell>
          <cell r="AG2018">
            <v>1522.56</v>
          </cell>
          <cell r="AH2018">
            <v>1563.84</v>
          </cell>
          <cell r="AI2018">
            <v>5403.6</v>
          </cell>
          <cell r="AJ2018">
            <v>2321.44</v>
          </cell>
          <cell r="AK2018">
            <v>33658.670000000006</v>
          </cell>
        </row>
        <row r="2019">
          <cell r="B2019">
            <v>40484</v>
          </cell>
          <cell r="D2019">
            <v>4410.0299999999988</v>
          </cell>
          <cell r="E2019">
            <v>29591</v>
          </cell>
          <cell r="F2019">
            <v>34001.03</v>
          </cell>
          <cell r="G2019">
            <v>34001.03</v>
          </cell>
          <cell r="H2019">
            <v>9667.1</v>
          </cell>
          <cell r="I2019">
            <v>29591</v>
          </cell>
          <cell r="J2019">
            <v>14700</v>
          </cell>
          <cell r="K2019">
            <v>3369</v>
          </cell>
          <cell r="L2019">
            <v>1600</v>
          </cell>
          <cell r="M2019">
            <v>1848</v>
          </cell>
          <cell r="N2019">
            <v>5700</v>
          </cell>
          <cell r="O2019">
            <v>2374</v>
          </cell>
          <cell r="P2019">
            <v>29591</v>
          </cell>
          <cell r="Q2019">
            <v>14700</v>
          </cell>
          <cell r="R2019">
            <v>3369</v>
          </cell>
          <cell r="S2019">
            <v>1600</v>
          </cell>
          <cell r="T2019">
            <v>1848</v>
          </cell>
          <cell r="U2019">
            <v>5700</v>
          </cell>
          <cell r="V2019">
            <v>2374</v>
          </cell>
          <cell r="W2019">
            <v>29591</v>
          </cell>
          <cell r="X2019">
            <v>3791.1227165102496</v>
          </cell>
          <cell r="Y2019">
            <v>3063.2643312768118</v>
          </cell>
          <cell r="Z2019">
            <v>377.26507689970106</v>
          </cell>
          <cell r="AA2019">
            <v>408.08860832751265</v>
          </cell>
          <cell r="AB2019">
            <v>1450.6969279885654</v>
          </cell>
          <cell r="AC2019">
            <v>576.66233899716099</v>
          </cell>
          <cell r="AD2019">
            <v>9667.1000000000022</v>
          </cell>
          <cell r="AE2019">
            <v>12595.01</v>
          </cell>
          <cell r="AF2019">
            <v>10211.469999999999</v>
          </cell>
          <cell r="AG2019">
            <v>1521.16</v>
          </cell>
          <cell r="AH2019">
            <v>1562.39</v>
          </cell>
          <cell r="AI2019">
            <v>5752.88</v>
          </cell>
          <cell r="AJ2019">
            <v>2358.12</v>
          </cell>
          <cell r="AK2019">
            <v>34001.03</v>
          </cell>
        </row>
        <row r="2020">
          <cell r="B2020">
            <v>40485</v>
          </cell>
          <cell r="D2020">
            <v>9865.179999999993</v>
          </cell>
          <cell r="E2020">
            <v>23906</v>
          </cell>
          <cell r="F2020">
            <v>33771.179999999993</v>
          </cell>
          <cell r="G2020">
            <v>33771.179999999993</v>
          </cell>
          <cell r="H2020">
            <v>24512.1</v>
          </cell>
          <cell r="I2020">
            <v>23906</v>
          </cell>
          <cell r="J2020">
            <v>14700</v>
          </cell>
          <cell r="K2020">
            <v>3369</v>
          </cell>
          <cell r="L2020">
            <v>1600</v>
          </cell>
          <cell r="M2020">
            <v>1848</v>
          </cell>
          <cell r="N2020">
            <v>0</v>
          </cell>
          <cell r="O2020">
            <v>2389</v>
          </cell>
          <cell r="P2020">
            <v>23906</v>
          </cell>
          <cell r="Q2020">
            <v>14700</v>
          </cell>
          <cell r="R2020">
            <v>3369</v>
          </cell>
          <cell r="S2020">
            <v>1600</v>
          </cell>
          <cell r="T2020">
            <v>1848</v>
          </cell>
          <cell r="U2020">
            <v>0</v>
          </cell>
          <cell r="V2020">
            <v>2389</v>
          </cell>
          <cell r="W2020">
            <v>23906</v>
          </cell>
          <cell r="X2020">
            <v>9897.2040916153328</v>
          </cell>
          <cell r="Y2020">
            <v>7042.6566689772399</v>
          </cell>
          <cell r="Z2020">
            <v>971.65888633819054</v>
          </cell>
          <cell r="AA2020">
            <v>968.52193043445072</v>
          </cell>
          <cell r="AB2020">
            <v>3975.6001300938519</v>
          </cell>
          <cell r="AC2020">
            <v>1656.4582925409336</v>
          </cell>
          <cell r="AD2020">
            <v>24512.1</v>
          </cell>
          <cell r="AE2020">
            <v>12468.38</v>
          </cell>
          <cell r="AF2020">
            <v>10204.25</v>
          </cell>
          <cell r="AG2020">
            <v>1520.6</v>
          </cell>
          <cell r="AH2020">
            <v>1556.03</v>
          </cell>
          <cell r="AI2020">
            <v>5663.36</v>
          </cell>
          <cell r="AJ2020">
            <v>2358.56</v>
          </cell>
          <cell r="AK2020">
            <v>33771.179999999993</v>
          </cell>
        </row>
        <row r="2021">
          <cell r="B2021">
            <v>40486</v>
          </cell>
          <cell r="D2021">
            <v>9841.0800000000017</v>
          </cell>
          <cell r="E2021">
            <v>23897</v>
          </cell>
          <cell r="F2021">
            <v>33738.080000000002</v>
          </cell>
          <cell r="G2021">
            <v>33738.080000000002</v>
          </cell>
          <cell r="H2021">
            <v>37917</v>
          </cell>
          <cell r="I2021">
            <v>23897</v>
          </cell>
          <cell r="J2021">
            <v>14700</v>
          </cell>
          <cell r="K2021">
            <v>3369</v>
          </cell>
          <cell r="L2021">
            <v>1600</v>
          </cell>
          <cell r="M2021">
            <v>1848</v>
          </cell>
          <cell r="N2021">
            <v>0</v>
          </cell>
          <cell r="O2021">
            <v>2380</v>
          </cell>
          <cell r="P2021">
            <v>23897</v>
          </cell>
          <cell r="Q2021">
            <v>14700</v>
          </cell>
          <cell r="R2021">
            <v>3369</v>
          </cell>
          <cell r="S2021">
            <v>1600</v>
          </cell>
          <cell r="T2021">
            <v>1848</v>
          </cell>
          <cell r="U2021">
            <v>0</v>
          </cell>
          <cell r="V2021">
            <v>2380</v>
          </cell>
          <cell r="W2021">
            <v>23897</v>
          </cell>
          <cell r="X2021">
            <v>15097.967471220694</v>
          </cell>
          <cell r="Y2021">
            <v>11194.809505507394</v>
          </cell>
          <cell r="Z2021">
            <v>1419.5447908623116</v>
          </cell>
          <cell r="AA2021">
            <v>1408.5880618024114</v>
          </cell>
          <cell r="AB2021">
            <v>6444.8653728319168</v>
          </cell>
          <cell r="AC2021">
            <v>2351.2247977752809</v>
          </cell>
          <cell r="AD2021">
            <v>37917.000000000007</v>
          </cell>
          <cell r="AE2021">
            <v>12595.01</v>
          </cell>
          <cell r="AF2021">
            <v>10211.469999999999</v>
          </cell>
          <cell r="AG2021">
            <v>1521.16</v>
          </cell>
          <cell r="AH2021">
            <v>1556.61</v>
          </cell>
          <cell r="AI2021">
            <v>5483.85</v>
          </cell>
          <cell r="AJ2021">
            <v>2369.98</v>
          </cell>
          <cell r="AK2021">
            <v>33738.080000000002</v>
          </cell>
        </row>
        <row r="2022">
          <cell r="B2022">
            <v>40487</v>
          </cell>
          <cell r="D2022">
            <v>4372.7999999999956</v>
          </cell>
          <cell r="E2022">
            <v>29891</v>
          </cell>
          <cell r="F2022">
            <v>34263.799999999996</v>
          </cell>
          <cell r="G2022">
            <v>34263.799999999996</v>
          </cell>
          <cell r="H2022">
            <v>37152.199999999997</v>
          </cell>
          <cell r="I2022">
            <v>29891</v>
          </cell>
          <cell r="J2022">
            <v>14700</v>
          </cell>
          <cell r="K2022">
            <v>3369</v>
          </cell>
          <cell r="L2022">
            <v>1600</v>
          </cell>
          <cell r="M2022">
            <v>1848</v>
          </cell>
          <cell r="N2022">
            <v>6000</v>
          </cell>
          <cell r="O2022">
            <v>2374</v>
          </cell>
          <cell r="P2022">
            <v>29891</v>
          </cell>
          <cell r="Q2022">
            <v>14700</v>
          </cell>
          <cell r="R2022">
            <v>3369</v>
          </cell>
          <cell r="S2022">
            <v>1600</v>
          </cell>
          <cell r="T2022">
            <v>1848</v>
          </cell>
          <cell r="U2022">
            <v>6000</v>
          </cell>
          <cell r="V2022">
            <v>2374</v>
          </cell>
          <cell r="W2022">
            <v>29891</v>
          </cell>
          <cell r="X2022">
            <v>15134.935535763481</v>
          </cell>
          <cell r="Y2022">
            <v>10379.703580554937</v>
          </cell>
          <cell r="Z2022">
            <v>1496.5524282120043</v>
          </cell>
          <cell r="AA2022">
            <v>1539.5468978737474</v>
          </cell>
          <cell r="AB2022">
            <v>6252.238494001841</v>
          </cell>
          <cell r="AC2022">
            <v>2349.2230635939809</v>
          </cell>
          <cell r="AD2022">
            <v>37152.19999999999</v>
          </cell>
          <cell r="AE2022">
            <v>12608.63</v>
          </cell>
          <cell r="AF2022">
            <v>10222.299999999999</v>
          </cell>
          <cell r="AG2022">
            <v>1522</v>
          </cell>
          <cell r="AH2022">
            <v>1563.26</v>
          </cell>
          <cell r="AI2022">
            <v>5966.43</v>
          </cell>
          <cell r="AJ2022">
            <v>2381.1799999999998</v>
          </cell>
          <cell r="AK2022">
            <v>34263.799999999996</v>
          </cell>
        </row>
        <row r="2023">
          <cell r="B2023">
            <v>40488</v>
          </cell>
          <cell r="D2023">
            <v>4508.9199999999983</v>
          </cell>
          <cell r="E2023">
            <v>29391</v>
          </cell>
          <cell r="F2023">
            <v>33899.919999999998</v>
          </cell>
          <cell r="G2023">
            <v>33899.919999999998</v>
          </cell>
          <cell r="H2023">
            <v>36153.4</v>
          </cell>
          <cell r="I2023">
            <v>29391</v>
          </cell>
          <cell r="J2023">
            <v>14700</v>
          </cell>
          <cell r="K2023">
            <v>3369</v>
          </cell>
          <cell r="L2023">
            <v>1600</v>
          </cell>
          <cell r="M2023">
            <v>1848</v>
          </cell>
          <cell r="N2023">
            <v>5500</v>
          </cell>
          <cell r="O2023">
            <v>2374</v>
          </cell>
          <cell r="P2023">
            <v>29391</v>
          </cell>
          <cell r="Q2023">
            <v>14700</v>
          </cell>
          <cell r="R2023">
            <v>3369</v>
          </cell>
          <cell r="S2023">
            <v>1600</v>
          </cell>
          <cell r="T2023">
            <v>1848</v>
          </cell>
          <cell r="U2023">
            <v>5500</v>
          </cell>
          <cell r="V2023">
            <v>2374</v>
          </cell>
          <cell r="W2023">
            <v>29391</v>
          </cell>
          <cell r="X2023">
            <v>14399.974904557843</v>
          </cell>
          <cell r="Y2023">
            <v>9999.6969326177168</v>
          </cell>
          <cell r="Z2023">
            <v>1494.2820430603751</v>
          </cell>
          <cell r="AA2023">
            <v>1538.241790386465</v>
          </cell>
          <cell r="AB2023">
            <v>6402.4194531076218</v>
          </cell>
          <cell r="AC2023">
            <v>2318.7848762699828</v>
          </cell>
          <cell r="AD2023">
            <v>36153.4</v>
          </cell>
          <cell r="AE2023">
            <v>12617.71</v>
          </cell>
          <cell r="AF2023">
            <v>10229.52</v>
          </cell>
          <cell r="AG2023">
            <v>1522.56</v>
          </cell>
          <cell r="AH2023">
            <v>1563.84</v>
          </cell>
          <cell r="AI2023">
            <v>5609.27</v>
          </cell>
          <cell r="AJ2023">
            <v>2357.02</v>
          </cell>
          <cell r="AK2023">
            <v>33899.919999999998</v>
          </cell>
        </row>
        <row r="2024">
          <cell r="B2024">
            <v>40489</v>
          </cell>
          <cell r="D2024">
            <v>5567.9900000000052</v>
          </cell>
          <cell r="E2024">
            <v>29691</v>
          </cell>
          <cell r="F2024">
            <v>35258.990000000005</v>
          </cell>
          <cell r="G2024">
            <v>35258.990000000005</v>
          </cell>
          <cell r="H2024">
            <v>35300</v>
          </cell>
          <cell r="I2024">
            <v>29691</v>
          </cell>
          <cell r="J2024">
            <v>14700</v>
          </cell>
          <cell r="K2024">
            <v>3369</v>
          </cell>
          <cell r="L2024">
            <v>1600</v>
          </cell>
          <cell r="M2024">
            <v>1848</v>
          </cell>
          <cell r="N2024">
            <v>5800</v>
          </cell>
          <cell r="O2024">
            <v>2374</v>
          </cell>
          <cell r="P2024">
            <v>29691</v>
          </cell>
          <cell r="Q2024">
            <v>14700</v>
          </cell>
          <cell r="R2024">
            <v>3369</v>
          </cell>
          <cell r="S2024">
            <v>1600</v>
          </cell>
          <cell r="T2024">
            <v>1848</v>
          </cell>
          <cell r="U2024">
            <v>5800</v>
          </cell>
          <cell r="V2024">
            <v>2374</v>
          </cell>
          <cell r="W2024">
            <v>29691</v>
          </cell>
          <cell r="X2024">
            <v>13419.824500000002</v>
          </cell>
          <cell r="Y2024">
            <v>10940.070100000001</v>
          </cell>
          <cell r="Z2024">
            <v>1482.6</v>
          </cell>
          <cell r="AA2024">
            <v>1458.6665999999998</v>
          </cell>
          <cell r="AB2024">
            <v>5834.7017000000033</v>
          </cell>
          <cell r="AC2024">
            <v>2164.1370999999999</v>
          </cell>
          <cell r="AD2024">
            <v>35300.000000000007</v>
          </cell>
          <cell r="AE2024">
            <v>13138.55</v>
          </cell>
          <cell r="AF2024">
            <v>10655.75</v>
          </cell>
          <cell r="AG2024">
            <v>1582.18</v>
          </cell>
          <cell r="AH2024">
            <v>1629</v>
          </cell>
          <cell r="AI2024">
            <v>5831.39</v>
          </cell>
          <cell r="AJ2024">
            <v>2422.12</v>
          </cell>
          <cell r="AK2024">
            <v>35258.990000000005</v>
          </cell>
        </row>
        <row r="2025">
          <cell r="B2025">
            <v>40490</v>
          </cell>
          <cell r="D2025">
            <v>4302.3000000000029</v>
          </cell>
          <cell r="E2025">
            <v>29391</v>
          </cell>
          <cell r="F2025">
            <v>33693.300000000003</v>
          </cell>
          <cell r="G2025">
            <v>33693.300000000003</v>
          </cell>
          <cell r="H2025">
            <v>36116.6</v>
          </cell>
          <cell r="I2025">
            <v>29391</v>
          </cell>
          <cell r="J2025">
            <v>14700</v>
          </cell>
          <cell r="K2025">
            <v>3369</v>
          </cell>
          <cell r="L2025">
            <v>1600</v>
          </cell>
          <cell r="M2025">
            <v>1848</v>
          </cell>
          <cell r="N2025">
            <v>5500</v>
          </cell>
          <cell r="O2025">
            <v>2374</v>
          </cell>
          <cell r="P2025">
            <v>29391</v>
          </cell>
          <cell r="Q2025">
            <v>14700</v>
          </cell>
          <cell r="R2025">
            <v>3369</v>
          </cell>
          <cell r="S2025">
            <v>1600</v>
          </cell>
          <cell r="T2025">
            <v>1848</v>
          </cell>
          <cell r="U2025">
            <v>5500</v>
          </cell>
          <cell r="V2025">
            <v>2374</v>
          </cell>
          <cell r="W2025">
            <v>29391</v>
          </cell>
          <cell r="X2025">
            <v>14398.020896108155</v>
          </cell>
          <cell r="Y2025">
            <v>10312.866462567037</v>
          </cell>
          <cell r="Z2025">
            <v>1495.6360277422914</v>
          </cell>
          <cell r="AA2025">
            <v>1537.8532392489333</v>
          </cell>
          <cell r="AB2025">
            <v>6039.884097547103</v>
          </cell>
          <cell r="AC2025">
            <v>2332.3392767864748</v>
          </cell>
          <cell r="AD2025">
            <v>36116.599999999991</v>
          </cell>
          <cell r="AE2025">
            <v>12500.16</v>
          </cell>
          <cell r="AF2025">
            <v>10229.52</v>
          </cell>
          <cell r="AG2025">
            <v>1522.56</v>
          </cell>
          <cell r="AH2025">
            <v>1563.84</v>
          </cell>
          <cell r="AI2025">
            <v>5508.34</v>
          </cell>
          <cell r="AJ2025">
            <v>2368.88</v>
          </cell>
          <cell r="AK2025">
            <v>33693.300000000003</v>
          </cell>
        </row>
        <row r="2026">
          <cell r="B2026">
            <v>40491</v>
          </cell>
          <cell r="D2026">
            <v>4367.6700000000055</v>
          </cell>
          <cell r="E2026">
            <v>29291</v>
          </cell>
          <cell r="F2026">
            <v>33658.670000000006</v>
          </cell>
          <cell r="G2026">
            <v>33658.670000000006</v>
          </cell>
          <cell r="H2026">
            <v>36118.1</v>
          </cell>
          <cell r="I2026">
            <v>29291</v>
          </cell>
          <cell r="J2026">
            <v>14700</v>
          </cell>
          <cell r="K2026">
            <v>3369</v>
          </cell>
          <cell r="L2026">
            <v>1600</v>
          </cell>
          <cell r="M2026">
            <v>1848</v>
          </cell>
          <cell r="N2026">
            <v>5400</v>
          </cell>
          <cell r="O2026">
            <v>2374</v>
          </cell>
          <cell r="P2026">
            <v>29291</v>
          </cell>
          <cell r="Q2026">
            <v>14700</v>
          </cell>
          <cell r="R2026">
            <v>3369</v>
          </cell>
          <cell r="S2026">
            <v>1600</v>
          </cell>
          <cell r="T2026">
            <v>1848</v>
          </cell>
          <cell r="U2026">
            <v>5400</v>
          </cell>
          <cell r="V2026">
            <v>2374</v>
          </cell>
          <cell r="W2026">
            <v>29291</v>
          </cell>
          <cell r="X2026">
            <v>15100.2870537905</v>
          </cell>
          <cell r="Y2026">
            <v>10031.652998845757</v>
          </cell>
          <cell r="Z2026">
            <v>1493.855741819581</v>
          </cell>
          <cell r="AA2026">
            <v>1537.796800592791</v>
          </cell>
          <cell r="AB2026">
            <v>5673.0439450480944</v>
          </cell>
          <cell r="AC2026">
            <v>2281.4634599032697</v>
          </cell>
          <cell r="AD2026">
            <v>36118.1</v>
          </cell>
          <cell r="AE2026">
            <v>12617.71</v>
          </cell>
          <cell r="AF2026">
            <v>10229.52</v>
          </cell>
          <cell r="AG2026">
            <v>1522.56</v>
          </cell>
          <cell r="AH2026">
            <v>1563.84</v>
          </cell>
          <cell r="AI2026">
            <v>5403.6</v>
          </cell>
          <cell r="AJ2026">
            <v>2321.44</v>
          </cell>
          <cell r="AK2026">
            <v>33658.670000000006</v>
          </cell>
        </row>
        <row r="2027">
          <cell r="B2027">
            <v>40492</v>
          </cell>
          <cell r="D2027">
            <v>4590.7300000000032</v>
          </cell>
          <cell r="E2027">
            <v>29091</v>
          </cell>
          <cell r="F2027">
            <v>33681.730000000003</v>
          </cell>
          <cell r="G2027">
            <v>33681.730000000003</v>
          </cell>
          <cell r="H2027">
            <v>10057.6</v>
          </cell>
          <cell r="I2027">
            <v>29091</v>
          </cell>
          <cell r="J2027">
            <v>14500</v>
          </cell>
          <cell r="K2027">
            <v>3369</v>
          </cell>
          <cell r="L2027">
            <v>1600</v>
          </cell>
          <cell r="M2027">
            <v>1848</v>
          </cell>
          <cell r="N2027">
            <v>5400</v>
          </cell>
          <cell r="O2027">
            <v>2374</v>
          </cell>
          <cell r="P2027">
            <v>29091</v>
          </cell>
          <cell r="Q2027">
            <v>14500</v>
          </cell>
          <cell r="R2027">
            <v>3369</v>
          </cell>
          <cell r="S2027">
            <v>1600</v>
          </cell>
          <cell r="T2027">
            <v>1848</v>
          </cell>
          <cell r="U2027">
            <v>5400</v>
          </cell>
          <cell r="V2027">
            <v>2374</v>
          </cell>
          <cell r="W2027">
            <v>29091</v>
          </cell>
          <cell r="X2027">
            <v>4142.1977917532886</v>
          </cell>
          <cell r="Y2027">
            <v>2737.3399348221037</v>
          </cell>
          <cell r="Z2027">
            <v>383.58425093694973</v>
          </cell>
          <cell r="AA2027">
            <v>421.62097455723239</v>
          </cell>
          <cell r="AB2027">
            <v>1800.7047387366183</v>
          </cell>
          <cell r="AC2027">
            <v>572.15230919380724</v>
          </cell>
          <cell r="AD2027">
            <v>10057.599999999999</v>
          </cell>
          <cell r="AE2027">
            <v>12617.71</v>
          </cell>
          <cell r="AF2027">
            <v>10229.52</v>
          </cell>
          <cell r="AG2027">
            <v>1522.56</v>
          </cell>
          <cell r="AH2027">
            <v>1563.84</v>
          </cell>
          <cell r="AI2027">
            <v>5409.04</v>
          </cell>
          <cell r="AJ2027">
            <v>2339.06</v>
          </cell>
          <cell r="AK2027">
            <v>33681.730000000003</v>
          </cell>
        </row>
        <row r="2028">
          <cell r="B2028">
            <v>40493</v>
          </cell>
          <cell r="D2028">
            <v>4514.8399999999965</v>
          </cell>
          <cell r="E2028">
            <v>29050</v>
          </cell>
          <cell r="F2028">
            <v>33564.839999999997</v>
          </cell>
          <cell r="G2028">
            <v>33564.839999999997</v>
          </cell>
          <cell r="H2028">
            <v>23771</v>
          </cell>
          <cell r="I2028">
            <v>29050</v>
          </cell>
          <cell r="J2028">
            <v>14500</v>
          </cell>
          <cell r="K2028">
            <v>3369</v>
          </cell>
          <cell r="L2028">
            <v>1600</v>
          </cell>
          <cell r="M2028">
            <v>1848</v>
          </cell>
          <cell r="N2028">
            <v>5400</v>
          </cell>
          <cell r="O2028">
            <v>2333</v>
          </cell>
          <cell r="P2028">
            <v>29050</v>
          </cell>
          <cell r="Q2028">
            <v>14500</v>
          </cell>
          <cell r="R2028">
            <v>3369</v>
          </cell>
          <cell r="S2028">
            <v>1600</v>
          </cell>
          <cell r="T2028">
            <v>1848</v>
          </cell>
          <cell r="U2028">
            <v>5400</v>
          </cell>
          <cell r="V2028">
            <v>2333</v>
          </cell>
          <cell r="W2028">
            <v>29050</v>
          </cell>
          <cell r="X2028">
            <v>9698.6941731666739</v>
          </cell>
          <cell r="Y2028">
            <v>6797.7731493735646</v>
          </cell>
          <cell r="Z2028">
            <v>1018.1722440182824</v>
          </cell>
          <cell r="AA2028">
            <v>1028.9736919931104</v>
          </cell>
          <cell r="AB2028">
            <v>3635.9765010178021</v>
          </cell>
          <cell r="AC2028">
            <v>1591.410240430565</v>
          </cell>
          <cell r="AD2028">
            <v>23770.999999999993</v>
          </cell>
          <cell r="AE2028">
            <v>12500.16</v>
          </cell>
          <cell r="AF2028">
            <v>10229.52</v>
          </cell>
          <cell r="AG2028">
            <v>1522.56</v>
          </cell>
          <cell r="AH2028">
            <v>1563.84</v>
          </cell>
          <cell r="AI2028">
            <v>5403.6</v>
          </cell>
          <cell r="AJ2028">
            <v>2345.16</v>
          </cell>
          <cell r="AK2028">
            <v>33564.839999999997</v>
          </cell>
        </row>
        <row r="2029">
          <cell r="B2029">
            <v>40494</v>
          </cell>
          <cell r="D2029">
            <v>8641.9099999999962</v>
          </cell>
          <cell r="E2029">
            <v>25091</v>
          </cell>
          <cell r="F2029">
            <v>33732.909999999996</v>
          </cell>
          <cell r="G2029">
            <v>33732.909999999996</v>
          </cell>
          <cell r="H2029">
            <v>36414.6</v>
          </cell>
          <cell r="I2029">
            <v>25091</v>
          </cell>
          <cell r="J2029">
            <v>14500</v>
          </cell>
          <cell r="K2029">
            <v>3369</v>
          </cell>
          <cell r="L2029">
            <v>1600</v>
          </cell>
          <cell r="M2029">
            <v>1848</v>
          </cell>
          <cell r="N2029">
            <v>1400</v>
          </cell>
          <cell r="O2029">
            <v>2374</v>
          </cell>
          <cell r="P2029">
            <v>25091</v>
          </cell>
          <cell r="Q2029">
            <v>14500</v>
          </cell>
          <cell r="R2029">
            <v>3369</v>
          </cell>
          <cell r="S2029">
            <v>1600</v>
          </cell>
          <cell r="T2029">
            <v>1848</v>
          </cell>
          <cell r="U2029">
            <v>1400</v>
          </cell>
          <cell r="V2029">
            <v>2374</v>
          </cell>
          <cell r="W2029">
            <v>25091</v>
          </cell>
          <cell r="X2029">
            <v>14459.693804392988</v>
          </cell>
          <cell r="Y2029">
            <v>10451.190378379955</v>
          </cell>
          <cell r="Z2029">
            <v>1478.0609271762241</v>
          </cell>
          <cell r="AA2029">
            <v>1520.1223713998986</v>
          </cell>
          <cell r="AB2029">
            <v>6212.4649652239368</v>
          </cell>
          <cell r="AC2029">
            <v>2293.0675534270013</v>
          </cell>
          <cell r="AD2029">
            <v>36414.600000000006</v>
          </cell>
          <cell r="AE2029">
            <v>12617.71</v>
          </cell>
          <cell r="AF2029">
            <v>10229.52</v>
          </cell>
          <cell r="AG2029">
            <v>1522.56</v>
          </cell>
          <cell r="AH2029">
            <v>1563.84</v>
          </cell>
          <cell r="AI2029">
            <v>5442.26</v>
          </cell>
          <cell r="AJ2029">
            <v>2357.02</v>
          </cell>
          <cell r="AK2029">
            <v>33732.909999999996</v>
          </cell>
        </row>
        <row r="2030">
          <cell r="B2030">
            <v>40495</v>
          </cell>
          <cell r="D2030">
            <v>4648.2900000000009</v>
          </cell>
          <cell r="E2030">
            <v>29031</v>
          </cell>
          <cell r="F2030">
            <v>33679.29</v>
          </cell>
          <cell r="G2030">
            <v>33679.29</v>
          </cell>
          <cell r="H2030">
            <v>35985.599999999999</v>
          </cell>
          <cell r="I2030">
            <v>29031</v>
          </cell>
          <cell r="J2030">
            <v>14500</v>
          </cell>
          <cell r="K2030">
            <v>3369</v>
          </cell>
          <cell r="L2030">
            <v>1600</v>
          </cell>
          <cell r="M2030">
            <v>1848</v>
          </cell>
          <cell r="N2030">
            <v>5400</v>
          </cell>
          <cell r="O2030">
            <v>2314</v>
          </cell>
          <cell r="P2030">
            <v>29031</v>
          </cell>
          <cell r="Q2030">
            <v>14500</v>
          </cell>
          <cell r="R2030">
            <v>3369</v>
          </cell>
          <cell r="S2030">
            <v>1600</v>
          </cell>
          <cell r="T2030">
            <v>1848</v>
          </cell>
          <cell r="U2030">
            <v>5400</v>
          </cell>
          <cell r="V2030">
            <v>2314</v>
          </cell>
          <cell r="W2030">
            <v>29031</v>
          </cell>
          <cell r="X2030">
            <v>14534.992228428244</v>
          </cell>
          <cell r="Y2030">
            <v>10054.797022360433</v>
          </cell>
          <cell r="Z2030">
            <v>1484.7195752230975</v>
          </cell>
          <cell r="AA2030">
            <v>1527.8129676240774</v>
          </cell>
          <cell r="AB2030">
            <v>6139.4014824428778</v>
          </cell>
          <cell r="AC2030">
            <v>2243.8767239212712</v>
          </cell>
          <cell r="AD2030">
            <v>35985.599999999999</v>
          </cell>
          <cell r="AE2030">
            <v>12617.71</v>
          </cell>
          <cell r="AF2030">
            <v>10229.52</v>
          </cell>
          <cell r="AG2030">
            <v>1522.56</v>
          </cell>
          <cell r="AH2030">
            <v>1563.84</v>
          </cell>
          <cell r="AI2030">
            <v>5447.94</v>
          </cell>
          <cell r="AJ2030">
            <v>2297.7199999999998</v>
          </cell>
          <cell r="AK2030">
            <v>33679.29</v>
          </cell>
        </row>
        <row r="2031">
          <cell r="B2031">
            <v>40496</v>
          </cell>
          <cell r="D2031">
            <v>4637.1500000000015</v>
          </cell>
          <cell r="E2031">
            <v>29231</v>
          </cell>
          <cell r="F2031">
            <v>33868.15</v>
          </cell>
          <cell r="G2031">
            <v>33868.15</v>
          </cell>
          <cell r="H2031">
            <v>35318</v>
          </cell>
          <cell r="I2031">
            <v>29231</v>
          </cell>
          <cell r="J2031">
            <v>14500</v>
          </cell>
          <cell r="K2031">
            <v>3369</v>
          </cell>
          <cell r="L2031">
            <v>1600</v>
          </cell>
          <cell r="M2031">
            <v>1848</v>
          </cell>
          <cell r="N2031">
            <v>5600</v>
          </cell>
          <cell r="O2031">
            <v>2314</v>
          </cell>
          <cell r="P2031">
            <v>29231</v>
          </cell>
          <cell r="Q2031">
            <v>14500</v>
          </cell>
          <cell r="R2031">
            <v>3369</v>
          </cell>
          <cell r="S2031">
            <v>1600</v>
          </cell>
          <cell r="T2031">
            <v>1848</v>
          </cell>
          <cell r="U2031">
            <v>5600</v>
          </cell>
          <cell r="V2031">
            <v>2314</v>
          </cell>
          <cell r="W2031">
            <v>29231</v>
          </cell>
          <cell r="X2031">
            <v>14450.69950539857</v>
          </cell>
          <cell r="Y2031">
            <v>10038.126628786791</v>
          </cell>
          <cell r="Z2031">
            <v>1494.4126514168001</v>
          </cell>
          <cell r="AA2031">
            <v>1536.4301272383809</v>
          </cell>
          <cell r="AB2031">
            <v>5516.3681030655716</v>
          </cell>
          <cell r="AC2031">
            <v>2281.9629840938883</v>
          </cell>
          <cell r="AD2031">
            <v>35318</v>
          </cell>
          <cell r="AE2031">
            <v>12617.71</v>
          </cell>
          <cell r="AF2031">
            <v>10229.52</v>
          </cell>
          <cell r="AG2031">
            <v>1522.56</v>
          </cell>
          <cell r="AH2031">
            <v>1563.84</v>
          </cell>
          <cell r="AI2031">
            <v>5613.08</v>
          </cell>
          <cell r="AJ2031">
            <v>2321.44</v>
          </cell>
          <cell r="AK2031">
            <v>33868.15</v>
          </cell>
        </row>
        <row r="2032">
          <cell r="B2032">
            <v>40497</v>
          </cell>
          <cell r="D2032">
            <v>4694.9900000000052</v>
          </cell>
          <cell r="E2032">
            <v>29431</v>
          </cell>
          <cell r="F2032">
            <v>34125.990000000005</v>
          </cell>
          <cell r="G2032">
            <v>34125.990000000005</v>
          </cell>
          <cell r="H2032">
            <v>35883.699999999997</v>
          </cell>
          <cell r="I2032">
            <v>29431</v>
          </cell>
          <cell r="J2032">
            <v>14500</v>
          </cell>
          <cell r="K2032">
            <v>3369</v>
          </cell>
          <cell r="L2032">
            <v>1600</v>
          </cell>
          <cell r="M2032">
            <v>1848</v>
          </cell>
          <cell r="N2032">
            <v>5800</v>
          </cell>
          <cell r="O2032">
            <v>2314</v>
          </cell>
          <cell r="P2032">
            <v>29431</v>
          </cell>
          <cell r="Q2032">
            <v>14500</v>
          </cell>
          <cell r="R2032">
            <v>3369</v>
          </cell>
          <cell r="S2032">
            <v>1600</v>
          </cell>
          <cell r="T2032">
            <v>1848</v>
          </cell>
          <cell r="U2032">
            <v>5800</v>
          </cell>
          <cell r="V2032">
            <v>2314</v>
          </cell>
          <cell r="W2032">
            <v>29431</v>
          </cell>
          <cell r="X2032">
            <v>14582.605440819942</v>
          </cell>
          <cell r="Y2032">
            <v>10108.555204336773</v>
          </cell>
          <cell r="Z2032">
            <v>1504.1734936955306</v>
          </cell>
          <cell r="AA2032">
            <v>1548.5907240162433</v>
          </cell>
          <cell r="AB2032">
            <v>5844.7790967181481</v>
          </cell>
          <cell r="AC2032">
            <v>2294.9960404133549</v>
          </cell>
          <cell r="AD2032">
            <v>35883.69999999999</v>
          </cell>
          <cell r="AE2032">
            <v>12617.71</v>
          </cell>
          <cell r="AF2032">
            <v>10229.52</v>
          </cell>
          <cell r="AG2032">
            <v>1522.56</v>
          </cell>
          <cell r="AH2032">
            <v>1563.84</v>
          </cell>
          <cell r="AI2032">
            <v>5870.92</v>
          </cell>
          <cell r="AJ2032">
            <v>2321.44</v>
          </cell>
          <cell r="AK2032">
            <v>34125.990000000005</v>
          </cell>
        </row>
        <row r="2033">
          <cell r="B2033">
            <v>40498</v>
          </cell>
          <cell r="D2033">
            <v>4553.0600000000049</v>
          </cell>
          <cell r="E2033">
            <v>29841</v>
          </cell>
          <cell r="F2033">
            <v>34394.060000000005</v>
          </cell>
          <cell r="G2033">
            <v>34394.060000000005</v>
          </cell>
          <cell r="H2033">
            <v>35207.4</v>
          </cell>
          <cell r="I2033">
            <v>29841</v>
          </cell>
          <cell r="J2033">
            <v>14600</v>
          </cell>
          <cell r="K2033">
            <v>3369</v>
          </cell>
          <cell r="L2033">
            <v>1600</v>
          </cell>
          <cell r="M2033">
            <v>1848</v>
          </cell>
          <cell r="N2033">
            <v>6100</v>
          </cell>
          <cell r="O2033">
            <v>2324</v>
          </cell>
          <cell r="P2033">
            <v>29841</v>
          </cell>
          <cell r="Q2033">
            <v>14600</v>
          </cell>
          <cell r="R2033">
            <v>3369</v>
          </cell>
          <cell r="S2033">
            <v>1600</v>
          </cell>
          <cell r="T2033">
            <v>1848</v>
          </cell>
          <cell r="U2033">
            <v>6100</v>
          </cell>
          <cell r="V2033">
            <v>2324</v>
          </cell>
          <cell r="W2033">
            <v>29841</v>
          </cell>
          <cell r="X2033">
            <v>14200.31425159317</v>
          </cell>
          <cell r="Y2033">
            <v>9997.2954979230944</v>
          </cell>
          <cell r="Z2033">
            <v>1486.8829764471336</v>
          </cell>
          <cell r="AA2033">
            <v>1528.5051146556646</v>
          </cell>
          <cell r="AB2033">
            <v>5723.7846269390402</v>
          </cell>
          <cell r="AC2033">
            <v>2270.6175324419091</v>
          </cell>
          <cell r="AD2033">
            <v>35207.400000000016</v>
          </cell>
          <cell r="AE2033">
            <v>12617.71</v>
          </cell>
          <cell r="AF2033">
            <v>10229.52</v>
          </cell>
          <cell r="AG2033">
            <v>1522.56</v>
          </cell>
          <cell r="AH2033">
            <v>1563.84</v>
          </cell>
          <cell r="AI2033">
            <v>6138.99</v>
          </cell>
          <cell r="AJ2033">
            <v>2321.44</v>
          </cell>
          <cell r="AK2033">
            <v>34394.060000000005</v>
          </cell>
        </row>
        <row r="2034">
          <cell r="B2034">
            <v>40499</v>
          </cell>
          <cell r="D2034">
            <v>4367.0600000000049</v>
          </cell>
          <cell r="E2034">
            <v>29891</v>
          </cell>
          <cell r="F2034">
            <v>34258.060000000005</v>
          </cell>
          <cell r="G2034">
            <v>34258.060000000005</v>
          </cell>
          <cell r="H2034">
            <v>35533.4</v>
          </cell>
          <cell r="I2034">
            <v>29891</v>
          </cell>
          <cell r="J2034">
            <v>14600</v>
          </cell>
          <cell r="K2034">
            <v>3369</v>
          </cell>
          <cell r="L2034">
            <v>1600</v>
          </cell>
          <cell r="M2034">
            <v>1848</v>
          </cell>
          <cell r="N2034">
            <v>6100</v>
          </cell>
          <cell r="O2034">
            <v>2374</v>
          </cell>
          <cell r="P2034">
            <v>29891</v>
          </cell>
          <cell r="Q2034">
            <v>14600</v>
          </cell>
          <cell r="R2034">
            <v>3369</v>
          </cell>
          <cell r="S2034">
            <v>1600</v>
          </cell>
          <cell r="T2034">
            <v>1848</v>
          </cell>
          <cell r="U2034">
            <v>6100</v>
          </cell>
          <cell r="V2034">
            <v>2374</v>
          </cell>
          <cell r="W2034">
            <v>29891</v>
          </cell>
          <cell r="X2034">
            <v>14269.111497645075</v>
          </cell>
          <cell r="Y2034">
            <v>10051.982899898871</v>
          </cell>
          <cell r="Z2034">
            <v>1494.8833709226933</v>
          </cell>
          <cell r="AA2034">
            <v>1536.4281457928078</v>
          </cell>
          <cell r="AB2034">
            <v>5898.2677296894599</v>
          </cell>
          <cell r="AC2034">
            <v>2282.7263560510905</v>
          </cell>
          <cell r="AD2034">
            <v>35533.399999999994</v>
          </cell>
          <cell r="AE2034">
            <v>12500.16</v>
          </cell>
          <cell r="AF2034">
            <v>10229.52</v>
          </cell>
          <cell r="AG2034">
            <v>1522.56</v>
          </cell>
          <cell r="AH2034">
            <v>1563.84</v>
          </cell>
          <cell r="AI2034">
            <v>6120.54</v>
          </cell>
          <cell r="AJ2034">
            <v>2321.44</v>
          </cell>
          <cell r="AK2034">
            <v>34258.060000000005</v>
          </cell>
        </row>
        <row r="2035">
          <cell r="B2035">
            <v>40500</v>
          </cell>
          <cell r="D2035">
            <v>4445.6300000000047</v>
          </cell>
          <cell r="E2035">
            <v>29691</v>
          </cell>
          <cell r="F2035">
            <v>34136.630000000005</v>
          </cell>
          <cell r="G2035">
            <v>34136.630000000005</v>
          </cell>
          <cell r="H2035">
            <v>35526.199999999997</v>
          </cell>
          <cell r="I2035">
            <v>29691</v>
          </cell>
          <cell r="J2035">
            <v>14600</v>
          </cell>
          <cell r="K2035">
            <v>3369</v>
          </cell>
          <cell r="L2035">
            <v>1600</v>
          </cell>
          <cell r="M2035">
            <v>1848</v>
          </cell>
          <cell r="N2035">
            <v>5900</v>
          </cell>
          <cell r="O2035">
            <v>2374</v>
          </cell>
          <cell r="P2035">
            <v>29691</v>
          </cell>
          <cell r="Q2035">
            <v>14600</v>
          </cell>
          <cell r="R2035">
            <v>3369</v>
          </cell>
          <cell r="S2035">
            <v>1600</v>
          </cell>
          <cell r="T2035">
            <v>1848</v>
          </cell>
          <cell r="U2035">
            <v>5900</v>
          </cell>
          <cell r="V2035">
            <v>2374</v>
          </cell>
          <cell r="W2035">
            <v>29691</v>
          </cell>
          <cell r="X2035">
            <v>14405.030408850729</v>
          </cell>
          <cell r="Y2035">
            <v>9877.5278544050143</v>
          </cell>
          <cell r="Z2035">
            <v>1476.7977896491159</v>
          </cell>
          <cell r="AA2035">
            <v>1517.8379457621249</v>
          </cell>
          <cell r="AB2035">
            <v>5993.1495382401763</v>
          </cell>
          <cell r="AC2035">
            <v>2255.8564630928404</v>
          </cell>
          <cell r="AD2035">
            <v>35526.199999999997</v>
          </cell>
          <cell r="AE2035">
            <v>12617.71</v>
          </cell>
          <cell r="AF2035">
            <v>10229.52</v>
          </cell>
          <cell r="AG2035">
            <v>1522.56</v>
          </cell>
          <cell r="AH2035">
            <v>1563.84</v>
          </cell>
          <cell r="AI2035">
            <v>5881.56</v>
          </cell>
          <cell r="AJ2035">
            <v>2321.44</v>
          </cell>
          <cell r="AK2035">
            <v>34136.630000000005</v>
          </cell>
        </row>
        <row r="2036">
          <cell r="B2036">
            <v>40501</v>
          </cell>
          <cell r="D2036">
            <v>4485.4599999999991</v>
          </cell>
          <cell r="E2036">
            <v>29691</v>
          </cell>
          <cell r="F2036">
            <v>34176.46</v>
          </cell>
          <cell r="G2036">
            <v>34176.46</v>
          </cell>
          <cell r="H2036">
            <v>35789</v>
          </cell>
          <cell r="I2036">
            <v>29691</v>
          </cell>
          <cell r="J2036">
            <v>14600</v>
          </cell>
          <cell r="K2036">
            <v>3369</v>
          </cell>
          <cell r="L2036">
            <v>1600</v>
          </cell>
          <cell r="M2036">
            <v>1848</v>
          </cell>
          <cell r="N2036">
            <v>5900</v>
          </cell>
          <cell r="O2036">
            <v>2374</v>
          </cell>
          <cell r="P2036">
            <v>29691</v>
          </cell>
          <cell r="Q2036">
            <v>14600</v>
          </cell>
          <cell r="R2036">
            <v>3369</v>
          </cell>
          <cell r="S2036">
            <v>1600</v>
          </cell>
          <cell r="T2036">
            <v>1848</v>
          </cell>
          <cell r="U2036">
            <v>5900</v>
          </cell>
          <cell r="V2036">
            <v>2374</v>
          </cell>
          <cell r="W2036">
            <v>29691</v>
          </cell>
          <cell r="X2036">
            <v>14794.109466683232</v>
          </cell>
          <cell r="Y2036">
            <v>9961.2273451912552</v>
          </cell>
          <cell r="Z2036">
            <v>1488.5945623657617</v>
          </cell>
          <cell r="AA2036">
            <v>1530.6657427789712</v>
          </cell>
          <cell r="AB2036">
            <v>5740.8856228889472</v>
          </cell>
          <cell r="AC2036">
            <v>2273.5172600918395</v>
          </cell>
          <cell r="AD2036">
            <v>35789.000000000007</v>
          </cell>
          <cell r="AE2036">
            <v>12617.71</v>
          </cell>
          <cell r="AF2036">
            <v>10229.52</v>
          </cell>
          <cell r="AG2036">
            <v>1522.56</v>
          </cell>
          <cell r="AH2036">
            <v>1563.84</v>
          </cell>
          <cell r="AI2036">
            <v>5921.39</v>
          </cell>
          <cell r="AJ2036">
            <v>2321.44</v>
          </cell>
          <cell r="AK2036">
            <v>34176.46</v>
          </cell>
        </row>
        <row r="2037">
          <cell r="B2037">
            <v>40502</v>
          </cell>
          <cell r="D2037">
            <v>4371.8700000000026</v>
          </cell>
          <cell r="E2037">
            <v>29591</v>
          </cell>
          <cell r="F2037">
            <v>33962.870000000003</v>
          </cell>
          <cell r="G2037">
            <v>33962.870000000003</v>
          </cell>
          <cell r="H2037">
            <v>35810.5</v>
          </cell>
          <cell r="I2037">
            <v>29591</v>
          </cell>
          <cell r="J2037">
            <v>14700</v>
          </cell>
          <cell r="K2037">
            <v>3369</v>
          </cell>
          <cell r="L2037">
            <v>1600</v>
          </cell>
          <cell r="M2037">
            <v>1848</v>
          </cell>
          <cell r="N2037">
            <v>5700</v>
          </cell>
          <cell r="O2037">
            <v>2374</v>
          </cell>
          <cell r="P2037">
            <v>29591</v>
          </cell>
          <cell r="Q2037">
            <v>14700</v>
          </cell>
          <cell r="R2037">
            <v>3369</v>
          </cell>
          <cell r="S2037">
            <v>1600</v>
          </cell>
          <cell r="T2037">
            <v>1848</v>
          </cell>
          <cell r="U2037">
            <v>5700</v>
          </cell>
          <cell r="V2037">
            <v>2374</v>
          </cell>
          <cell r="W2037">
            <v>29591</v>
          </cell>
          <cell r="X2037">
            <v>14403.826737081641</v>
          </cell>
          <cell r="Y2037">
            <v>10170.61450034627</v>
          </cell>
          <cell r="Z2037">
            <v>1509.0210487455338</v>
          </cell>
          <cell r="AA2037">
            <v>1550.984454739699</v>
          </cell>
          <cell r="AB2037">
            <v>5872.0092471836933</v>
          </cell>
          <cell r="AC2037">
            <v>2304.0440119031596</v>
          </cell>
          <cell r="AD2037">
            <v>35810.5</v>
          </cell>
          <cell r="AE2037">
            <v>12617.71</v>
          </cell>
          <cell r="AF2037">
            <v>10229.52</v>
          </cell>
          <cell r="AG2037">
            <v>1522.56</v>
          </cell>
          <cell r="AH2037">
            <v>1563.84</v>
          </cell>
          <cell r="AI2037">
            <v>5707.8</v>
          </cell>
          <cell r="AJ2037">
            <v>2321.44</v>
          </cell>
          <cell r="AK2037">
            <v>33962.870000000003</v>
          </cell>
        </row>
        <row r="2038">
          <cell r="B2038">
            <v>40503</v>
          </cell>
          <cell r="D2038">
            <v>4350.9499999999971</v>
          </cell>
          <cell r="E2038">
            <v>29891</v>
          </cell>
          <cell r="F2038">
            <v>34241.949999999997</v>
          </cell>
          <cell r="G2038">
            <v>34241.949999999997</v>
          </cell>
          <cell r="H2038">
            <v>34805.599999999999</v>
          </cell>
          <cell r="I2038">
            <v>29891</v>
          </cell>
          <cell r="J2038">
            <v>14700</v>
          </cell>
          <cell r="K2038">
            <v>3369</v>
          </cell>
          <cell r="L2038">
            <v>1600</v>
          </cell>
          <cell r="M2038">
            <v>1848</v>
          </cell>
          <cell r="N2038">
            <v>6000</v>
          </cell>
          <cell r="O2038">
            <v>2374</v>
          </cell>
          <cell r="P2038">
            <v>29891</v>
          </cell>
          <cell r="Q2038">
            <v>14700</v>
          </cell>
          <cell r="R2038">
            <v>3369</v>
          </cell>
          <cell r="S2038">
            <v>1600</v>
          </cell>
          <cell r="T2038">
            <v>1848</v>
          </cell>
          <cell r="U2038">
            <v>6000</v>
          </cell>
          <cell r="V2038">
            <v>2374</v>
          </cell>
          <cell r="W2038">
            <v>29891</v>
          </cell>
          <cell r="X2038">
            <v>13456.590394128658</v>
          </cell>
          <cell r="Y2038">
            <v>10087.39280176894</v>
          </cell>
          <cell r="Z2038">
            <v>1496.5417666882693</v>
          </cell>
          <cell r="AA2038">
            <v>1537.9199778472994</v>
          </cell>
          <cell r="AB2038">
            <v>5919.328972233925</v>
          </cell>
          <cell r="AC2038">
            <v>2307.8260873329136</v>
          </cell>
          <cell r="AD2038">
            <v>34805.600000000006</v>
          </cell>
          <cell r="AE2038">
            <v>12500.16</v>
          </cell>
          <cell r="AF2038">
            <v>10229.52</v>
          </cell>
          <cell r="AG2038">
            <v>1522.56</v>
          </cell>
          <cell r="AH2038">
            <v>1563.84</v>
          </cell>
          <cell r="AI2038">
            <v>6080.71</v>
          </cell>
          <cell r="AJ2038">
            <v>2345.16</v>
          </cell>
          <cell r="AK2038">
            <v>34241.949999999997</v>
          </cell>
        </row>
        <row r="2039">
          <cell r="B2039">
            <v>40504</v>
          </cell>
          <cell r="D2039">
            <v>4428.6699999999983</v>
          </cell>
          <cell r="E2039">
            <v>29891</v>
          </cell>
          <cell r="F2039">
            <v>34319.67</v>
          </cell>
          <cell r="G2039">
            <v>34319.67</v>
          </cell>
          <cell r="H2039">
            <v>35233.9</v>
          </cell>
          <cell r="I2039">
            <v>29891</v>
          </cell>
          <cell r="J2039">
            <v>14700</v>
          </cell>
          <cell r="K2039">
            <v>3369</v>
          </cell>
          <cell r="L2039">
            <v>1600</v>
          </cell>
          <cell r="M2039">
            <v>1848</v>
          </cell>
          <cell r="N2039">
            <v>6000</v>
          </cell>
          <cell r="O2039">
            <v>2374</v>
          </cell>
          <cell r="P2039">
            <v>29891</v>
          </cell>
          <cell r="Q2039">
            <v>14700</v>
          </cell>
          <cell r="R2039">
            <v>3369</v>
          </cell>
          <cell r="S2039">
            <v>1600</v>
          </cell>
          <cell r="T2039">
            <v>1848</v>
          </cell>
          <cell r="U2039">
            <v>6000</v>
          </cell>
          <cell r="V2039">
            <v>2374</v>
          </cell>
          <cell r="W2039">
            <v>29891</v>
          </cell>
          <cell r="X2039">
            <v>14253.427925833754</v>
          </cell>
          <cell r="Y2039">
            <v>10142.874555370025</v>
          </cell>
          <cell r="Z2039">
            <v>1495.4890831050832</v>
          </cell>
          <cell r="AA2039">
            <v>1537.1012468101715</v>
          </cell>
          <cell r="AB2039">
            <v>5497.9072450831354</v>
          </cell>
          <cell r="AC2039">
            <v>2307.0999437978253</v>
          </cell>
          <cell r="AD2039">
            <v>35233.899999999994</v>
          </cell>
          <cell r="AE2039">
            <v>12617.71</v>
          </cell>
          <cell r="AF2039">
            <v>10229.52</v>
          </cell>
          <cell r="AG2039">
            <v>1522.56</v>
          </cell>
          <cell r="AH2039">
            <v>1563.84</v>
          </cell>
          <cell r="AI2039">
            <v>6040.88</v>
          </cell>
          <cell r="AJ2039">
            <v>2345.16</v>
          </cell>
          <cell r="AK2039">
            <v>34319.67</v>
          </cell>
        </row>
        <row r="2040">
          <cell r="B2040">
            <v>40505</v>
          </cell>
          <cell r="D2040">
            <v>4586.4700000000012</v>
          </cell>
          <cell r="E2040">
            <v>29491</v>
          </cell>
          <cell r="F2040">
            <v>34077.47</v>
          </cell>
          <cell r="G2040">
            <v>34077.47</v>
          </cell>
          <cell r="H2040">
            <v>35391.5</v>
          </cell>
          <cell r="I2040">
            <v>29491</v>
          </cell>
          <cell r="J2040">
            <v>14500</v>
          </cell>
          <cell r="K2040">
            <v>3369</v>
          </cell>
          <cell r="L2040">
            <v>1600</v>
          </cell>
          <cell r="M2040">
            <v>1848</v>
          </cell>
          <cell r="N2040">
            <v>5800</v>
          </cell>
          <cell r="O2040">
            <v>2374</v>
          </cell>
          <cell r="P2040">
            <v>29491</v>
          </cell>
          <cell r="Q2040">
            <v>14500</v>
          </cell>
          <cell r="R2040">
            <v>3369</v>
          </cell>
          <cell r="S2040">
            <v>1600</v>
          </cell>
          <cell r="T2040">
            <v>1848</v>
          </cell>
          <cell r="U2040">
            <v>5800</v>
          </cell>
          <cell r="V2040">
            <v>2374</v>
          </cell>
          <cell r="W2040">
            <v>29491</v>
          </cell>
          <cell r="X2040">
            <v>14155.81790468183</v>
          </cell>
          <cell r="Y2040">
            <v>10169.624785388167</v>
          </cell>
          <cell r="Z2040">
            <v>1483.4493343476652</v>
          </cell>
          <cell r="AA2040">
            <v>1524.6912443005285</v>
          </cell>
          <cell r="AB2040">
            <v>5793.2338945243209</v>
          </cell>
          <cell r="AC2040">
            <v>2264.682836757494</v>
          </cell>
          <cell r="AD2040">
            <v>35391.5</v>
          </cell>
          <cell r="AE2040">
            <v>12617.71</v>
          </cell>
          <cell r="AF2040">
            <v>10229.52</v>
          </cell>
          <cell r="AG2040">
            <v>1522.56</v>
          </cell>
          <cell r="AH2040">
            <v>1563.84</v>
          </cell>
          <cell r="AI2040">
            <v>5822.4</v>
          </cell>
          <cell r="AJ2040">
            <v>2321.44</v>
          </cell>
          <cell r="AK2040">
            <v>34077.47</v>
          </cell>
        </row>
        <row r="2041">
          <cell r="B2041">
            <v>40506</v>
          </cell>
          <cell r="D2041">
            <v>4658.5500000000029</v>
          </cell>
          <cell r="E2041">
            <v>29391</v>
          </cell>
          <cell r="F2041">
            <v>34049.550000000003</v>
          </cell>
          <cell r="G2041">
            <v>34049.550000000003</v>
          </cell>
          <cell r="H2041">
            <v>35767</v>
          </cell>
          <cell r="I2041">
            <v>29391</v>
          </cell>
          <cell r="J2041">
            <v>14400</v>
          </cell>
          <cell r="K2041">
            <v>3369</v>
          </cell>
          <cell r="L2041">
            <v>1600</v>
          </cell>
          <cell r="M2041">
            <v>1848</v>
          </cell>
          <cell r="N2041">
            <v>5800</v>
          </cell>
          <cell r="O2041">
            <v>2374</v>
          </cell>
          <cell r="P2041">
            <v>29391</v>
          </cell>
          <cell r="Q2041">
            <v>14400</v>
          </cell>
          <cell r="R2041">
            <v>3369</v>
          </cell>
          <cell r="S2041">
            <v>1600</v>
          </cell>
          <cell r="T2041">
            <v>1848</v>
          </cell>
          <cell r="U2041">
            <v>5800</v>
          </cell>
          <cell r="V2041">
            <v>2374</v>
          </cell>
          <cell r="W2041">
            <v>29391</v>
          </cell>
          <cell r="X2041">
            <v>14540.950689493608</v>
          </cell>
          <cell r="Y2041">
            <v>10080.444578272522</v>
          </cell>
          <cell r="Z2041">
            <v>1486.7185448891594</v>
          </cell>
          <cell r="AA2041">
            <v>1528.1626469807625</v>
          </cell>
          <cell r="AB2041">
            <v>5860.4592426459321</v>
          </cell>
          <cell r="AC2041">
            <v>2270.2642977180135</v>
          </cell>
          <cell r="AD2041">
            <v>35767</v>
          </cell>
          <cell r="AE2041">
            <v>12617.71</v>
          </cell>
          <cell r="AF2041">
            <v>10229.52</v>
          </cell>
          <cell r="AG2041">
            <v>1522.56</v>
          </cell>
          <cell r="AH2041">
            <v>1563.84</v>
          </cell>
          <cell r="AI2041">
            <v>5794.48</v>
          </cell>
          <cell r="AJ2041">
            <v>2321.44</v>
          </cell>
          <cell r="AK2041">
            <v>34049.550000000003</v>
          </cell>
        </row>
        <row r="2042">
          <cell r="B2042">
            <v>40507</v>
          </cell>
          <cell r="D2042">
            <v>4544.7799999999988</v>
          </cell>
          <cell r="E2042">
            <v>29791</v>
          </cell>
          <cell r="F2042">
            <v>34335.78</v>
          </cell>
          <cell r="G2042">
            <v>34335.78</v>
          </cell>
          <cell r="H2042">
            <v>35794.300000000003</v>
          </cell>
          <cell r="I2042">
            <v>29791</v>
          </cell>
          <cell r="J2042">
            <v>14600</v>
          </cell>
          <cell r="K2042">
            <v>3369</v>
          </cell>
          <cell r="L2042">
            <v>1600</v>
          </cell>
          <cell r="M2042">
            <v>1848</v>
          </cell>
          <cell r="N2042">
            <v>6000</v>
          </cell>
          <cell r="O2042">
            <v>2374</v>
          </cell>
          <cell r="P2042">
            <v>29791</v>
          </cell>
          <cell r="Q2042">
            <v>14600</v>
          </cell>
          <cell r="R2042">
            <v>3369</v>
          </cell>
          <cell r="S2042">
            <v>1600</v>
          </cell>
          <cell r="T2042">
            <v>1848</v>
          </cell>
          <cell r="U2042">
            <v>6000</v>
          </cell>
          <cell r="V2042">
            <v>2374</v>
          </cell>
          <cell r="W2042">
            <v>29791</v>
          </cell>
          <cell r="X2042">
            <v>14716.284781573442</v>
          </cell>
          <cell r="Y2042">
            <v>9931.9721067198971</v>
          </cell>
          <cell r="Z2042">
            <v>1479.052121972803</v>
          </cell>
          <cell r="AA2042">
            <v>1522.2826151985898</v>
          </cell>
          <cell r="AB2042">
            <v>5861.7508820848279</v>
          </cell>
          <cell r="AC2042">
            <v>2282.9574924504291</v>
          </cell>
          <cell r="AD2042">
            <v>35794.299999999988</v>
          </cell>
          <cell r="AE2042">
            <v>12617.71</v>
          </cell>
          <cell r="AF2042">
            <v>10229.52</v>
          </cell>
          <cell r="AG2042">
            <v>1522.56</v>
          </cell>
          <cell r="AH2042">
            <v>1563.84</v>
          </cell>
          <cell r="AI2042">
            <v>6080.71</v>
          </cell>
          <cell r="AJ2042">
            <v>2321.44</v>
          </cell>
          <cell r="AK2042">
            <v>34335.78</v>
          </cell>
        </row>
        <row r="2043">
          <cell r="B2043">
            <v>40508</v>
          </cell>
          <cell r="D2043">
            <v>4453.2099999999991</v>
          </cell>
          <cell r="E2043">
            <v>29791</v>
          </cell>
          <cell r="F2043">
            <v>34244.21</v>
          </cell>
          <cell r="G2043">
            <v>34244.21</v>
          </cell>
          <cell r="H2043">
            <v>36650.199999999997</v>
          </cell>
          <cell r="I2043">
            <v>29788</v>
          </cell>
          <cell r="J2043">
            <v>14600</v>
          </cell>
          <cell r="K2043">
            <v>3369</v>
          </cell>
          <cell r="L2043">
            <v>1600</v>
          </cell>
          <cell r="M2043">
            <v>1848</v>
          </cell>
          <cell r="N2043">
            <v>6000</v>
          </cell>
          <cell r="O2043">
            <v>2374</v>
          </cell>
          <cell r="P2043">
            <v>29791</v>
          </cell>
          <cell r="Q2043">
            <v>14597</v>
          </cell>
          <cell r="R2043">
            <v>3369</v>
          </cell>
          <cell r="S2043">
            <v>1600</v>
          </cell>
          <cell r="T2043">
            <v>1848</v>
          </cell>
          <cell r="U2043">
            <v>6000</v>
          </cell>
          <cell r="V2043">
            <v>2374</v>
          </cell>
          <cell r="W2043">
            <v>29788</v>
          </cell>
          <cell r="X2043">
            <v>15059.500305958687</v>
          </cell>
          <cell r="Y2043">
            <v>10086.505685774289</v>
          </cell>
          <cell r="Z2043">
            <v>1489.1746594277622</v>
          </cell>
          <cell r="AA2043">
            <v>1533.1040907587592</v>
          </cell>
          <cell r="AB2043">
            <v>6206.8563671395232</v>
          </cell>
          <cell r="AC2043">
            <v>2275.0588909409812</v>
          </cell>
          <cell r="AD2043">
            <v>36650.199999999997</v>
          </cell>
          <cell r="AE2043">
            <v>12617.71</v>
          </cell>
          <cell r="AF2043">
            <v>10229.52</v>
          </cell>
          <cell r="AG2043">
            <v>1522.56</v>
          </cell>
          <cell r="AH2043">
            <v>1563.84</v>
          </cell>
          <cell r="AI2043">
            <v>5989.14</v>
          </cell>
          <cell r="AJ2043">
            <v>2321.44</v>
          </cell>
          <cell r="AK2043">
            <v>34244.21</v>
          </cell>
        </row>
        <row r="2044">
          <cell r="B2044">
            <v>40509</v>
          </cell>
          <cell r="D2044">
            <v>4538.57</v>
          </cell>
          <cell r="E2044">
            <v>29491</v>
          </cell>
          <cell r="F2044">
            <v>34029.57</v>
          </cell>
          <cell r="G2044">
            <v>34029.57</v>
          </cell>
          <cell r="H2044">
            <v>36322.199999999997</v>
          </cell>
          <cell r="I2044">
            <v>29489</v>
          </cell>
          <cell r="J2044">
            <v>14600</v>
          </cell>
          <cell r="K2044">
            <v>3369</v>
          </cell>
          <cell r="L2044">
            <v>1600</v>
          </cell>
          <cell r="M2044">
            <v>1848</v>
          </cell>
          <cell r="N2044">
            <v>5700</v>
          </cell>
          <cell r="O2044">
            <v>2374</v>
          </cell>
          <cell r="P2044">
            <v>29491</v>
          </cell>
          <cell r="Q2044">
            <v>14598</v>
          </cell>
          <cell r="R2044">
            <v>3369</v>
          </cell>
          <cell r="S2044">
            <v>1600</v>
          </cell>
          <cell r="T2044">
            <v>1848</v>
          </cell>
          <cell r="U2044">
            <v>5700</v>
          </cell>
          <cell r="V2044">
            <v>2374</v>
          </cell>
          <cell r="W2044">
            <v>29489</v>
          </cell>
          <cell r="X2044">
            <v>14870.478290381248</v>
          </cell>
          <cell r="Y2044">
            <v>10420.701351601678</v>
          </cell>
          <cell r="Z2044">
            <v>1484.28425617527</v>
          </cell>
          <cell r="AA2044">
            <v>1527.3916172616412</v>
          </cell>
          <cell r="AB2044">
            <v>5752.5683454017008</v>
          </cell>
          <cell r="AC2044">
            <v>2266.7761391784607</v>
          </cell>
          <cell r="AD2044">
            <v>36322.199999999997</v>
          </cell>
          <cell r="AE2044">
            <v>12617.71</v>
          </cell>
          <cell r="AF2044">
            <v>10229.52</v>
          </cell>
          <cell r="AG2044">
            <v>1522.56</v>
          </cell>
          <cell r="AH2044">
            <v>1563.84</v>
          </cell>
          <cell r="AI2044">
            <v>5774.5</v>
          </cell>
          <cell r="AJ2044">
            <v>2321.44</v>
          </cell>
          <cell r="AK2044">
            <v>34029.57</v>
          </cell>
        </row>
        <row r="2045">
          <cell r="B2045">
            <v>40510</v>
          </cell>
          <cell r="D2045">
            <v>4368.760000000002</v>
          </cell>
          <cell r="E2045">
            <v>29491</v>
          </cell>
          <cell r="F2045">
            <v>33859.760000000002</v>
          </cell>
          <cell r="G2045">
            <v>33859.760000000002</v>
          </cell>
          <cell r="H2045">
            <v>35526</v>
          </cell>
          <cell r="I2045">
            <v>29491</v>
          </cell>
          <cell r="J2045">
            <v>14600</v>
          </cell>
          <cell r="K2045">
            <v>3369</v>
          </cell>
          <cell r="L2045">
            <v>1600</v>
          </cell>
          <cell r="M2045">
            <v>1848</v>
          </cell>
          <cell r="N2045">
            <v>5700</v>
          </cell>
          <cell r="O2045">
            <v>2374</v>
          </cell>
          <cell r="P2045">
            <v>29491</v>
          </cell>
          <cell r="Q2045">
            <v>14600</v>
          </cell>
          <cell r="R2045">
            <v>3369</v>
          </cell>
          <cell r="S2045">
            <v>1600</v>
          </cell>
          <cell r="T2045">
            <v>1848</v>
          </cell>
          <cell r="U2045">
            <v>5700</v>
          </cell>
          <cell r="V2045">
            <v>2374</v>
          </cell>
          <cell r="W2045">
            <v>29491</v>
          </cell>
          <cell r="X2045">
            <v>13565.417837725296</v>
          </cell>
          <cell r="Y2045">
            <v>10589.997566460159</v>
          </cell>
          <cell r="Z2045">
            <v>1495.2594890766707</v>
          </cell>
          <cell r="AA2045">
            <v>1537.0509639270915</v>
          </cell>
          <cell r="AB2045">
            <v>6056.1030450440712</v>
          </cell>
          <cell r="AC2045">
            <v>2282.1710977667103</v>
          </cell>
          <cell r="AD2045">
            <v>35526</v>
          </cell>
          <cell r="AE2045">
            <v>12500.16</v>
          </cell>
          <cell r="AF2045">
            <v>10229.52</v>
          </cell>
          <cell r="AG2045">
            <v>1522.56</v>
          </cell>
          <cell r="AH2045">
            <v>1563.84</v>
          </cell>
          <cell r="AI2045">
            <v>5722.24</v>
          </cell>
          <cell r="AJ2045">
            <v>2321.44</v>
          </cell>
          <cell r="AK2045">
            <v>33859.760000000002</v>
          </cell>
        </row>
        <row r="2046">
          <cell r="B2046">
            <v>40511</v>
          </cell>
          <cell r="D2046">
            <v>4525.2900000000009</v>
          </cell>
          <cell r="E2046">
            <v>29691</v>
          </cell>
          <cell r="F2046">
            <v>34216.29</v>
          </cell>
          <cell r="G2046">
            <v>34216.29</v>
          </cell>
          <cell r="H2046">
            <v>36732.199999999997</v>
          </cell>
          <cell r="I2046">
            <v>29691</v>
          </cell>
          <cell r="J2046">
            <v>14600</v>
          </cell>
          <cell r="K2046">
            <v>3369</v>
          </cell>
          <cell r="L2046">
            <v>1600</v>
          </cell>
          <cell r="M2046">
            <v>1848</v>
          </cell>
          <cell r="N2046">
            <v>5900</v>
          </cell>
          <cell r="O2046">
            <v>2374</v>
          </cell>
          <cell r="P2046">
            <v>29691</v>
          </cell>
          <cell r="Q2046">
            <v>14600</v>
          </cell>
          <cell r="R2046">
            <v>3369</v>
          </cell>
          <cell r="S2046">
            <v>1600</v>
          </cell>
          <cell r="T2046">
            <v>1848</v>
          </cell>
          <cell r="U2046">
            <v>5900</v>
          </cell>
          <cell r="V2046">
            <v>2374</v>
          </cell>
          <cell r="W2046">
            <v>29691</v>
          </cell>
          <cell r="X2046">
            <v>14827.959906898681</v>
          </cell>
          <cell r="Y2046">
            <v>10547.273906823633</v>
          </cell>
          <cell r="Z2046">
            <v>1479.6347231071509</v>
          </cell>
          <cell r="AA2046">
            <v>1522.189186494511</v>
          </cell>
          <cell r="AB2046">
            <v>6083.7236025742968</v>
          </cell>
          <cell r="AC2046">
            <v>2271.4186741017311</v>
          </cell>
          <cell r="AD2046">
            <v>36732.200000000004</v>
          </cell>
          <cell r="AE2046">
            <v>12617.71</v>
          </cell>
          <cell r="AF2046">
            <v>10229.52</v>
          </cell>
          <cell r="AG2046">
            <v>1522.56</v>
          </cell>
          <cell r="AH2046">
            <v>1563.84</v>
          </cell>
          <cell r="AI2046">
            <v>5961.22</v>
          </cell>
          <cell r="AJ2046">
            <v>2321.44</v>
          </cell>
          <cell r="AK2046">
            <v>34216.29</v>
          </cell>
        </row>
        <row r="2047">
          <cell r="B2047">
            <v>40512</v>
          </cell>
          <cell r="D2047">
            <v>4644.7799999999988</v>
          </cell>
          <cell r="E2047">
            <v>29691</v>
          </cell>
          <cell r="F2047">
            <v>34335.78</v>
          </cell>
          <cell r="G2047">
            <v>34335.78</v>
          </cell>
          <cell r="H2047">
            <v>36934.9</v>
          </cell>
          <cell r="I2047">
            <v>29691</v>
          </cell>
          <cell r="J2047">
            <v>15000</v>
          </cell>
          <cell r="K2047">
            <v>3369</v>
          </cell>
          <cell r="L2047">
            <v>1600</v>
          </cell>
          <cell r="M2047">
            <v>1848</v>
          </cell>
          <cell r="N2047">
            <v>5000</v>
          </cell>
          <cell r="O2047">
            <v>2874</v>
          </cell>
          <cell r="P2047">
            <v>29691</v>
          </cell>
          <cell r="Q2047">
            <v>15000</v>
          </cell>
          <cell r="R2047">
            <v>3369</v>
          </cell>
          <cell r="S2047">
            <v>1600</v>
          </cell>
          <cell r="T2047">
            <v>1848</v>
          </cell>
          <cell r="U2047">
            <v>5000</v>
          </cell>
          <cell r="V2047">
            <v>2874</v>
          </cell>
          <cell r="W2047">
            <v>29691</v>
          </cell>
          <cell r="X2047">
            <v>14994.352235686176</v>
          </cell>
          <cell r="Y2047">
            <v>10372.802792459897</v>
          </cell>
          <cell r="Z2047">
            <v>1484.5927117582582</v>
          </cell>
          <cell r="AA2047">
            <v>1527.0498033063466</v>
          </cell>
          <cell r="AB2047">
            <v>6276.3927594473807</v>
          </cell>
          <cell r="AC2047">
            <v>2279.7096973419448</v>
          </cell>
          <cell r="AD2047">
            <v>36934.9</v>
          </cell>
          <cell r="AE2047">
            <v>12617.71</v>
          </cell>
          <cell r="AF2047">
            <v>10229.52</v>
          </cell>
          <cell r="AG2047">
            <v>1522.56</v>
          </cell>
          <cell r="AH2047">
            <v>1563.84</v>
          </cell>
          <cell r="AI2047">
            <v>6080.71</v>
          </cell>
          <cell r="AJ2047">
            <v>2321.44</v>
          </cell>
          <cell r="AK2047">
            <v>34335.78</v>
          </cell>
        </row>
        <row r="2048">
          <cell r="B2048">
            <v>40513</v>
          </cell>
          <cell r="D2048">
            <v>4774.0400000000009</v>
          </cell>
          <cell r="E2048">
            <v>29594</v>
          </cell>
          <cell r="F2048">
            <v>34368.04</v>
          </cell>
          <cell r="G2048">
            <v>34368.04</v>
          </cell>
          <cell r="H2048">
            <v>35160.300000000003</v>
          </cell>
          <cell r="I2048">
            <v>29455</v>
          </cell>
          <cell r="J2048">
            <v>14800</v>
          </cell>
          <cell r="K2048">
            <v>3369</v>
          </cell>
          <cell r="L2048">
            <v>1600</v>
          </cell>
          <cell r="M2048">
            <v>1445</v>
          </cell>
          <cell r="N2048">
            <v>6000</v>
          </cell>
          <cell r="O2048">
            <v>2380</v>
          </cell>
          <cell r="P2048">
            <v>29594</v>
          </cell>
          <cell r="Q2048">
            <v>14800</v>
          </cell>
          <cell r="R2048">
            <v>3257</v>
          </cell>
          <cell r="S2048">
            <v>1600</v>
          </cell>
          <cell r="T2048">
            <v>1445</v>
          </cell>
          <cell r="U2048">
            <v>6000</v>
          </cell>
          <cell r="V2048">
            <v>2353</v>
          </cell>
          <cell r="W2048">
            <v>29455</v>
          </cell>
          <cell r="X2048">
            <v>14115.883932826151</v>
          </cell>
          <cell r="Y2048">
            <v>9984.3741789836822</v>
          </cell>
          <cell r="Z2048">
            <v>1490.3258507108537</v>
          </cell>
          <cell r="AA2048">
            <v>1532.652474167704</v>
          </cell>
          <cell r="AB2048">
            <v>5713.8292253667832</v>
          </cell>
          <cell r="AC2048">
            <v>2323.2343379448344</v>
          </cell>
          <cell r="AD2048">
            <v>35160.30000000001</v>
          </cell>
          <cell r="AE2048">
            <v>12597.546178749411</v>
          </cell>
          <cell r="AF2048">
            <v>10213.172642772792</v>
          </cell>
          <cell r="AG2048">
            <v>1520.126862157769</v>
          </cell>
          <cell r="AH2048">
            <v>1561.3408943600289</v>
          </cell>
          <cell r="AI2048">
            <v>6110.7590275004677</v>
          </cell>
          <cell r="AJ2048">
            <v>2365.094394459526</v>
          </cell>
          <cell r="AK2048">
            <v>34368.04</v>
          </cell>
        </row>
        <row r="2049">
          <cell r="B2049">
            <v>40514</v>
          </cell>
          <cell r="D2049">
            <v>4566.5400000000009</v>
          </cell>
          <cell r="E2049">
            <v>29720</v>
          </cell>
          <cell r="F2049">
            <v>34286.54</v>
          </cell>
          <cell r="G2049">
            <v>34286.54</v>
          </cell>
          <cell r="H2049">
            <v>35450.1</v>
          </cell>
          <cell r="I2049">
            <v>29720</v>
          </cell>
          <cell r="J2049">
            <v>14900</v>
          </cell>
          <cell r="K2049">
            <v>3369</v>
          </cell>
          <cell r="L2049">
            <v>1600</v>
          </cell>
          <cell r="M2049">
            <v>1445</v>
          </cell>
          <cell r="N2049">
            <v>6000</v>
          </cell>
          <cell r="O2049">
            <v>2406</v>
          </cell>
          <cell r="P2049">
            <v>29720</v>
          </cell>
          <cell r="Q2049">
            <v>14900</v>
          </cell>
          <cell r="R2049">
            <v>3369</v>
          </cell>
          <cell r="S2049">
            <v>1600</v>
          </cell>
          <cell r="T2049">
            <v>1445</v>
          </cell>
          <cell r="U2049">
            <v>6000</v>
          </cell>
          <cell r="V2049">
            <v>2406</v>
          </cell>
          <cell r="W2049">
            <v>29720</v>
          </cell>
          <cell r="X2049">
            <v>13876.405801355284</v>
          </cell>
          <cell r="Y2049">
            <v>10029.325375331169</v>
          </cell>
          <cell r="Z2049">
            <v>1489.6764689338827</v>
          </cell>
          <cell r="AA2049">
            <v>1532.466202405072</v>
          </cell>
          <cell r="AB2049">
            <v>6175.5513432190855</v>
          </cell>
          <cell r="AC2049">
            <v>2346.6748087555175</v>
          </cell>
          <cell r="AD2049">
            <v>35450.100000000006</v>
          </cell>
          <cell r="AE2049">
            <v>12598.132972840278</v>
          </cell>
          <cell r="AF2049">
            <v>10213.648372670563</v>
          </cell>
          <cell r="AG2049">
            <v>1520.1976697140522</v>
          </cell>
          <cell r="AH2049">
            <v>1561.4136216672073</v>
          </cell>
          <cell r="AI2049">
            <v>6004.259605280401</v>
          </cell>
          <cell r="AJ2049">
            <v>2388.8877578275019</v>
          </cell>
          <cell r="AK2049">
            <v>34286.54</v>
          </cell>
        </row>
        <row r="2050">
          <cell r="B2050">
            <v>40515</v>
          </cell>
          <cell r="D2050">
            <v>5079.4800000000032</v>
          </cell>
          <cell r="E2050">
            <v>29279</v>
          </cell>
          <cell r="F2050">
            <v>34358.480000000003</v>
          </cell>
          <cell r="G2050">
            <v>34358.480000000003</v>
          </cell>
          <cell r="H2050">
            <v>36441.5</v>
          </cell>
          <cell r="I2050">
            <v>29279</v>
          </cell>
          <cell r="J2050">
            <v>14500</v>
          </cell>
          <cell r="K2050">
            <v>3369</v>
          </cell>
          <cell r="L2050">
            <v>1600</v>
          </cell>
          <cell r="M2050">
            <v>1445</v>
          </cell>
          <cell r="N2050">
            <v>6000</v>
          </cell>
          <cell r="O2050">
            <v>2365</v>
          </cell>
          <cell r="P2050">
            <v>29279</v>
          </cell>
          <cell r="Q2050">
            <v>14500</v>
          </cell>
          <cell r="R2050">
            <v>3369</v>
          </cell>
          <cell r="S2050">
            <v>1600</v>
          </cell>
          <cell r="T2050">
            <v>1445</v>
          </cell>
          <cell r="U2050">
            <v>6000</v>
          </cell>
          <cell r="V2050">
            <v>2365</v>
          </cell>
          <cell r="W2050">
            <v>29279</v>
          </cell>
          <cell r="X2050">
            <v>14240.153298127543</v>
          </cell>
          <cell r="Y2050">
            <v>10909.694909819351</v>
          </cell>
          <cell r="Z2050">
            <v>1492.5898150322796</v>
          </cell>
          <cell r="AA2050">
            <v>1534.0566795482482</v>
          </cell>
          <cell r="AB2050">
            <v>5951.1414981395656</v>
          </cell>
          <cell r="AC2050">
            <v>2313.8637993330085</v>
          </cell>
          <cell r="AD2050">
            <v>36441.5</v>
          </cell>
          <cell r="AE2050">
            <v>12600.304967130676</v>
          </cell>
          <cell r="AF2050">
            <v>10289.716625280404</v>
          </cell>
          <cell r="AG2050">
            <v>1520.4597609831326</v>
          </cell>
          <cell r="AH2050">
            <v>1561.6828188155882</v>
          </cell>
          <cell r="AI2050">
            <v>6032.5471317569009</v>
          </cell>
          <cell r="AJ2050">
            <v>2353.7686960333012</v>
          </cell>
          <cell r="AK2050">
            <v>34358.480000000003</v>
          </cell>
        </row>
        <row r="2051">
          <cell r="B2051">
            <v>40516</v>
          </cell>
          <cell r="D2051">
            <v>5667.9700000000012</v>
          </cell>
          <cell r="E2051">
            <v>28330</v>
          </cell>
          <cell r="F2051">
            <v>33997.97</v>
          </cell>
          <cell r="G2051">
            <v>33997.97</v>
          </cell>
          <cell r="H2051">
            <v>37357.300000000003</v>
          </cell>
          <cell r="I2051">
            <v>28330</v>
          </cell>
          <cell r="J2051">
            <v>13856</v>
          </cell>
          <cell r="K2051">
            <v>3369</v>
          </cell>
          <cell r="L2051">
            <v>1600</v>
          </cell>
          <cell r="M2051">
            <v>1445</v>
          </cell>
          <cell r="N2051">
            <v>5700</v>
          </cell>
          <cell r="O2051">
            <v>2360</v>
          </cell>
          <cell r="P2051">
            <v>28330</v>
          </cell>
          <cell r="Q2051">
            <v>13856</v>
          </cell>
          <cell r="R2051">
            <v>3369</v>
          </cell>
          <cell r="S2051">
            <v>1600</v>
          </cell>
          <cell r="T2051">
            <v>1445</v>
          </cell>
          <cell r="U2051">
            <v>5700</v>
          </cell>
          <cell r="V2051">
            <v>2360</v>
          </cell>
          <cell r="W2051">
            <v>28330</v>
          </cell>
          <cell r="X2051">
            <v>15148.143366678842</v>
          </cell>
          <cell r="Y2051">
            <v>10854.479489499008</v>
          </cell>
          <cell r="Z2051">
            <v>1511.5784858181617</v>
          </cell>
          <cell r="AA2051">
            <v>1554.5656581927697</v>
          </cell>
          <cell r="AB2051">
            <v>5991.9893317230326</v>
          </cell>
          <cell r="AC2051">
            <v>2296.5436680881949</v>
          </cell>
          <cell r="AD2051">
            <v>37357.30000000001</v>
          </cell>
          <cell r="AE2051">
            <v>12604.504139842431</v>
          </cell>
          <cell r="AF2051">
            <v>10218.813650702145</v>
          </cell>
          <cell r="AG2051">
            <v>1520.9664688091968</v>
          </cell>
          <cell r="AH2051">
            <v>1562.2032646218042</v>
          </cell>
          <cell r="AI2051">
            <v>5784.3197126309624</v>
          </cell>
          <cell r="AJ2051">
            <v>2307.162763393459</v>
          </cell>
          <cell r="AK2051">
            <v>33997.97</v>
          </cell>
        </row>
        <row r="2052">
          <cell r="B2052">
            <v>40517</v>
          </cell>
          <cell r="D2052">
            <v>5594.5399999999936</v>
          </cell>
          <cell r="E2052">
            <v>28630</v>
          </cell>
          <cell r="F2052">
            <v>34224.539999999994</v>
          </cell>
          <cell r="G2052">
            <v>34224.539999999994</v>
          </cell>
          <cell r="H2052">
            <v>35595.300000000003</v>
          </cell>
          <cell r="I2052">
            <v>28630</v>
          </cell>
          <cell r="J2052">
            <v>13856</v>
          </cell>
          <cell r="K2052">
            <v>3369</v>
          </cell>
          <cell r="L2052">
            <v>1600</v>
          </cell>
          <cell r="M2052">
            <v>1445</v>
          </cell>
          <cell r="N2052">
            <v>6000</v>
          </cell>
          <cell r="O2052">
            <v>2360</v>
          </cell>
          <cell r="P2052">
            <v>28630</v>
          </cell>
          <cell r="Q2052">
            <v>13856</v>
          </cell>
          <cell r="R2052">
            <v>3369</v>
          </cell>
          <cell r="S2052">
            <v>1600</v>
          </cell>
          <cell r="T2052">
            <v>1445</v>
          </cell>
          <cell r="U2052">
            <v>6000</v>
          </cell>
          <cell r="V2052">
            <v>2360</v>
          </cell>
          <cell r="W2052">
            <v>28630</v>
          </cell>
          <cell r="X2052">
            <v>14465.74235608912</v>
          </cell>
          <cell r="Y2052">
            <v>9936.7523243936594</v>
          </cell>
          <cell r="Z2052">
            <v>1477.960862322921</v>
          </cell>
          <cell r="AA2052">
            <v>1520.4724753560156</v>
          </cell>
          <cell r="AB2052">
            <v>5936.1332714839955</v>
          </cell>
          <cell r="AC2052">
            <v>2258.2387103542969</v>
          </cell>
          <cell r="AD2052">
            <v>35595.300000000003</v>
          </cell>
          <cell r="AE2052">
            <v>12600.189150875651</v>
          </cell>
          <cell r="AF2052">
            <v>10215.315372018022</v>
          </cell>
          <cell r="AG2052">
            <v>1520.4457856106403</v>
          </cell>
          <cell r="AH2052">
            <v>1561.6684645395542</v>
          </cell>
          <cell r="AI2052">
            <v>6008.70475959329</v>
          </cell>
          <cell r="AJ2052">
            <v>2318.2164673628395</v>
          </cell>
          <cell r="AK2052">
            <v>34224.539999999994</v>
          </cell>
        </row>
        <row r="2053">
          <cell r="B2053">
            <v>40518</v>
          </cell>
          <cell r="D2053">
            <v>5628.5500000000029</v>
          </cell>
          <cell r="E2053">
            <v>28930</v>
          </cell>
          <cell r="F2053">
            <v>34558.550000000003</v>
          </cell>
          <cell r="G2053">
            <v>34558.550000000003</v>
          </cell>
          <cell r="H2053">
            <v>37232.9</v>
          </cell>
          <cell r="I2053">
            <v>28930</v>
          </cell>
          <cell r="J2053">
            <v>13856</v>
          </cell>
          <cell r="K2053">
            <v>3369</v>
          </cell>
          <cell r="L2053">
            <v>1600</v>
          </cell>
          <cell r="M2053">
            <v>1445</v>
          </cell>
          <cell r="N2053">
            <v>6300</v>
          </cell>
          <cell r="O2053">
            <v>2360</v>
          </cell>
          <cell r="P2053">
            <v>28930</v>
          </cell>
          <cell r="Q2053">
            <v>13856</v>
          </cell>
          <cell r="R2053">
            <v>3369</v>
          </cell>
          <cell r="S2053">
            <v>1600</v>
          </cell>
          <cell r="T2053">
            <v>1445</v>
          </cell>
          <cell r="U2053">
            <v>6300</v>
          </cell>
          <cell r="V2053">
            <v>2360</v>
          </cell>
          <cell r="W2053">
            <v>28930</v>
          </cell>
          <cell r="X2053">
            <v>14722.464228757173</v>
          </cell>
          <cell r="Y2053">
            <v>10872.383995376853</v>
          </cell>
          <cell r="Z2053">
            <v>1517.7414740269401</v>
          </cell>
          <cell r="AA2053">
            <v>1560.5125031602997</v>
          </cell>
          <cell r="AB2053">
            <v>6205.7897724651439</v>
          </cell>
          <cell r="AC2053">
            <v>2354.0080262135848</v>
          </cell>
          <cell r="AD2053">
            <v>37232.899999999987</v>
          </cell>
          <cell r="AE2053">
            <v>12589.164620068594</v>
          </cell>
          <cell r="AF2053">
            <v>10206.377485635991</v>
          </cell>
          <cell r="AG2053">
            <v>1519.115472136516</v>
          </cell>
          <cell r="AH2053">
            <v>1560.3020832978464</v>
          </cell>
          <cell r="AI2053">
            <v>6331.9026877108854</v>
          </cell>
          <cell r="AJ2053">
            <v>2351.6876511501755</v>
          </cell>
          <cell r="AK2053">
            <v>34558.550000000003</v>
          </cell>
        </row>
        <row r="2054">
          <cell r="B2054">
            <v>40519</v>
          </cell>
          <cell r="D2054">
            <v>4982.9800000000032</v>
          </cell>
          <cell r="E2054">
            <v>29374</v>
          </cell>
          <cell r="F2054">
            <v>34356.980000000003</v>
          </cell>
          <cell r="G2054">
            <v>34356.980000000003</v>
          </cell>
          <cell r="H2054">
            <v>35725.4</v>
          </cell>
          <cell r="I2054">
            <v>29374</v>
          </cell>
          <cell r="J2054">
            <v>14500</v>
          </cell>
          <cell r="K2054">
            <v>3369</v>
          </cell>
          <cell r="L2054">
            <v>1600</v>
          </cell>
          <cell r="M2054">
            <v>1445</v>
          </cell>
          <cell r="N2054">
            <v>6100</v>
          </cell>
          <cell r="O2054">
            <v>2360</v>
          </cell>
          <cell r="P2054">
            <v>29374</v>
          </cell>
          <cell r="Q2054">
            <v>14500</v>
          </cell>
          <cell r="R2054">
            <v>3369</v>
          </cell>
          <cell r="S2054">
            <v>1600</v>
          </cell>
          <cell r="T2054">
            <v>1445</v>
          </cell>
          <cell r="U2054">
            <v>6100</v>
          </cell>
          <cell r="V2054">
            <v>2360</v>
          </cell>
          <cell r="W2054">
            <v>29374</v>
          </cell>
          <cell r="X2054">
            <v>14412.807584757524</v>
          </cell>
          <cell r="Y2054">
            <v>10244.079803323881</v>
          </cell>
          <cell r="Z2054">
            <v>1450.814710652704</v>
          </cell>
          <cell r="AA2054">
            <v>1491.8143204823314</v>
          </cell>
          <cell r="AB2054">
            <v>5876.1144252124177</v>
          </cell>
          <cell r="AC2054">
            <v>2249.7691555711467</v>
          </cell>
          <cell r="AD2054">
            <v>35725.400000000009</v>
          </cell>
          <cell r="AE2054">
            <v>12597.832568876578</v>
          </cell>
          <cell r="AF2054">
            <v>10213.40482702284</v>
          </cell>
          <cell r="AG2054">
            <v>1520.161420421671</v>
          </cell>
          <cell r="AH2054">
            <v>1561.3763895756003</v>
          </cell>
          <cell r="AI2054">
            <v>6110.8979482894956</v>
          </cell>
          <cell r="AJ2054">
            <v>2353.3068458138182</v>
          </cell>
          <cell r="AK2054">
            <v>34356.980000000003</v>
          </cell>
        </row>
        <row r="2055">
          <cell r="B2055">
            <v>40520</v>
          </cell>
          <cell r="D2055">
            <v>4974.0400000000009</v>
          </cell>
          <cell r="E2055">
            <v>29394</v>
          </cell>
          <cell r="F2055">
            <v>34368.04</v>
          </cell>
          <cell r="G2055">
            <v>34368.04</v>
          </cell>
          <cell r="H2055">
            <v>35891</v>
          </cell>
          <cell r="I2055">
            <v>29394</v>
          </cell>
          <cell r="J2055">
            <v>14500</v>
          </cell>
          <cell r="K2055">
            <v>3369</v>
          </cell>
          <cell r="L2055">
            <v>1600</v>
          </cell>
          <cell r="M2055">
            <v>1445</v>
          </cell>
          <cell r="N2055">
            <v>6100</v>
          </cell>
          <cell r="O2055">
            <v>2380</v>
          </cell>
          <cell r="P2055">
            <v>29394</v>
          </cell>
          <cell r="Q2055">
            <v>14500</v>
          </cell>
          <cell r="R2055">
            <v>3369</v>
          </cell>
          <cell r="S2055">
            <v>1600</v>
          </cell>
          <cell r="T2055">
            <v>1445</v>
          </cell>
          <cell r="U2055">
            <v>6100</v>
          </cell>
          <cell r="V2055">
            <v>2380</v>
          </cell>
          <cell r="W2055">
            <v>29394</v>
          </cell>
          <cell r="X2055">
            <v>14349.78545247522</v>
          </cell>
          <cell r="Y2055">
            <v>10245.760190557357</v>
          </cell>
          <cell r="Z2055">
            <v>1492.5854240998501</v>
          </cell>
          <cell r="AA2055">
            <v>1534.2387435322516</v>
          </cell>
          <cell r="AB2055">
            <v>5941.8664113716668</v>
          </cell>
          <cell r="AC2055">
            <v>2326.7637779636489</v>
          </cell>
          <cell r="AD2055">
            <v>35891</v>
          </cell>
          <cell r="AE2055">
            <v>12597.546178749411</v>
          </cell>
          <cell r="AF2055">
            <v>10213.172642772792</v>
          </cell>
          <cell r="AG2055">
            <v>1520.126862157769</v>
          </cell>
          <cell r="AH2055">
            <v>1561.3408943600289</v>
          </cell>
          <cell r="AI2055">
            <v>6110.7590275004677</v>
          </cell>
          <cell r="AJ2055">
            <v>2365.094394459526</v>
          </cell>
          <cell r="AK2055">
            <v>34368.04</v>
          </cell>
        </row>
        <row r="2056">
          <cell r="B2056">
            <v>40521</v>
          </cell>
          <cell r="D2056">
            <v>4865.0999999999985</v>
          </cell>
          <cell r="E2056">
            <v>29514</v>
          </cell>
          <cell r="F2056">
            <v>34379.1</v>
          </cell>
          <cell r="G2056">
            <v>34379.1</v>
          </cell>
          <cell r="H2056">
            <v>35662.5</v>
          </cell>
          <cell r="I2056">
            <v>29514</v>
          </cell>
          <cell r="J2056">
            <v>14600</v>
          </cell>
          <cell r="K2056">
            <v>3369</v>
          </cell>
          <cell r="L2056">
            <v>1600</v>
          </cell>
          <cell r="M2056">
            <v>1445</v>
          </cell>
          <cell r="N2056">
            <v>6100</v>
          </cell>
          <cell r="O2056">
            <v>2400</v>
          </cell>
          <cell r="P2056">
            <v>29514</v>
          </cell>
          <cell r="Q2056">
            <v>14600</v>
          </cell>
          <cell r="R2056">
            <v>3369</v>
          </cell>
          <cell r="S2056">
            <v>1600</v>
          </cell>
          <cell r="T2056">
            <v>1445</v>
          </cell>
          <cell r="U2056">
            <v>6100</v>
          </cell>
          <cell r="V2056">
            <v>2400</v>
          </cell>
          <cell r="W2056">
            <v>29514</v>
          </cell>
          <cell r="X2056">
            <v>14234.752672402203</v>
          </cell>
          <cell r="Y2056">
            <v>10184.818450362567</v>
          </cell>
          <cell r="Z2056">
            <v>1503.8198575697991</v>
          </cell>
          <cell r="AA2056">
            <v>1545.6272363351086</v>
          </cell>
          <cell r="AB2056">
            <v>5838.2970510701434</v>
          </cell>
          <cell r="AC2056">
            <v>2355.1847322601775</v>
          </cell>
          <cell r="AD2056">
            <v>35662.5</v>
          </cell>
          <cell r="AE2056">
            <v>12597.25998589803</v>
          </cell>
          <cell r="AF2056">
            <v>10212.940618459579</v>
          </cell>
          <cell r="AG2056">
            <v>1520.0923276988378</v>
          </cell>
          <cell r="AH2056">
            <v>1561.3054235948341</v>
          </cell>
          <cell r="AI2056">
            <v>6110.6202024050581</v>
          </cell>
          <cell r="AJ2056">
            <v>2376.8814419436549</v>
          </cell>
          <cell r="AK2056">
            <v>34379.1</v>
          </cell>
        </row>
        <row r="2057">
          <cell r="B2057">
            <v>40522</v>
          </cell>
          <cell r="D2057">
            <v>5032.2900000000009</v>
          </cell>
          <cell r="E2057">
            <v>29284</v>
          </cell>
          <cell r="F2057">
            <v>34316.29</v>
          </cell>
          <cell r="G2057">
            <v>34316.29</v>
          </cell>
          <cell r="H2057">
            <v>35644.300000000003</v>
          </cell>
          <cell r="I2057">
            <v>29284</v>
          </cell>
          <cell r="J2057">
            <v>14500</v>
          </cell>
          <cell r="K2057">
            <v>3369</v>
          </cell>
          <cell r="L2057">
            <v>1600</v>
          </cell>
          <cell r="M2057">
            <v>1445</v>
          </cell>
          <cell r="N2057">
            <v>6000</v>
          </cell>
          <cell r="O2057">
            <v>2370</v>
          </cell>
          <cell r="P2057">
            <v>29284</v>
          </cell>
          <cell r="Q2057">
            <v>14500</v>
          </cell>
          <cell r="R2057">
            <v>3369</v>
          </cell>
          <cell r="S2057">
            <v>1600</v>
          </cell>
          <cell r="T2057">
            <v>1445</v>
          </cell>
          <cell r="U2057">
            <v>6000</v>
          </cell>
          <cell r="V2057">
            <v>2370</v>
          </cell>
          <cell r="W2057">
            <v>29284</v>
          </cell>
          <cell r="X2057">
            <v>14384.565176737313</v>
          </cell>
          <cell r="Y2057">
            <v>10242.631607907977</v>
          </cell>
          <cell r="Z2057">
            <v>1495.1736004577001</v>
          </cell>
          <cell r="AA2057">
            <v>1536.4154179372563</v>
          </cell>
          <cell r="AB2057">
            <v>5667.1181402783432</v>
          </cell>
          <cell r="AC2057">
            <v>2318.396056681408</v>
          </cell>
          <cell r="AD2057">
            <v>35644.299999999996</v>
          </cell>
          <cell r="AE2057">
            <v>12597.493829045459</v>
          </cell>
          <cell r="AF2057">
            <v>10213.130201446786</v>
          </cell>
          <cell r="AG2057">
            <v>1520.120545198095</v>
          </cell>
          <cell r="AH2057">
            <v>1561.3344061334785</v>
          </cell>
          <cell r="AI2057">
            <v>6070.9674498157765</v>
          </cell>
          <cell r="AJ2057">
            <v>2353.2435683604022</v>
          </cell>
          <cell r="AK2057">
            <v>34316.29</v>
          </cell>
        </row>
        <row r="2058">
          <cell r="B2058">
            <v>40523</v>
          </cell>
          <cell r="D2058">
            <v>4916.8499999999985</v>
          </cell>
          <cell r="E2058">
            <v>29284</v>
          </cell>
          <cell r="F2058">
            <v>34200.85</v>
          </cell>
          <cell r="G2058">
            <v>34200.85</v>
          </cell>
          <cell r="H2058">
            <v>35587.699999999997</v>
          </cell>
          <cell r="I2058">
            <v>29284</v>
          </cell>
          <cell r="J2058">
            <v>14500</v>
          </cell>
          <cell r="K2058">
            <v>3369</v>
          </cell>
          <cell r="L2058">
            <v>1600</v>
          </cell>
          <cell r="M2058">
            <v>1445</v>
          </cell>
          <cell r="N2058">
            <v>6000</v>
          </cell>
          <cell r="O2058">
            <v>2370</v>
          </cell>
          <cell r="P2058">
            <v>29284</v>
          </cell>
          <cell r="Q2058">
            <v>14500</v>
          </cell>
          <cell r="R2058">
            <v>3369</v>
          </cell>
          <cell r="S2058">
            <v>1600</v>
          </cell>
          <cell r="T2058">
            <v>1445</v>
          </cell>
          <cell r="U2058">
            <v>6000</v>
          </cell>
          <cell r="V2058">
            <v>2370</v>
          </cell>
          <cell r="W2058">
            <v>29284</v>
          </cell>
          <cell r="X2058">
            <v>14355.497640088242</v>
          </cell>
          <cell r="Y2058">
            <v>9997.9163708955602</v>
          </cell>
          <cell r="Z2058">
            <v>1491.507019043227</v>
          </cell>
          <cell r="AA2058">
            <v>1533.4373918439178</v>
          </cell>
          <cell r="AB2058">
            <v>5895.6652882214339</v>
          </cell>
          <cell r="AC2058">
            <v>2313.6762899076252</v>
          </cell>
          <cell r="AD2058">
            <v>35587.700000000012</v>
          </cell>
          <cell r="AE2058">
            <v>12598.915243269927</v>
          </cell>
          <cell r="AF2058">
            <v>10214.282580542318</v>
          </cell>
          <cell r="AG2058">
            <v>1520.2920651047664</v>
          </cell>
          <cell r="AH2058">
            <v>1561.5105763276572</v>
          </cell>
          <cell r="AI2058">
            <v>5952.340442638606</v>
          </cell>
          <cell r="AJ2058">
            <v>2353.5090921167221</v>
          </cell>
          <cell r="AK2058">
            <v>34200.85</v>
          </cell>
        </row>
        <row r="2059">
          <cell r="B2059">
            <v>40524</v>
          </cell>
          <cell r="D2059">
            <v>4984.9600000000064</v>
          </cell>
          <cell r="E2059">
            <v>29284</v>
          </cell>
          <cell r="F2059">
            <v>34268.960000000006</v>
          </cell>
          <cell r="G2059">
            <v>34268.960000000006</v>
          </cell>
          <cell r="H2059">
            <v>34650.5</v>
          </cell>
          <cell r="I2059">
            <v>29284</v>
          </cell>
          <cell r="J2059">
            <v>14500</v>
          </cell>
          <cell r="K2059">
            <v>3369</v>
          </cell>
          <cell r="L2059">
            <v>1600</v>
          </cell>
          <cell r="M2059">
            <v>1445</v>
          </cell>
          <cell r="N2059">
            <v>6000</v>
          </cell>
          <cell r="O2059">
            <v>2370</v>
          </cell>
          <cell r="P2059">
            <v>29284</v>
          </cell>
          <cell r="Q2059">
            <v>14500</v>
          </cell>
          <cell r="R2059">
            <v>3369</v>
          </cell>
          <cell r="S2059">
            <v>1600</v>
          </cell>
          <cell r="T2059">
            <v>1445</v>
          </cell>
          <cell r="U2059">
            <v>6000</v>
          </cell>
          <cell r="V2059">
            <v>2370</v>
          </cell>
          <cell r="W2059">
            <v>29284</v>
          </cell>
          <cell r="X2059">
            <v>13573.925077502348</v>
          </cell>
          <cell r="Y2059">
            <v>10029.363864670846</v>
          </cell>
          <cell r="Z2059">
            <v>1496.3158098016538</v>
          </cell>
          <cell r="AA2059">
            <v>1537.9215603491191</v>
          </cell>
          <cell r="AB2059">
            <v>5705.5838387139838</v>
          </cell>
          <cell r="AC2059">
            <v>2307.3898489620547</v>
          </cell>
          <cell r="AD2059">
            <v>34650.500000000007</v>
          </cell>
          <cell r="AE2059">
            <v>12599.066345381525</v>
          </cell>
          <cell r="AF2059">
            <v>10214.405083125801</v>
          </cell>
          <cell r="AG2059">
            <v>1520.3102983682536</v>
          </cell>
          <cell r="AH2059">
            <v>1561.5293039356147</v>
          </cell>
          <cell r="AI2059">
            <v>6031.9541267383984</v>
          </cell>
          <cell r="AJ2059">
            <v>2341.694842450408</v>
          </cell>
          <cell r="AK2059">
            <v>34268.960000000006</v>
          </cell>
        </row>
        <row r="2060">
          <cell r="B2060">
            <v>40525</v>
          </cell>
          <cell r="D2060">
            <v>4908</v>
          </cell>
          <cell r="E2060">
            <v>29284</v>
          </cell>
          <cell r="F2060">
            <v>34192</v>
          </cell>
          <cell r="G2060">
            <v>34192</v>
          </cell>
          <cell r="H2060">
            <v>35012.199999999997</v>
          </cell>
          <cell r="I2060">
            <v>29284</v>
          </cell>
          <cell r="J2060">
            <v>14500</v>
          </cell>
          <cell r="K2060">
            <v>3369</v>
          </cell>
          <cell r="L2060">
            <v>1600</v>
          </cell>
          <cell r="M2060">
            <v>1445</v>
          </cell>
          <cell r="N2060">
            <v>6000</v>
          </cell>
          <cell r="O2060">
            <v>2370</v>
          </cell>
          <cell r="P2060">
            <v>29284</v>
          </cell>
          <cell r="Q2060">
            <v>14500</v>
          </cell>
          <cell r="R2060">
            <v>3369</v>
          </cell>
          <cell r="S2060">
            <v>1600</v>
          </cell>
          <cell r="T2060">
            <v>1445</v>
          </cell>
          <cell r="U2060">
            <v>6000</v>
          </cell>
          <cell r="V2060">
            <v>2370</v>
          </cell>
          <cell r="W2060">
            <v>29284</v>
          </cell>
          <cell r="X2060">
            <v>14286.715781543728</v>
          </cell>
          <cell r="Y2060">
            <v>9945.0275674589338</v>
          </cell>
          <cell r="Z2060">
            <v>1484.6508127622612</v>
          </cell>
          <cell r="AA2060">
            <v>1525.9257607398297</v>
          </cell>
          <cell r="AB2060">
            <v>5479.8502868810792</v>
          </cell>
          <cell r="AC2060">
            <v>2290.0297906141732</v>
          </cell>
          <cell r="AD2060">
            <v>35012.200000000004</v>
          </cell>
          <cell r="AE2060">
            <v>12600.017941583543</v>
          </cell>
          <cell r="AF2060">
            <v>10215.176567997498</v>
          </cell>
          <cell r="AG2060">
            <v>1520.4251260440635</v>
          </cell>
          <cell r="AH2060">
            <v>1561.6472448460147</v>
          </cell>
          <cell r="AI2060">
            <v>5952.8614109633727</v>
          </cell>
          <cell r="AJ2060">
            <v>2341.8717085655053</v>
          </cell>
          <cell r="AK2060">
            <v>34192</v>
          </cell>
        </row>
        <row r="2061">
          <cell r="B2061">
            <v>40526</v>
          </cell>
          <cell r="D2061">
            <v>4993.8099999999977</v>
          </cell>
          <cell r="E2061">
            <v>29284</v>
          </cell>
          <cell r="F2061">
            <v>34277.81</v>
          </cell>
          <cell r="G2061">
            <v>34277.81</v>
          </cell>
          <cell r="H2061">
            <v>34673.5</v>
          </cell>
          <cell r="I2061">
            <v>29284</v>
          </cell>
          <cell r="J2061">
            <v>14500</v>
          </cell>
          <cell r="K2061">
            <v>3369</v>
          </cell>
          <cell r="L2061">
            <v>1600</v>
          </cell>
          <cell r="M2061">
            <v>1445</v>
          </cell>
          <cell r="N2061">
            <v>6000</v>
          </cell>
          <cell r="O2061">
            <v>2370</v>
          </cell>
          <cell r="P2061">
            <v>29284</v>
          </cell>
          <cell r="Q2061">
            <v>14500</v>
          </cell>
          <cell r="R2061">
            <v>3369</v>
          </cell>
          <cell r="S2061">
            <v>1600</v>
          </cell>
          <cell r="T2061">
            <v>1445</v>
          </cell>
          <cell r="U2061">
            <v>6000</v>
          </cell>
          <cell r="V2061">
            <v>2370</v>
          </cell>
          <cell r="W2061">
            <v>29284</v>
          </cell>
          <cell r="X2061">
            <v>13811.174988670711</v>
          </cell>
          <cell r="Y2061">
            <v>10110.9721697323</v>
          </cell>
          <cell r="Z2061">
            <v>1483.3384442217832</v>
          </cell>
          <cell r="AA2061">
            <v>1524.2338812534026</v>
          </cell>
          <cell r="AB2061">
            <v>5444.3221180980263</v>
          </cell>
          <cell r="AC2061">
            <v>2299.4583980237767</v>
          </cell>
          <cell r="AD2061">
            <v>34673.5</v>
          </cell>
          <cell r="AE2061">
            <v>12597.966534410203</v>
          </cell>
          <cell r="AF2061">
            <v>10213.513436517393</v>
          </cell>
          <cell r="AG2061">
            <v>1520.1775858401882</v>
          </cell>
          <cell r="AH2061">
            <v>1561.3929932746951</v>
          </cell>
          <cell r="AI2061">
            <v>6031.4275790446854</v>
          </cell>
          <cell r="AJ2061">
            <v>2353.3318709128312</v>
          </cell>
          <cell r="AK2061">
            <v>34277.81</v>
          </cell>
        </row>
        <row r="2062">
          <cell r="B2062">
            <v>40527</v>
          </cell>
          <cell r="D2062">
            <v>4843.6399999999921</v>
          </cell>
          <cell r="E2062">
            <v>29294</v>
          </cell>
          <cell r="F2062">
            <v>34137.639999999992</v>
          </cell>
          <cell r="G2062">
            <v>34137.639999999992</v>
          </cell>
          <cell r="H2062">
            <v>34632.699999999997</v>
          </cell>
          <cell r="I2062">
            <v>29294</v>
          </cell>
          <cell r="J2062">
            <v>14500</v>
          </cell>
          <cell r="K2062">
            <v>3369</v>
          </cell>
          <cell r="L2062">
            <v>1600</v>
          </cell>
          <cell r="M2062">
            <v>1445</v>
          </cell>
          <cell r="N2062">
            <v>6000</v>
          </cell>
          <cell r="O2062">
            <v>2380</v>
          </cell>
          <cell r="P2062">
            <v>29294</v>
          </cell>
          <cell r="Q2062">
            <v>14500</v>
          </cell>
          <cell r="R2062">
            <v>3369</v>
          </cell>
          <cell r="S2062">
            <v>1600</v>
          </cell>
          <cell r="T2062">
            <v>1445</v>
          </cell>
          <cell r="U2062">
            <v>6000</v>
          </cell>
          <cell r="V2062">
            <v>2380</v>
          </cell>
          <cell r="W2062">
            <v>29294</v>
          </cell>
          <cell r="X2062">
            <v>13536.262837839797</v>
          </cell>
          <cell r="Y2062">
            <v>10070.126447337543</v>
          </cell>
          <cell r="Z2062">
            <v>1479.6668023383397</v>
          </cell>
          <cell r="AA2062">
            <v>1520.641098160829</v>
          </cell>
          <cell r="AB2062">
            <v>5721.4453396488798</v>
          </cell>
          <cell r="AC2062">
            <v>2304.557474674607</v>
          </cell>
          <cell r="AD2062">
            <v>34632.699999999997</v>
          </cell>
          <cell r="AE2062">
            <v>12482.473445201706</v>
          </cell>
          <cell r="AF2062">
            <v>10215.046187981574</v>
          </cell>
          <cell r="AG2062">
            <v>1520.4057203048847</v>
          </cell>
          <cell r="AH2062">
            <v>1561.6273129739327</v>
          </cell>
          <cell r="AI2062">
            <v>5992.5590767100339</v>
          </cell>
          <cell r="AJ2062">
            <v>2365.5282568278658</v>
          </cell>
          <cell r="AK2062">
            <v>34137.639999999992</v>
          </cell>
        </row>
        <row r="2063">
          <cell r="B2063">
            <v>40528</v>
          </cell>
          <cell r="D2063">
            <v>5214.9399999999951</v>
          </cell>
          <cell r="E2063">
            <v>29064</v>
          </cell>
          <cell r="F2063">
            <v>34278.939999999995</v>
          </cell>
          <cell r="G2063">
            <v>34278.939999999995</v>
          </cell>
          <cell r="H2063">
            <v>34743.4</v>
          </cell>
          <cell r="I2063">
            <v>29064</v>
          </cell>
          <cell r="J2063">
            <v>14300</v>
          </cell>
          <cell r="K2063">
            <v>3369</v>
          </cell>
          <cell r="L2063">
            <v>1600</v>
          </cell>
          <cell r="M2063">
            <v>1445</v>
          </cell>
          <cell r="N2063">
            <v>6000</v>
          </cell>
          <cell r="O2063">
            <v>2350</v>
          </cell>
          <cell r="P2063">
            <v>29064</v>
          </cell>
          <cell r="Q2063">
            <v>14300</v>
          </cell>
          <cell r="R2063">
            <v>3369</v>
          </cell>
          <cell r="S2063">
            <v>1600</v>
          </cell>
          <cell r="T2063">
            <v>1445</v>
          </cell>
          <cell r="U2063">
            <v>6000</v>
          </cell>
          <cell r="V2063">
            <v>2350</v>
          </cell>
          <cell r="W2063">
            <v>29064</v>
          </cell>
          <cell r="X2063">
            <v>13566.435302614667</v>
          </cell>
          <cell r="Y2063">
            <v>10112.646030681346</v>
          </cell>
          <cell r="Z2063">
            <v>1504.5859548294361</v>
          </cell>
          <cell r="AA2063">
            <v>1523.4911854228212</v>
          </cell>
          <cell r="AB2063">
            <v>5761.3702623389017</v>
          </cell>
          <cell r="AC2063">
            <v>2274.8712641128232</v>
          </cell>
          <cell r="AD2063">
            <v>34743.399999999994</v>
          </cell>
          <cell r="AE2063">
            <v>12598.675414924179</v>
          </cell>
          <cell r="AF2063">
            <v>10214.088145192369</v>
          </cell>
          <cell r="AG2063">
            <v>1543.1485491628055</v>
          </cell>
          <cell r="AH2063">
            <v>1561.4808519830483</v>
          </cell>
          <cell r="AI2063">
            <v>6031.7669640931026</v>
          </cell>
          <cell r="AJ2063">
            <v>2329.780074644495</v>
          </cell>
          <cell r="AK2063">
            <v>34278.939999999995</v>
          </cell>
        </row>
        <row r="2064">
          <cell r="B2064">
            <v>40529</v>
          </cell>
          <cell r="D2064">
            <v>5420.4100000000035</v>
          </cell>
          <cell r="E2064">
            <v>28974</v>
          </cell>
          <cell r="F2064">
            <v>34394.410000000003</v>
          </cell>
          <cell r="G2064">
            <v>34394.410000000003</v>
          </cell>
          <cell r="H2064">
            <v>35322</v>
          </cell>
          <cell r="I2064">
            <v>28974</v>
          </cell>
          <cell r="J2064">
            <v>14000</v>
          </cell>
          <cell r="K2064">
            <v>3369</v>
          </cell>
          <cell r="L2064">
            <v>1600</v>
          </cell>
          <cell r="M2064">
            <v>1445</v>
          </cell>
          <cell r="N2064">
            <v>6200</v>
          </cell>
          <cell r="O2064">
            <v>2360</v>
          </cell>
          <cell r="P2064">
            <v>28974</v>
          </cell>
          <cell r="Q2064">
            <v>14000</v>
          </cell>
          <cell r="R2064">
            <v>3369</v>
          </cell>
          <cell r="S2064">
            <v>1600</v>
          </cell>
          <cell r="T2064">
            <v>1445</v>
          </cell>
          <cell r="U2064">
            <v>6200</v>
          </cell>
          <cell r="V2064">
            <v>2360</v>
          </cell>
          <cell r="W2064">
            <v>28974</v>
          </cell>
          <cell r="X2064">
            <v>14010.05827328644</v>
          </cell>
          <cell r="Y2064">
            <v>10004.616897972783</v>
          </cell>
          <cell r="Z2064">
            <v>1492.0032829542861</v>
          </cell>
          <cell r="AA2064">
            <v>1534.6898485745814</v>
          </cell>
          <cell r="AB2064">
            <v>5966.4957422066946</v>
          </cell>
          <cell r="AC2064">
            <v>2314.1359550052121</v>
          </cell>
          <cell r="AD2064">
            <v>35322</v>
          </cell>
          <cell r="AE2064">
            <v>12594.00817899402</v>
          </cell>
          <cell r="AF2064">
            <v>10210.304290333423</v>
          </cell>
          <cell r="AG2064">
            <v>1519.699937073299</v>
          </cell>
          <cell r="AH2064">
            <v>1560.9023943836091</v>
          </cell>
          <cell r="AI2064">
            <v>6156.9027590618925</v>
          </cell>
          <cell r="AJ2064">
            <v>2352.5924401537591</v>
          </cell>
          <cell r="AK2064">
            <v>34394.410000000003</v>
          </cell>
        </row>
        <row r="2065">
          <cell r="B2065">
            <v>40530</v>
          </cell>
          <cell r="D2065">
            <v>5498.6100000000006</v>
          </cell>
          <cell r="E2065">
            <v>28830</v>
          </cell>
          <cell r="F2065">
            <v>34328.61</v>
          </cell>
          <cell r="G2065">
            <v>34328.61</v>
          </cell>
          <cell r="H2065">
            <v>33666.6</v>
          </cell>
          <cell r="I2065">
            <v>28829</v>
          </cell>
          <cell r="J2065">
            <v>13856</v>
          </cell>
          <cell r="K2065">
            <v>3369</v>
          </cell>
          <cell r="L2065">
            <v>1600</v>
          </cell>
          <cell r="M2065">
            <v>1445</v>
          </cell>
          <cell r="N2065">
            <v>6200</v>
          </cell>
          <cell r="O2065">
            <v>2360</v>
          </cell>
          <cell r="P2065">
            <v>28830</v>
          </cell>
          <cell r="Q2065">
            <v>13856</v>
          </cell>
          <cell r="R2065">
            <v>3368</v>
          </cell>
          <cell r="S2065">
            <v>1600</v>
          </cell>
          <cell r="T2065">
            <v>1445</v>
          </cell>
          <cell r="U2065">
            <v>6200</v>
          </cell>
          <cell r="V2065">
            <v>2360</v>
          </cell>
          <cell r="W2065">
            <v>28829</v>
          </cell>
          <cell r="X2065">
            <v>12741.110671384495</v>
          </cell>
          <cell r="Y2065">
            <v>9952.525822275451</v>
          </cell>
          <cell r="Z2065">
            <v>1482.1030810605666</v>
          </cell>
          <cell r="AA2065">
            <v>1522.3585656015985</v>
          </cell>
          <cell r="AB2065">
            <v>5672.0912062567904</v>
          </cell>
          <cell r="AC2065">
            <v>2296.4106534210955</v>
          </cell>
          <cell r="AD2065">
            <v>33666.6</v>
          </cell>
          <cell r="AE2065">
            <v>12594.446202435915</v>
          </cell>
          <cell r="AF2065">
            <v>10210.659407827747</v>
          </cell>
          <cell r="AG2065">
            <v>1519.7527927001672</v>
          </cell>
          <cell r="AH2065">
            <v>1560.9566830444969</v>
          </cell>
          <cell r="AI2065">
            <v>6090.1206499560076</v>
          </cell>
          <cell r="AJ2065">
            <v>2352.6742640356688</v>
          </cell>
          <cell r="AK2065">
            <v>34328.61</v>
          </cell>
        </row>
        <row r="2066">
          <cell r="B2066">
            <v>40531</v>
          </cell>
          <cell r="D2066">
            <v>5458.1600000000035</v>
          </cell>
          <cell r="E2066">
            <v>28630</v>
          </cell>
          <cell r="F2066">
            <v>34088.160000000003</v>
          </cell>
          <cell r="G2066">
            <v>34088.160000000003</v>
          </cell>
          <cell r="H2066">
            <v>34079.699999999997</v>
          </cell>
          <cell r="I2066">
            <v>28629</v>
          </cell>
          <cell r="J2066">
            <v>13856</v>
          </cell>
          <cell r="K2066">
            <v>3369</v>
          </cell>
          <cell r="L2066">
            <v>1600</v>
          </cell>
          <cell r="M2066">
            <v>1445</v>
          </cell>
          <cell r="N2066">
            <v>6000</v>
          </cell>
          <cell r="O2066">
            <v>2360</v>
          </cell>
          <cell r="P2066">
            <v>28630</v>
          </cell>
          <cell r="Q2066">
            <v>13856</v>
          </cell>
          <cell r="R2066">
            <v>3368</v>
          </cell>
          <cell r="S2066">
            <v>1600</v>
          </cell>
          <cell r="T2066">
            <v>1445</v>
          </cell>
          <cell r="U2066">
            <v>6000</v>
          </cell>
          <cell r="V2066">
            <v>2360</v>
          </cell>
          <cell r="W2066">
            <v>28629</v>
          </cell>
          <cell r="X2066">
            <v>13046.029589260967</v>
          </cell>
          <cell r="Y2066">
            <v>10092.798150944231</v>
          </cell>
          <cell r="Z2066">
            <v>1501.7973792686025</v>
          </cell>
          <cell r="AA2066">
            <v>1543.1536522864378</v>
          </cell>
          <cell r="AB2066">
            <v>5569.8036980880215</v>
          </cell>
          <cell r="AC2066">
            <v>2326.1175301517419</v>
          </cell>
          <cell r="AD2066">
            <v>34079.699999999997</v>
          </cell>
          <cell r="AE2066">
            <v>12483.255975381962</v>
          </cell>
          <cell r="AF2066">
            <v>10215.686572435017</v>
          </cell>
          <cell r="AG2066">
            <v>1520.5010350169566</v>
          </cell>
          <cell r="AH2066">
            <v>1561.7252118805941</v>
          </cell>
          <cell r="AI2066">
            <v>5953.1586144150533</v>
          </cell>
          <cell r="AJ2066">
            <v>2353.8325908704205</v>
          </cell>
          <cell r="AK2066">
            <v>34088.160000000003</v>
          </cell>
        </row>
        <row r="2067">
          <cell r="B2067">
            <v>40532</v>
          </cell>
          <cell r="D2067">
            <v>5535.1200000000026</v>
          </cell>
          <cell r="E2067">
            <v>28630</v>
          </cell>
          <cell r="F2067">
            <v>34165.120000000003</v>
          </cell>
          <cell r="G2067">
            <v>34165.120000000003</v>
          </cell>
          <cell r="H2067">
            <v>34613.4</v>
          </cell>
          <cell r="I2067">
            <v>28630</v>
          </cell>
          <cell r="J2067">
            <v>13856</v>
          </cell>
          <cell r="K2067">
            <v>3369</v>
          </cell>
          <cell r="L2067">
            <v>1600</v>
          </cell>
          <cell r="M2067">
            <v>1445</v>
          </cell>
          <cell r="N2067">
            <v>6000</v>
          </cell>
          <cell r="O2067">
            <v>2360</v>
          </cell>
          <cell r="P2067">
            <v>28630</v>
          </cell>
          <cell r="Q2067">
            <v>13856</v>
          </cell>
          <cell r="R2067">
            <v>3369</v>
          </cell>
          <cell r="S2067">
            <v>1600</v>
          </cell>
          <cell r="T2067">
            <v>1445</v>
          </cell>
          <cell r="U2067">
            <v>6000</v>
          </cell>
          <cell r="V2067">
            <v>2360</v>
          </cell>
          <cell r="W2067">
            <v>28630</v>
          </cell>
          <cell r="X2067">
            <v>13684.262687051372</v>
          </cell>
          <cell r="Y2067">
            <v>10024.350685348543</v>
          </cell>
          <cell r="Z2067">
            <v>1495.8663203738204</v>
          </cell>
          <cell r="AA2067">
            <v>1536.8788015191849</v>
          </cell>
          <cell r="AB2067">
            <v>5553.9503780543346</v>
          </cell>
          <cell r="AC2067">
            <v>2318.0911276527418</v>
          </cell>
          <cell r="AD2067">
            <v>34613.4</v>
          </cell>
          <cell r="AE2067">
            <v>12482.308881316936</v>
          </cell>
          <cell r="AF2067">
            <v>10214.911516941322</v>
          </cell>
          <cell r="AG2067">
            <v>1520.3856758903817</v>
          </cell>
          <cell r="AH2067">
            <v>1561.6067251106126</v>
          </cell>
          <cell r="AI2067">
            <v>6032.2531931567155</v>
          </cell>
          <cell r="AJ2067">
            <v>2353.6540075840344</v>
          </cell>
          <cell r="AK2067">
            <v>34165.120000000003</v>
          </cell>
        </row>
        <row r="2068">
          <cell r="B2068">
            <v>40533</v>
          </cell>
          <cell r="D2068">
            <v>5264.6199999999953</v>
          </cell>
          <cell r="E2068">
            <v>28954</v>
          </cell>
          <cell r="F2068">
            <v>34218.619999999995</v>
          </cell>
          <cell r="G2068">
            <v>34218.619999999995</v>
          </cell>
          <cell r="H2068">
            <v>8088.2</v>
          </cell>
          <cell r="I2068">
            <v>28954</v>
          </cell>
          <cell r="J2068">
            <v>14200</v>
          </cell>
          <cell r="K2068">
            <v>3369</v>
          </cell>
          <cell r="L2068">
            <v>1600</v>
          </cell>
          <cell r="M2068">
            <v>1445</v>
          </cell>
          <cell r="N2068">
            <v>6000</v>
          </cell>
          <cell r="O2068">
            <v>2340</v>
          </cell>
          <cell r="P2068">
            <v>28954</v>
          </cell>
          <cell r="Q2068">
            <v>14200</v>
          </cell>
          <cell r="R2068">
            <v>3369</v>
          </cell>
          <cell r="S2068">
            <v>1600</v>
          </cell>
          <cell r="T2068">
            <v>1445</v>
          </cell>
          <cell r="U2068">
            <v>6000</v>
          </cell>
          <cell r="V2068">
            <v>2340</v>
          </cell>
          <cell r="W2068">
            <v>28954</v>
          </cell>
          <cell r="X2068">
            <v>3039.8789586032108</v>
          </cell>
          <cell r="Y2068">
            <v>2487.6961289455667</v>
          </cell>
          <cell r="Z2068">
            <v>347.92866206149552</v>
          </cell>
          <cell r="AA2068">
            <v>380.24521597699732</v>
          </cell>
          <cell r="AB2068">
            <v>1314.1058292174739</v>
          </cell>
          <cell r="AC2068">
            <v>518.34520519525381</v>
          </cell>
          <cell r="AD2068">
            <v>8088.199999999998</v>
          </cell>
          <cell r="AE2068">
            <v>12599.535302641125</v>
          </cell>
          <cell r="AF2068">
            <v>10214.785279505824</v>
          </cell>
          <cell r="AG2068">
            <v>1520.3668867321621</v>
          </cell>
          <cell r="AH2068">
            <v>1561.5874265363759</v>
          </cell>
          <cell r="AI2068">
            <v>5992.406017249923</v>
          </cell>
          <cell r="AJ2068">
            <v>2329.9390873345906</v>
          </cell>
          <cell r="AK2068">
            <v>34218.619999999995</v>
          </cell>
        </row>
        <row r="2069">
          <cell r="B2069">
            <v>40534</v>
          </cell>
          <cell r="D2069">
            <v>13923.69999999999</v>
          </cell>
          <cell r="E2069">
            <v>20270</v>
          </cell>
          <cell r="F2069">
            <v>34193.69999999999</v>
          </cell>
          <cell r="G2069">
            <v>34193.69999999999</v>
          </cell>
          <cell r="H2069">
            <v>50.9</v>
          </cell>
          <cell r="I2069">
            <v>20270</v>
          </cell>
          <cell r="J2069">
            <v>13856</v>
          </cell>
          <cell r="K2069">
            <v>3369</v>
          </cell>
          <cell r="L2069">
            <v>1600</v>
          </cell>
          <cell r="M2069">
            <v>1445</v>
          </cell>
          <cell r="N2069">
            <v>0</v>
          </cell>
          <cell r="O2069">
            <v>0</v>
          </cell>
          <cell r="P2069">
            <v>20270</v>
          </cell>
          <cell r="Q2069">
            <v>13856</v>
          </cell>
          <cell r="R2069">
            <v>3369</v>
          </cell>
          <cell r="S2069">
            <v>1600</v>
          </cell>
          <cell r="T2069">
            <v>1445</v>
          </cell>
          <cell r="U2069">
            <v>0</v>
          </cell>
          <cell r="V2069">
            <v>0</v>
          </cell>
          <cell r="W2069">
            <v>20270</v>
          </cell>
          <cell r="X2069">
            <v>19.350398499999997</v>
          </cell>
          <cell r="Y2069">
            <v>15.7747753</v>
          </cell>
          <cell r="Z2069">
            <v>2.1377999999999999</v>
          </cell>
          <cell r="AA2069">
            <v>2.1032897999999998</v>
          </cell>
          <cell r="AB2069">
            <v>8.4132100999999988</v>
          </cell>
          <cell r="AC2069">
            <v>3.1205262999999999</v>
          </cell>
          <cell r="AD2069">
            <v>50.9</v>
          </cell>
          <cell r="AE2069">
            <v>12478.136774833922</v>
          </cell>
          <cell r="AF2069">
            <v>10211.497268906887</v>
          </cell>
          <cell r="AG2069">
            <v>1548.4770232133133</v>
          </cell>
          <cell r="AH2069">
            <v>1561.0847712314305</v>
          </cell>
          <cell r="AI2069">
            <v>6077.1541571288635</v>
          </cell>
          <cell r="AJ2069">
            <v>2317.350004685577</v>
          </cell>
          <cell r="AK2069">
            <v>34193.69999999999</v>
          </cell>
        </row>
        <row r="2070">
          <cell r="B2070">
            <v>40535</v>
          </cell>
          <cell r="D2070">
            <v>0</v>
          </cell>
          <cell r="E2070">
            <v>0</v>
          </cell>
          <cell r="F2070">
            <v>0</v>
          </cell>
          <cell r="G2070">
            <v>0</v>
          </cell>
          <cell r="H2070">
            <v>59.5</v>
          </cell>
          <cell r="I2070">
            <v>0</v>
          </cell>
          <cell r="J2070">
            <v>0</v>
          </cell>
          <cell r="L2070">
            <v>0</v>
          </cell>
          <cell r="M2070">
            <v>0</v>
          </cell>
          <cell r="N2070">
            <v>0</v>
          </cell>
          <cell r="O2070">
            <v>0</v>
          </cell>
          <cell r="P2070">
            <v>0</v>
          </cell>
          <cell r="Q2070">
            <v>0</v>
          </cell>
          <cell r="S2070">
            <v>0</v>
          </cell>
          <cell r="T2070">
            <v>0</v>
          </cell>
          <cell r="U2070">
            <v>0</v>
          </cell>
          <cell r="V2070">
            <v>0</v>
          </cell>
          <cell r="W2070">
            <v>0</v>
          </cell>
          <cell r="X2070">
            <v>168.37231947845663</v>
          </cell>
          <cell r="Y2070">
            <v>123.59078198424784</v>
          </cell>
          <cell r="Z2070">
            <v>-34.129111787676237</v>
          </cell>
          <cell r="AA2070">
            <v>-43.528253027996598</v>
          </cell>
          <cell r="AB2070">
            <v>-95.371698987358599</v>
          </cell>
          <cell r="AC2070">
            <v>-59.434037659673074</v>
          </cell>
          <cell r="AD2070">
            <v>59.499999999999936</v>
          </cell>
          <cell r="AE2070">
            <v>0</v>
          </cell>
          <cell r="AF2070">
            <v>0</v>
          </cell>
          <cell r="AG2070">
            <v>0</v>
          </cell>
          <cell r="AH2070">
            <v>0</v>
          </cell>
          <cell r="AI2070">
            <v>0</v>
          </cell>
          <cell r="AJ2070">
            <v>0</v>
          </cell>
          <cell r="AK2070">
            <v>0</v>
          </cell>
        </row>
        <row r="2071">
          <cell r="B2071">
            <v>40536</v>
          </cell>
          <cell r="D2071">
            <v>0</v>
          </cell>
          <cell r="E2071">
            <v>0</v>
          </cell>
          <cell r="F2071">
            <v>0</v>
          </cell>
          <cell r="G2071">
            <v>0</v>
          </cell>
          <cell r="H2071">
            <v>61.4</v>
          </cell>
          <cell r="I2071">
            <v>0</v>
          </cell>
          <cell r="J2071">
            <v>0</v>
          </cell>
          <cell r="L2071">
            <v>0</v>
          </cell>
          <cell r="M2071">
            <v>0</v>
          </cell>
          <cell r="N2071">
            <v>0</v>
          </cell>
          <cell r="O2071">
            <v>0</v>
          </cell>
          <cell r="P2071">
            <v>0</v>
          </cell>
          <cell r="Q2071">
            <v>0</v>
          </cell>
          <cell r="S2071">
            <v>0</v>
          </cell>
          <cell r="T2071">
            <v>0</v>
          </cell>
          <cell r="U2071">
            <v>0</v>
          </cell>
          <cell r="V2071">
            <v>0</v>
          </cell>
          <cell r="W2071">
            <v>0</v>
          </cell>
          <cell r="X2071">
            <v>23.342130999999998</v>
          </cell>
          <cell r="Y2071">
            <v>19.028903799999998</v>
          </cell>
          <cell r="Z2071">
            <v>2.5788000000000002</v>
          </cell>
          <cell r="AA2071">
            <v>2.5371707999999997</v>
          </cell>
          <cell r="AB2071">
            <v>10.148744599999999</v>
          </cell>
          <cell r="AC2071">
            <v>3.7642498</v>
          </cell>
          <cell r="AD2071">
            <v>61.4</v>
          </cell>
          <cell r="AE2071">
            <v>0</v>
          </cell>
          <cell r="AF2071">
            <v>0</v>
          </cell>
          <cell r="AG2071">
            <v>0</v>
          </cell>
          <cell r="AH2071">
            <v>0</v>
          </cell>
          <cell r="AI2071">
            <v>0</v>
          </cell>
          <cell r="AJ2071">
            <v>0</v>
          </cell>
          <cell r="AK2071">
            <v>0</v>
          </cell>
        </row>
        <row r="2072">
          <cell r="B2072">
            <v>40537</v>
          </cell>
          <cell r="D2072">
            <v>0</v>
          </cell>
          <cell r="E2072">
            <v>0</v>
          </cell>
          <cell r="F2072">
            <v>0</v>
          </cell>
          <cell r="G2072">
            <v>0</v>
          </cell>
          <cell r="H2072">
            <v>56.5</v>
          </cell>
          <cell r="I2072">
            <v>0</v>
          </cell>
          <cell r="J2072">
            <v>0</v>
          </cell>
          <cell r="L2072">
            <v>0</v>
          </cell>
          <cell r="M2072">
            <v>0</v>
          </cell>
          <cell r="N2072">
            <v>0</v>
          </cell>
          <cell r="O2072">
            <v>0</v>
          </cell>
          <cell r="P2072">
            <v>0</v>
          </cell>
          <cell r="Q2072">
            <v>0</v>
          </cell>
          <cell r="S2072">
            <v>0</v>
          </cell>
          <cell r="T2072">
            <v>0</v>
          </cell>
          <cell r="U2072">
            <v>0</v>
          </cell>
          <cell r="V2072">
            <v>0</v>
          </cell>
          <cell r="W2072">
            <v>0</v>
          </cell>
          <cell r="X2072">
            <v>21.479322499999999</v>
          </cell>
          <cell r="Y2072">
            <v>17.510310499999999</v>
          </cell>
          <cell r="Z2072">
            <v>2.3730000000000002</v>
          </cell>
          <cell r="AA2072">
            <v>2.3346929999999997</v>
          </cell>
          <cell r="AB2072">
            <v>9.3388285</v>
          </cell>
          <cell r="AC2072">
            <v>3.4638455000000001</v>
          </cell>
          <cell r="AD2072">
            <v>56.499999999999993</v>
          </cell>
          <cell r="AE2072">
            <v>0</v>
          </cell>
          <cell r="AF2072">
            <v>0</v>
          </cell>
          <cell r="AG2072">
            <v>0</v>
          </cell>
          <cell r="AH2072">
            <v>0</v>
          </cell>
          <cell r="AI2072">
            <v>0</v>
          </cell>
          <cell r="AJ2072">
            <v>0</v>
          </cell>
          <cell r="AK2072">
            <v>0</v>
          </cell>
        </row>
        <row r="2073">
          <cell r="B2073">
            <v>40538</v>
          </cell>
          <cell r="D2073">
            <v>0</v>
          </cell>
          <cell r="E2073">
            <v>0</v>
          </cell>
          <cell r="F2073">
            <v>0</v>
          </cell>
          <cell r="G2073">
            <v>0</v>
          </cell>
          <cell r="H2073">
            <v>25.2</v>
          </cell>
          <cell r="I2073">
            <v>0</v>
          </cell>
          <cell r="J2073">
            <v>0</v>
          </cell>
          <cell r="L2073">
            <v>0</v>
          </cell>
          <cell r="M2073">
            <v>0</v>
          </cell>
          <cell r="N2073">
            <v>0</v>
          </cell>
          <cell r="O2073">
            <v>0</v>
          </cell>
          <cell r="P2073">
            <v>0</v>
          </cell>
          <cell r="Q2073">
            <v>0</v>
          </cell>
          <cell r="S2073">
            <v>0</v>
          </cell>
          <cell r="T2073">
            <v>0</v>
          </cell>
          <cell r="U2073">
            <v>0</v>
          </cell>
          <cell r="V2073">
            <v>0</v>
          </cell>
          <cell r="W2073">
            <v>0</v>
          </cell>
          <cell r="X2073">
            <v>9.5801579999999991</v>
          </cell>
          <cell r="Y2073">
            <v>7.8099083999999994</v>
          </cell>
          <cell r="Z2073">
            <v>1.0584</v>
          </cell>
          <cell r="AA2073">
            <v>1.0413143999999999</v>
          </cell>
          <cell r="AB2073">
            <v>4.1652828</v>
          </cell>
          <cell r="AC2073">
            <v>1.5449363999999999</v>
          </cell>
          <cell r="AD2073">
            <v>25.2</v>
          </cell>
          <cell r="AE2073">
            <v>0</v>
          </cell>
          <cell r="AF2073">
            <v>0</v>
          </cell>
          <cell r="AG2073">
            <v>0</v>
          </cell>
          <cell r="AH2073">
            <v>0</v>
          </cell>
          <cell r="AI2073">
            <v>0</v>
          </cell>
          <cell r="AJ2073">
            <v>0</v>
          </cell>
          <cell r="AK2073">
            <v>0</v>
          </cell>
        </row>
        <row r="2074">
          <cell r="B2074">
            <v>40539</v>
          </cell>
          <cell r="D2074">
            <v>0</v>
          </cell>
          <cell r="E2074">
            <v>0</v>
          </cell>
          <cell r="F2074">
            <v>0</v>
          </cell>
          <cell r="G2074">
            <v>0</v>
          </cell>
          <cell r="H2074">
            <v>73</v>
          </cell>
          <cell r="I2074">
            <v>0</v>
          </cell>
          <cell r="J2074">
            <v>0</v>
          </cell>
          <cell r="L2074">
            <v>0</v>
          </cell>
          <cell r="M2074">
            <v>0</v>
          </cell>
          <cell r="N2074">
            <v>0</v>
          </cell>
          <cell r="O2074">
            <v>0</v>
          </cell>
          <cell r="P2074">
            <v>0</v>
          </cell>
          <cell r="Q2074">
            <v>0</v>
          </cell>
          <cell r="S2074">
            <v>0</v>
          </cell>
          <cell r="T2074">
            <v>0</v>
          </cell>
          <cell r="U2074">
            <v>0</v>
          </cell>
          <cell r="V2074">
            <v>0</v>
          </cell>
          <cell r="W2074">
            <v>0</v>
          </cell>
          <cell r="X2074">
            <v>27.752044999999999</v>
          </cell>
          <cell r="Y2074">
            <v>22.623940999999999</v>
          </cell>
          <cell r="Z2074">
            <v>3.0660000000000003</v>
          </cell>
          <cell r="AA2074">
            <v>3.0165059999999997</v>
          </cell>
          <cell r="AB2074">
            <v>12.066096999999999</v>
          </cell>
          <cell r="AC2074">
            <v>4.4754110000000003</v>
          </cell>
          <cell r="AD2074">
            <v>72.999999999999986</v>
          </cell>
          <cell r="AE2074">
            <v>0</v>
          </cell>
          <cell r="AF2074">
            <v>0</v>
          </cell>
          <cell r="AG2074">
            <v>0</v>
          </cell>
          <cell r="AH2074">
            <v>0</v>
          </cell>
          <cell r="AI2074">
            <v>0</v>
          </cell>
          <cell r="AJ2074">
            <v>0</v>
          </cell>
          <cell r="AK2074">
            <v>0</v>
          </cell>
        </row>
        <row r="2075">
          <cell r="B2075">
            <v>40540</v>
          </cell>
          <cell r="D2075">
            <v>0</v>
          </cell>
          <cell r="E2075">
            <v>0</v>
          </cell>
          <cell r="F2075">
            <v>0</v>
          </cell>
          <cell r="G2075">
            <v>0</v>
          </cell>
          <cell r="H2075">
            <v>94.5</v>
          </cell>
          <cell r="I2075">
            <v>0</v>
          </cell>
          <cell r="J2075">
            <v>0</v>
          </cell>
          <cell r="L2075">
            <v>0</v>
          </cell>
          <cell r="M2075">
            <v>0</v>
          </cell>
          <cell r="N2075">
            <v>0</v>
          </cell>
          <cell r="O2075">
            <v>0</v>
          </cell>
          <cell r="P2075">
            <v>0</v>
          </cell>
          <cell r="Q2075">
            <v>0</v>
          </cell>
          <cell r="S2075">
            <v>0</v>
          </cell>
          <cell r="T2075">
            <v>0</v>
          </cell>
          <cell r="U2075">
            <v>0</v>
          </cell>
          <cell r="V2075">
            <v>0</v>
          </cell>
          <cell r="W2075">
            <v>0</v>
          </cell>
          <cell r="X2075">
            <v>35.9255925</v>
          </cell>
          <cell r="Y2075">
            <v>29.287156499999998</v>
          </cell>
          <cell r="Z2075">
            <v>3.9690000000000003</v>
          </cell>
          <cell r="AA2075">
            <v>3.9049289999999997</v>
          </cell>
          <cell r="AB2075">
            <v>15.6198105</v>
          </cell>
          <cell r="AC2075">
            <v>5.7935115000000001</v>
          </cell>
          <cell r="AD2075">
            <v>94.499999999999986</v>
          </cell>
          <cell r="AE2075">
            <v>0</v>
          </cell>
          <cell r="AF2075">
            <v>0</v>
          </cell>
          <cell r="AG2075">
            <v>0</v>
          </cell>
          <cell r="AH2075">
            <v>0</v>
          </cell>
          <cell r="AI2075">
            <v>0</v>
          </cell>
          <cell r="AJ2075">
            <v>0</v>
          </cell>
          <cell r="AK2075">
            <v>0</v>
          </cell>
        </row>
        <row r="2076">
          <cell r="B2076">
            <v>40541</v>
          </cell>
          <cell r="D2076">
            <v>0</v>
          </cell>
          <cell r="E2076">
            <v>0</v>
          </cell>
          <cell r="F2076">
            <v>0</v>
          </cell>
          <cell r="G2076">
            <v>0</v>
          </cell>
          <cell r="H2076">
            <v>76.900000000000006</v>
          </cell>
          <cell r="I2076">
            <v>0</v>
          </cell>
          <cell r="J2076">
            <v>0</v>
          </cell>
          <cell r="L2076">
            <v>0</v>
          </cell>
          <cell r="M2076">
            <v>0</v>
          </cell>
          <cell r="N2076">
            <v>0</v>
          </cell>
          <cell r="O2076">
            <v>0</v>
          </cell>
          <cell r="P2076">
            <v>0</v>
          </cell>
          <cell r="Q2076">
            <v>0</v>
          </cell>
          <cell r="S2076">
            <v>0</v>
          </cell>
          <cell r="T2076">
            <v>0</v>
          </cell>
          <cell r="U2076">
            <v>0</v>
          </cell>
          <cell r="V2076">
            <v>0</v>
          </cell>
          <cell r="W2076">
            <v>0</v>
          </cell>
          <cell r="X2076">
            <v>29.234688500000001</v>
          </cell>
          <cell r="Y2076">
            <v>23.832617300000003</v>
          </cell>
          <cell r="Z2076">
            <v>3.2298000000000004</v>
          </cell>
          <cell r="AA2076">
            <v>3.1776618000000001</v>
          </cell>
          <cell r="AB2076">
            <v>12.7107241</v>
          </cell>
          <cell r="AC2076">
            <v>4.7145083000000003</v>
          </cell>
          <cell r="AD2076">
            <v>76.900000000000006</v>
          </cell>
          <cell r="AE2076">
            <v>0</v>
          </cell>
          <cell r="AF2076">
            <v>0</v>
          </cell>
          <cell r="AG2076">
            <v>0</v>
          </cell>
          <cell r="AH2076">
            <v>0</v>
          </cell>
          <cell r="AI2076">
            <v>0</v>
          </cell>
          <cell r="AJ2076">
            <v>0</v>
          </cell>
          <cell r="AK2076">
            <v>0</v>
          </cell>
        </row>
        <row r="2077">
          <cell r="B2077">
            <v>40542</v>
          </cell>
          <cell r="D2077">
            <v>0</v>
          </cell>
          <cell r="E2077">
            <v>0</v>
          </cell>
          <cell r="F2077">
            <v>0</v>
          </cell>
          <cell r="G2077">
            <v>0</v>
          </cell>
          <cell r="H2077">
            <v>128.69999999999999</v>
          </cell>
          <cell r="I2077">
            <v>0</v>
          </cell>
          <cell r="J2077">
            <v>0</v>
          </cell>
          <cell r="L2077">
            <v>0</v>
          </cell>
          <cell r="M2077">
            <v>0</v>
          </cell>
          <cell r="N2077">
            <v>0</v>
          </cell>
          <cell r="O2077">
            <v>0</v>
          </cell>
          <cell r="P2077">
            <v>0</v>
          </cell>
          <cell r="Q2077">
            <v>0</v>
          </cell>
          <cell r="S2077">
            <v>0</v>
          </cell>
          <cell r="T2077">
            <v>0</v>
          </cell>
          <cell r="U2077">
            <v>0</v>
          </cell>
          <cell r="V2077">
            <v>0</v>
          </cell>
          <cell r="W2077">
            <v>0</v>
          </cell>
          <cell r="X2077">
            <v>48.927235499999995</v>
          </cell>
          <cell r="Y2077">
            <v>39.886317899999995</v>
          </cell>
          <cell r="Z2077">
            <v>5.4054000000000002</v>
          </cell>
          <cell r="AA2077">
            <v>5.3181413999999991</v>
          </cell>
          <cell r="AB2077">
            <v>21.272694299999998</v>
          </cell>
          <cell r="AC2077">
            <v>7.8902108999999996</v>
          </cell>
          <cell r="AD2077">
            <v>128.69999999999999</v>
          </cell>
          <cell r="AE2077">
            <v>0</v>
          </cell>
          <cell r="AF2077">
            <v>0</v>
          </cell>
          <cell r="AG2077">
            <v>0</v>
          </cell>
          <cell r="AH2077">
            <v>0</v>
          </cell>
          <cell r="AI2077">
            <v>0</v>
          </cell>
          <cell r="AJ2077">
            <v>0</v>
          </cell>
          <cell r="AK2077">
            <v>0</v>
          </cell>
        </row>
        <row r="2078">
          <cell r="B2078">
            <v>40543</v>
          </cell>
          <cell r="D2078">
            <v>0</v>
          </cell>
          <cell r="E2078">
            <v>0</v>
          </cell>
          <cell r="F2078">
            <v>0</v>
          </cell>
          <cell r="G2078">
            <v>0</v>
          </cell>
          <cell r="H2078">
            <v>68.5</v>
          </cell>
          <cell r="I2078">
            <v>0</v>
          </cell>
          <cell r="J2078">
            <v>0</v>
          </cell>
          <cell r="L2078">
            <v>0</v>
          </cell>
          <cell r="M2078">
            <v>0</v>
          </cell>
          <cell r="N2078">
            <v>0</v>
          </cell>
          <cell r="O2078">
            <v>0</v>
          </cell>
          <cell r="P2078">
            <v>0</v>
          </cell>
          <cell r="Q2078">
            <v>0</v>
          </cell>
          <cell r="S2078">
            <v>0</v>
          </cell>
          <cell r="T2078">
            <v>0</v>
          </cell>
          <cell r="U2078">
            <v>0</v>
          </cell>
          <cell r="V2078">
            <v>0</v>
          </cell>
          <cell r="W2078">
            <v>0</v>
          </cell>
          <cell r="X2078">
            <v>0</v>
          </cell>
          <cell r="Y2078">
            <v>0</v>
          </cell>
          <cell r="Z2078">
            <v>0</v>
          </cell>
          <cell r="AA2078">
            <v>0</v>
          </cell>
          <cell r="AB2078">
            <v>0</v>
          </cell>
          <cell r="AC2078">
            <v>0</v>
          </cell>
          <cell r="AD2078">
            <v>0</v>
          </cell>
          <cell r="AE2078">
            <v>0</v>
          </cell>
          <cell r="AF2078">
            <v>0</v>
          </cell>
          <cell r="AG2078">
            <v>0</v>
          </cell>
          <cell r="AH2078">
            <v>0</v>
          </cell>
          <cell r="AI2078">
            <v>0</v>
          </cell>
          <cell r="AJ2078">
            <v>0</v>
          </cell>
          <cell r="AK2078">
            <v>0</v>
          </cell>
        </row>
        <row r="2079">
          <cell r="B2079">
            <v>40544</v>
          </cell>
          <cell r="D2079">
            <v>0</v>
          </cell>
          <cell r="E2079">
            <v>0</v>
          </cell>
          <cell r="F2079">
            <v>0</v>
          </cell>
          <cell r="G2079">
            <v>0</v>
          </cell>
          <cell r="H2079">
            <v>31.3</v>
          </cell>
          <cell r="I2079">
            <v>0</v>
          </cell>
          <cell r="J2079">
            <v>0</v>
          </cell>
          <cell r="K2079">
            <v>0</v>
          </cell>
          <cell r="L2079">
            <v>0</v>
          </cell>
          <cell r="M2079">
            <v>0</v>
          </cell>
          <cell r="N2079">
            <v>0</v>
          </cell>
          <cell r="O2079">
            <v>0</v>
          </cell>
          <cell r="P2079">
            <v>0</v>
          </cell>
          <cell r="Q2079">
            <v>0</v>
          </cell>
          <cell r="R2079">
            <v>0</v>
          </cell>
          <cell r="S2079">
            <v>0</v>
          </cell>
          <cell r="T2079">
            <v>0</v>
          </cell>
          <cell r="U2079">
            <v>0</v>
          </cell>
          <cell r="V2079">
            <v>0</v>
          </cell>
          <cell r="W2079">
            <v>0</v>
          </cell>
          <cell r="X2079">
            <v>11.899164499999999</v>
          </cell>
          <cell r="Y2079">
            <v>9.7004020999999998</v>
          </cell>
          <cell r="Z2079">
            <v>1.3146000000000002</v>
          </cell>
          <cell r="AA2079">
            <v>1.2933786</v>
          </cell>
          <cell r="AB2079">
            <v>5.1735457</v>
          </cell>
          <cell r="AC2079">
            <v>1.9189091</v>
          </cell>
          <cell r="AD2079">
            <v>31.299999999999997</v>
          </cell>
          <cell r="AE2079">
            <v>0</v>
          </cell>
          <cell r="AF2079">
            <v>0</v>
          </cell>
          <cell r="AG2079">
            <v>0</v>
          </cell>
          <cell r="AH2079">
            <v>0</v>
          </cell>
          <cell r="AI2079">
            <v>0</v>
          </cell>
          <cell r="AJ2079">
            <v>0</v>
          </cell>
          <cell r="AK2079">
            <v>0</v>
          </cell>
        </row>
        <row r="2080">
          <cell r="B2080">
            <v>40545</v>
          </cell>
          <cell r="D2080">
            <v>0</v>
          </cell>
          <cell r="E2080">
            <v>0</v>
          </cell>
          <cell r="F2080">
            <v>0</v>
          </cell>
          <cell r="G2080">
            <v>0</v>
          </cell>
          <cell r="H2080">
            <v>79.400000000000006</v>
          </cell>
          <cell r="I2080">
            <v>0</v>
          </cell>
          <cell r="J2080">
            <v>0</v>
          </cell>
          <cell r="K2080">
            <v>0</v>
          </cell>
          <cell r="L2080">
            <v>0</v>
          </cell>
          <cell r="M2080">
            <v>0</v>
          </cell>
          <cell r="N2080">
            <v>0</v>
          </cell>
          <cell r="O2080">
            <v>0</v>
          </cell>
          <cell r="P2080">
            <v>0</v>
          </cell>
          <cell r="Q2080">
            <v>0</v>
          </cell>
          <cell r="R2080">
            <v>0</v>
          </cell>
          <cell r="S2080">
            <v>0</v>
          </cell>
          <cell r="T2080">
            <v>0</v>
          </cell>
          <cell r="U2080">
            <v>0</v>
          </cell>
          <cell r="V2080">
            <v>0</v>
          </cell>
          <cell r="W2080">
            <v>0</v>
          </cell>
          <cell r="X2080">
            <v>30.185101</v>
          </cell>
          <cell r="Y2080">
            <v>24.607409800000003</v>
          </cell>
          <cell r="Z2080">
            <v>3.3348000000000004</v>
          </cell>
          <cell r="AA2080">
            <v>3.2809667999999999</v>
          </cell>
          <cell r="AB2080">
            <v>13.1239466</v>
          </cell>
          <cell r="AC2080">
            <v>4.8677758000000004</v>
          </cell>
          <cell r="AD2080">
            <v>79.400000000000006</v>
          </cell>
          <cell r="AE2080">
            <v>0</v>
          </cell>
          <cell r="AF2080">
            <v>0</v>
          </cell>
          <cell r="AG2080">
            <v>0</v>
          </cell>
          <cell r="AH2080">
            <v>0</v>
          </cell>
          <cell r="AI2080">
            <v>0</v>
          </cell>
          <cell r="AJ2080">
            <v>0</v>
          </cell>
          <cell r="AK2080">
            <v>0</v>
          </cell>
        </row>
        <row r="2081">
          <cell r="B2081">
            <v>40546</v>
          </cell>
          <cell r="D2081">
            <v>0</v>
          </cell>
          <cell r="E2081">
            <v>0</v>
          </cell>
          <cell r="F2081">
            <v>0</v>
          </cell>
          <cell r="G2081">
            <v>0</v>
          </cell>
          <cell r="H2081">
            <v>63.7</v>
          </cell>
          <cell r="I2081">
            <v>0</v>
          </cell>
          <cell r="J2081">
            <v>0</v>
          </cell>
          <cell r="K2081">
            <v>0</v>
          </cell>
          <cell r="L2081">
            <v>0</v>
          </cell>
          <cell r="M2081">
            <v>0</v>
          </cell>
          <cell r="N2081">
            <v>0</v>
          </cell>
          <cell r="O2081">
            <v>0</v>
          </cell>
          <cell r="P2081">
            <v>0</v>
          </cell>
          <cell r="Q2081">
            <v>0</v>
          </cell>
          <cell r="R2081">
            <v>0</v>
          </cell>
          <cell r="S2081">
            <v>0</v>
          </cell>
          <cell r="T2081">
            <v>0</v>
          </cell>
          <cell r="U2081">
            <v>0</v>
          </cell>
          <cell r="V2081">
            <v>0</v>
          </cell>
          <cell r="W2081">
            <v>0</v>
          </cell>
          <cell r="X2081">
            <v>24.216510499999998</v>
          </cell>
          <cell r="Y2081">
            <v>19.7417129</v>
          </cell>
          <cell r="Z2081">
            <v>2.6754000000000002</v>
          </cell>
          <cell r="AA2081">
            <v>2.6322114000000001</v>
          </cell>
          <cell r="AB2081">
            <v>10.5289093</v>
          </cell>
          <cell r="AC2081">
            <v>3.9052559000000002</v>
          </cell>
          <cell r="AD2081">
            <v>63.7</v>
          </cell>
          <cell r="AE2081">
            <v>0</v>
          </cell>
          <cell r="AF2081">
            <v>0</v>
          </cell>
          <cell r="AG2081">
            <v>0</v>
          </cell>
          <cell r="AH2081">
            <v>0</v>
          </cell>
          <cell r="AI2081">
            <v>0</v>
          </cell>
          <cell r="AJ2081">
            <v>0</v>
          </cell>
          <cell r="AK2081">
            <v>0</v>
          </cell>
        </row>
        <row r="2082">
          <cell r="B2082">
            <v>40547</v>
          </cell>
          <cell r="D2082">
            <v>0</v>
          </cell>
          <cell r="E2082">
            <v>0</v>
          </cell>
          <cell r="F2082">
            <v>0</v>
          </cell>
          <cell r="G2082">
            <v>0</v>
          </cell>
          <cell r="H2082">
            <v>50.7</v>
          </cell>
          <cell r="I2082">
            <v>0</v>
          </cell>
          <cell r="J2082">
            <v>0</v>
          </cell>
          <cell r="K2082">
            <v>0</v>
          </cell>
          <cell r="L2082">
            <v>0</v>
          </cell>
          <cell r="M2082">
            <v>0</v>
          </cell>
          <cell r="N2082">
            <v>0</v>
          </cell>
          <cell r="O2082">
            <v>0</v>
          </cell>
          <cell r="P2082">
            <v>0</v>
          </cell>
          <cell r="Q2082">
            <v>0</v>
          </cell>
          <cell r="R2082">
            <v>0</v>
          </cell>
          <cell r="S2082">
            <v>0</v>
          </cell>
          <cell r="T2082">
            <v>0</v>
          </cell>
          <cell r="U2082">
            <v>0</v>
          </cell>
          <cell r="V2082">
            <v>0</v>
          </cell>
          <cell r="W2082">
            <v>0</v>
          </cell>
          <cell r="X2082">
            <v>19.274365499999998</v>
          </cell>
          <cell r="Y2082">
            <v>15.712791900000001</v>
          </cell>
          <cell r="Z2082">
            <v>2.1294000000000004</v>
          </cell>
          <cell r="AA2082">
            <v>2.0950253999999999</v>
          </cell>
          <cell r="AB2082">
            <v>8.3801523000000007</v>
          </cell>
          <cell r="AC2082">
            <v>3.1082649</v>
          </cell>
          <cell r="AD2082">
            <v>50.7</v>
          </cell>
          <cell r="AE2082">
            <v>0</v>
          </cell>
          <cell r="AF2082">
            <v>0</v>
          </cell>
          <cell r="AG2082">
            <v>0</v>
          </cell>
          <cell r="AH2082">
            <v>0</v>
          </cell>
          <cell r="AI2082">
            <v>0</v>
          </cell>
          <cell r="AJ2082">
            <v>0</v>
          </cell>
          <cell r="AK2082">
            <v>0</v>
          </cell>
        </row>
        <row r="2083">
          <cell r="B2083">
            <v>40548</v>
          </cell>
          <cell r="D2083">
            <v>0</v>
          </cell>
          <cell r="E2083">
            <v>0</v>
          </cell>
          <cell r="F2083">
            <v>0</v>
          </cell>
          <cell r="G2083">
            <v>0</v>
          </cell>
          <cell r="H2083">
            <v>56.8</v>
          </cell>
          <cell r="I2083">
            <v>0</v>
          </cell>
          <cell r="J2083">
            <v>0</v>
          </cell>
          <cell r="K2083">
            <v>0</v>
          </cell>
          <cell r="L2083">
            <v>0</v>
          </cell>
          <cell r="M2083">
            <v>0</v>
          </cell>
          <cell r="N2083">
            <v>0</v>
          </cell>
          <cell r="O2083">
            <v>0</v>
          </cell>
          <cell r="P2083">
            <v>0</v>
          </cell>
          <cell r="Q2083">
            <v>0</v>
          </cell>
          <cell r="R2083">
            <v>0</v>
          </cell>
          <cell r="S2083">
            <v>0</v>
          </cell>
          <cell r="T2083">
            <v>0</v>
          </cell>
          <cell r="U2083">
            <v>0</v>
          </cell>
          <cell r="V2083">
            <v>0</v>
          </cell>
          <cell r="W2083">
            <v>0</v>
          </cell>
          <cell r="X2083">
            <v>21.593371999999999</v>
          </cell>
          <cell r="Y2083">
            <v>17.6032856</v>
          </cell>
          <cell r="Z2083">
            <v>2.3856000000000002</v>
          </cell>
          <cell r="AA2083">
            <v>2.3470895999999999</v>
          </cell>
          <cell r="AB2083">
            <v>9.388415199999999</v>
          </cell>
          <cell r="AC2083">
            <v>3.4822375999999999</v>
          </cell>
          <cell r="AD2083">
            <v>56.799999999999983</v>
          </cell>
          <cell r="AE2083">
            <v>0</v>
          </cell>
          <cell r="AF2083">
            <v>0</v>
          </cell>
          <cell r="AG2083">
            <v>0</v>
          </cell>
          <cell r="AH2083">
            <v>0</v>
          </cell>
          <cell r="AI2083">
            <v>0</v>
          </cell>
          <cell r="AJ2083">
            <v>0</v>
          </cell>
          <cell r="AK2083">
            <v>0</v>
          </cell>
        </row>
        <row r="2084">
          <cell r="B2084">
            <v>40549</v>
          </cell>
          <cell r="D2084">
            <v>0</v>
          </cell>
          <cell r="E2084">
            <v>0</v>
          </cell>
          <cell r="F2084">
            <v>0</v>
          </cell>
          <cell r="G2084">
            <v>0</v>
          </cell>
          <cell r="H2084">
            <v>45.3</v>
          </cell>
          <cell r="I2084">
            <v>0</v>
          </cell>
          <cell r="J2084">
            <v>0</v>
          </cell>
          <cell r="K2084">
            <v>0</v>
          </cell>
          <cell r="L2084">
            <v>0</v>
          </cell>
          <cell r="M2084">
            <v>0</v>
          </cell>
          <cell r="N2084">
            <v>0</v>
          </cell>
          <cell r="O2084">
            <v>0</v>
          </cell>
          <cell r="P2084">
            <v>0</v>
          </cell>
          <cell r="Q2084">
            <v>0</v>
          </cell>
          <cell r="R2084">
            <v>0</v>
          </cell>
          <cell r="S2084">
            <v>0</v>
          </cell>
          <cell r="T2084">
            <v>0</v>
          </cell>
          <cell r="U2084">
            <v>0</v>
          </cell>
          <cell r="V2084">
            <v>0</v>
          </cell>
          <cell r="W2084">
            <v>0</v>
          </cell>
          <cell r="X2084">
            <v>17.221474499999999</v>
          </cell>
          <cell r="Y2084">
            <v>14.039240099999999</v>
          </cell>
          <cell r="Z2084">
            <v>1.9026000000000001</v>
          </cell>
          <cell r="AA2084">
            <v>1.8718865999999998</v>
          </cell>
          <cell r="AB2084">
            <v>7.4875916999999994</v>
          </cell>
          <cell r="AC2084">
            <v>2.7772071</v>
          </cell>
          <cell r="AD2084">
            <v>45.3</v>
          </cell>
          <cell r="AE2084">
            <v>0</v>
          </cell>
          <cell r="AF2084">
            <v>0</v>
          </cell>
          <cell r="AG2084">
            <v>0</v>
          </cell>
          <cell r="AH2084">
            <v>0</v>
          </cell>
          <cell r="AI2084">
            <v>0</v>
          </cell>
          <cell r="AJ2084">
            <v>0</v>
          </cell>
          <cell r="AK2084">
            <v>0</v>
          </cell>
        </row>
        <row r="2085">
          <cell r="B2085">
            <v>40550</v>
          </cell>
          <cell r="D2085">
            <v>0</v>
          </cell>
          <cell r="E2085">
            <v>0</v>
          </cell>
          <cell r="F2085">
            <v>0</v>
          </cell>
          <cell r="G2085">
            <v>0</v>
          </cell>
          <cell r="H2085">
            <v>76.3</v>
          </cell>
          <cell r="I2085">
            <v>0</v>
          </cell>
          <cell r="J2085">
            <v>0</v>
          </cell>
          <cell r="K2085">
            <v>0</v>
          </cell>
          <cell r="L2085">
            <v>0</v>
          </cell>
          <cell r="M2085">
            <v>0</v>
          </cell>
          <cell r="N2085">
            <v>0</v>
          </cell>
          <cell r="O2085">
            <v>0</v>
          </cell>
          <cell r="P2085">
            <v>0</v>
          </cell>
          <cell r="Q2085">
            <v>0</v>
          </cell>
          <cell r="R2085">
            <v>0</v>
          </cell>
          <cell r="S2085">
            <v>0</v>
          </cell>
          <cell r="T2085">
            <v>0</v>
          </cell>
          <cell r="U2085">
            <v>0</v>
          </cell>
          <cell r="V2085">
            <v>0</v>
          </cell>
          <cell r="W2085">
            <v>0</v>
          </cell>
          <cell r="X2085">
            <v>29.006589499999997</v>
          </cell>
          <cell r="Y2085">
            <v>23.646667099999998</v>
          </cell>
          <cell r="Z2085">
            <v>3.2046000000000001</v>
          </cell>
          <cell r="AA2085">
            <v>3.1528685999999997</v>
          </cell>
          <cell r="AB2085">
            <v>12.611550699999999</v>
          </cell>
          <cell r="AC2085">
            <v>4.6777240999999998</v>
          </cell>
          <cell r="AD2085">
            <v>76.3</v>
          </cell>
          <cell r="AE2085">
            <v>0</v>
          </cell>
          <cell r="AF2085">
            <v>0</v>
          </cell>
          <cell r="AG2085">
            <v>0</v>
          </cell>
          <cell r="AH2085">
            <v>0</v>
          </cell>
          <cell r="AI2085">
            <v>0</v>
          </cell>
          <cell r="AJ2085">
            <v>0</v>
          </cell>
          <cell r="AK2085">
            <v>0</v>
          </cell>
        </row>
        <row r="2086">
          <cell r="B2086">
            <v>40551</v>
          </cell>
          <cell r="D2086">
            <v>0</v>
          </cell>
          <cell r="E2086">
            <v>0</v>
          </cell>
          <cell r="F2086">
            <v>0</v>
          </cell>
          <cell r="G2086">
            <v>0</v>
          </cell>
          <cell r="H2086">
            <v>15.4</v>
          </cell>
          <cell r="I2086">
            <v>0</v>
          </cell>
          <cell r="J2086">
            <v>0</v>
          </cell>
          <cell r="K2086">
            <v>0</v>
          </cell>
          <cell r="L2086">
            <v>0</v>
          </cell>
          <cell r="M2086">
            <v>0</v>
          </cell>
          <cell r="N2086">
            <v>0</v>
          </cell>
          <cell r="O2086">
            <v>0</v>
          </cell>
          <cell r="P2086">
            <v>0</v>
          </cell>
          <cell r="Q2086">
            <v>0</v>
          </cell>
          <cell r="R2086">
            <v>0</v>
          </cell>
          <cell r="S2086">
            <v>0</v>
          </cell>
          <cell r="T2086">
            <v>0</v>
          </cell>
          <cell r="U2086">
            <v>0</v>
          </cell>
          <cell r="V2086">
            <v>0</v>
          </cell>
          <cell r="W2086">
            <v>0</v>
          </cell>
          <cell r="X2086">
            <v>5.8545409999999993</v>
          </cell>
          <cell r="Y2086">
            <v>4.7727218000000002</v>
          </cell>
          <cell r="Z2086">
            <v>0.64680000000000004</v>
          </cell>
          <cell r="AA2086">
            <v>0.6363588</v>
          </cell>
          <cell r="AB2086">
            <v>2.5454506000000001</v>
          </cell>
          <cell r="AC2086">
            <v>0.94412780000000007</v>
          </cell>
          <cell r="AD2086">
            <v>15.400000000000002</v>
          </cell>
          <cell r="AE2086">
            <v>0</v>
          </cell>
          <cell r="AF2086">
            <v>0</v>
          </cell>
          <cell r="AG2086">
            <v>0</v>
          </cell>
          <cell r="AH2086">
            <v>0</v>
          </cell>
          <cell r="AI2086">
            <v>0</v>
          </cell>
          <cell r="AJ2086">
            <v>0</v>
          </cell>
          <cell r="AK2086">
            <v>0</v>
          </cell>
        </row>
        <row r="2087">
          <cell r="B2087">
            <v>40552</v>
          </cell>
          <cell r="D2087">
            <v>0</v>
          </cell>
          <cell r="E2087">
            <v>0</v>
          </cell>
          <cell r="F2087">
            <v>0</v>
          </cell>
          <cell r="G2087">
            <v>0</v>
          </cell>
          <cell r="H2087">
            <v>111.1</v>
          </cell>
          <cell r="I2087">
            <v>0</v>
          </cell>
          <cell r="J2087">
            <v>0</v>
          </cell>
          <cell r="K2087">
            <v>0</v>
          </cell>
          <cell r="L2087">
            <v>0</v>
          </cell>
          <cell r="M2087">
            <v>0</v>
          </cell>
          <cell r="N2087">
            <v>0</v>
          </cell>
          <cell r="O2087">
            <v>0</v>
          </cell>
          <cell r="P2087">
            <v>0</v>
          </cell>
          <cell r="Q2087">
            <v>0</v>
          </cell>
          <cell r="R2087">
            <v>0</v>
          </cell>
          <cell r="S2087">
            <v>0</v>
          </cell>
          <cell r="T2087">
            <v>0</v>
          </cell>
          <cell r="U2087">
            <v>0</v>
          </cell>
          <cell r="V2087">
            <v>0</v>
          </cell>
          <cell r="W2087">
            <v>0</v>
          </cell>
          <cell r="X2087">
            <v>42.236331499999999</v>
          </cell>
          <cell r="Y2087">
            <v>34.431778699999995</v>
          </cell>
          <cell r="Z2087">
            <v>4.6661999999999999</v>
          </cell>
          <cell r="AA2087">
            <v>4.5908741999999991</v>
          </cell>
          <cell r="AB2087">
            <v>18.363607899999998</v>
          </cell>
          <cell r="AC2087">
            <v>6.8112076999999998</v>
          </cell>
          <cell r="AD2087">
            <v>111.10000000000001</v>
          </cell>
          <cell r="AE2087">
            <v>0</v>
          </cell>
          <cell r="AF2087">
            <v>0</v>
          </cell>
          <cell r="AG2087">
            <v>0</v>
          </cell>
          <cell r="AH2087">
            <v>0</v>
          </cell>
          <cell r="AI2087">
            <v>0</v>
          </cell>
          <cell r="AJ2087">
            <v>0</v>
          </cell>
          <cell r="AK2087">
            <v>0</v>
          </cell>
        </row>
        <row r="2088">
          <cell r="B2088">
            <v>40553</v>
          </cell>
          <cell r="D2088">
            <v>0</v>
          </cell>
          <cell r="E2088">
            <v>0</v>
          </cell>
          <cell r="F2088">
            <v>0</v>
          </cell>
          <cell r="G2088">
            <v>0</v>
          </cell>
          <cell r="H2088">
            <v>88.3</v>
          </cell>
          <cell r="I2088">
            <v>0</v>
          </cell>
          <cell r="J2088">
            <v>0</v>
          </cell>
          <cell r="K2088">
            <v>0</v>
          </cell>
          <cell r="L2088">
            <v>0</v>
          </cell>
          <cell r="M2088">
            <v>0</v>
          </cell>
          <cell r="N2088">
            <v>0</v>
          </cell>
          <cell r="O2088">
            <v>0</v>
          </cell>
          <cell r="P2088">
            <v>0</v>
          </cell>
          <cell r="Q2088">
            <v>0</v>
          </cell>
          <cell r="R2088">
            <v>0</v>
          </cell>
          <cell r="S2088">
            <v>0</v>
          </cell>
          <cell r="T2088">
            <v>0</v>
          </cell>
          <cell r="U2088">
            <v>0</v>
          </cell>
          <cell r="V2088">
            <v>0</v>
          </cell>
          <cell r="W2088">
            <v>0</v>
          </cell>
          <cell r="X2088">
            <v>33.568569499999995</v>
          </cell>
          <cell r="Y2088">
            <v>27.3656711</v>
          </cell>
          <cell r="Z2088">
            <v>3.7086000000000001</v>
          </cell>
          <cell r="AA2088">
            <v>3.6487325999999998</v>
          </cell>
          <cell r="AB2088">
            <v>14.595018699999999</v>
          </cell>
          <cell r="AC2088">
            <v>5.4134080999999998</v>
          </cell>
          <cell r="AD2088">
            <v>88.3</v>
          </cell>
          <cell r="AE2088">
            <v>0</v>
          </cell>
          <cell r="AF2088">
            <v>0</v>
          </cell>
          <cell r="AG2088">
            <v>0</v>
          </cell>
          <cell r="AH2088">
            <v>0</v>
          </cell>
          <cell r="AI2088">
            <v>0</v>
          </cell>
          <cell r="AJ2088">
            <v>0</v>
          </cell>
          <cell r="AK2088">
            <v>0</v>
          </cell>
        </row>
        <row r="2089">
          <cell r="B2089">
            <v>40554</v>
          </cell>
          <cell r="D2089">
            <v>0</v>
          </cell>
          <cell r="E2089">
            <v>0</v>
          </cell>
          <cell r="F2089">
            <v>0</v>
          </cell>
          <cell r="G2089">
            <v>0</v>
          </cell>
          <cell r="H2089">
            <v>55.9</v>
          </cell>
          <cell r="I2089">
            <v>0</v>
          </cell>
          <cell r="J2089">
            <v>0</v>
          </cell>
          <cell r="K2089">
            <v>0</v>
          </cell>
          <cell r="L2089">
            <v>0</v>
          </cell>
          <cell r="M2089">
            <v>0</v>
          </cell>
          <cell r="N2089">
            <v>0</v>
          </cell>
          <cell r="O2089">
            <v>0</v>
          </cell>
          <cell r="P2089">
            <v>0</v>
          </cell>
          <cell r="Q2089">
            <v>0</v>
          </cell>
          <cell r="R2089">
            <v>0</v>
          </cell>
          <cell r="S2089">
            <v>0</v>
          </cell>
          <cell r="T2089">
            <v>0</v>
          </cell>
          <cell r="U2089">
            <v>0</v>
          </cell>
          <cell r="V2089">
            <v>0</v>
          </cell>
          <cell r="W2089">
            <v>0</v>
          </cell>
          <cell r="X2089">
            <v>21.251223499999998</v>
          </cell>
          <cell r="Y2089">
            <v>17.324360299999999</v>
          </cell>
          <cell r="Z2089">
            <v>2.3477999999999999</v>
          </cell>
          <cell r="AA2089">
            <v>2.3098997999999997</v>
          </cell>
          <cell r="AB2089">
            <v>9.2396550999999985</v>
          </cell>
          <cell r="AC2089">
            <v>3.4270613000000001</v>
          </cell>
          <cell r="AD2089">
            <v>55.899999999999991</v>
          </cell>
          <cell r="AE2089">
            <v>0</v>
          </cell>
          <cell r="AF2089">
            <v>0</v>
          </cell>
          <cell r="AG2089">
            <v>0</v>
          </cell>
          <cell r="AH2089">
            <v>0</v>
          </cell>
          <cell r="AI2089">
            <v>0</v>
          </cell>
          <cell r="AJ2089">
            <v>0</v>
          </cell>
          <cell r="AK2089">
            <v>0</v>
          </cell>
        </row>
        <row r="2090">
          <cell r="B2090">
            <v>40555</v>
          </cell>
          <cell r="D2090">
            <v>0</v>
          </cell>
          <cell r="E2090">
            <v>0</v>
          </cell>
          <cell r="F2090">
            <v>0</v>
          </cell>
          <cell r="G2090">
            <v>0</v>
          </cell>
          <cell r="H2090">
            <v>76.099999999999994</v>
          </cell>
          <cell r="I2090">
            <v>0</v>
          </cell>
          <cell r="J2090">
            <v>0</v>
          </cell>
          <cell r="K2090">
            <v>0</v>
          </cell>
          <cell r="L2090">
            <v>0</v>
          </cell>
          <cell r="M2090">
            <v>0</v>
          </cell>
          <cell r="N2090">
            <v>0</v>
          </cell>
          <cell r="O2090">
            <v>0</v>
          </cell>
          <cell r="P2090">
            <v>0</v>
          </cell>
          <cell r="Q2090">
            <v>0</v>
          </cell>
          <cell r="R2090">
            <v>0</v>
          </cell>
          <cell r="S2090">
            <v>0</v>
          </cell>
          <cell r="T2090">
            <v>0</v>
          </cell>
          <cell r="U2090">
            <v>0</v>
          </cell>
          <cell r="V2090">
            <v>0</v>
          </cell>
          <cell r="W2090">
            <v>0</v>
          </cell>
          <cell r="X2090">
            <v>28.930556499999994</v>
          </cell>
          <cell r="Y2090">
            <v>23.584683699999999</v>
          </cell>
          <cell r="Z2090">
            <v>3.1962000000000002</v>
          </cell>
          <cell r="AA2090">
            <v>3.1446041999999994</v>
          </cell>
          <cell r="AB2090">
            <v>12.578492899999999</v>
          </cell>
          <cell r="AC2090">
            <v>4.6654627</v>
          </cell>
          <cell r="AD2090">
            <v>76.099999999999994</v>
          </cell>
          <cell r="AE2090">
            <v>0</v>
          </cell>
          <cell r="AF2090">
            <v>0</v>
          </cell>
          <cell r="AG2090">
            <v>0</v>
          </cell>
          <cell r="AH2090">
            <v>0</v>
          </cell>
          <cell r="AI2090">
            <v>0</v>
          </cell>
          <cell r="AJ2090">
            <v>0</v>
          </cell>
          <cell r="AK2090">
            <v>0</v>
          </cell>
        </row>
        <row r="2091">
          <cell r="B2091">
            <v>40556</v>
          </cell>
          <cell r="D2091">
            <v>0</v>
          </cell>
          <cell r="E2091">
            <v>0</v>
          </cell>
          <cell r="F2091">
            <v>0</v>
          </cell>
          <cell r="G2091">
            <v>0</v>
          </cell>
          <cell r="H2091">
            <v>62.4</v>
          </cell>
          <cell r="I2091">
            <v>0</v>
          </cell>
          <cell r="J2091">
            <v>0</v>
          </cell>
          <cell r="K2091">
            <v>0</v>
          </cell>
          <cell r="L2091">
            <v>0</v>
          </cell>
          <cell r="M2091">
            <v>0</v>
          </cell>
          <cell r="N2091">
            <v>0</v>
          </cell>
          <cell r="O2091">
            <v>0</v>
          </cell>
          <cell r="P2091">
            <v>0</v>
          </cell>
          <cell r="Q2091">
            <v>0</v>
          </cell>
          <cell r="R2091">
            <v>0</v>
          </cell>
          <cell r="S2091">
            <v>0</v>
          </cell>
          <cell r="T2091">
            <v>0</v>
          </cell>
          <cell r="U2091">
            <v>0</v>
          </cell>
          <cell r="V2091">
            <v>0</v>
          </cell>
          <cell r="W2091">
            <v>0</v>
          </cell>
          <cell r="X2091">
            <v>23.722295999999996</v>
          </cell>
          <cell r="Y2091">
            <v>19.338820800000001</v>
          </cell>
          <cell r="Z2091">
            <v>2.6208</v>
          </cell>
          <cell r="AA2091">
            <v>2.5784927999999998</v>
          </cell>
          <cell r="AB2091">
            <v>10.314033599999998</v>
          </cell>
          <cell r="AC2091">
            <v>3.8255567999999998</v>
          </cell>
          <cell r="AD2091">
            <v>62.399999999999991</v>
          </cell>
          <cell r="AE2091">
            <v>0</v>
          </cell>
          <cell r="AF2091">
            <v>0</v>
          </cell>
          <cell r="AG2091">
            <v>0</v>
          </cell>
          <cell r="AH2091">
            <v>0</v>
          </cell>
          <cell r="AI2091">
            <v>0</v>
          </cell>
          <cell r="AJ2091">
            <v>0</v>
          </cell>
          <cell r="AK2091">
            <v>0</v>
          </cell>
        </row>
        <row r="2092">
          <cell r="B2092">
            <v>40557</v>
          </cell>
          <cell r="D2092">
            <v>0</v>
          </cell>
          <cell r="E2092">
            <v>0</v>
          </cell>
          <cell r="F2092">
            <v>0</v>
          </cell>
          <cell r="G2092">
            <v>0</v>
          </cell>
          <cell r="H2092">
            <v>112</v>
          </cell>
          <cell r="I2092">
            <v>0</v>
          </cell>
          <cell r="J2092">
            <v>0</v>
          </cell>
          <cell r="K2092">
            <v>0</v>
          </cell>
          <cell r="L2092">
            <v>0</v>
          </cell>
          <cell r="M2092">
            <v>0</v>
          </cell>
          <cell r="N2092">
            <v>0</v>
          </cell>
          <cell r="O2092">
            <v>0</v>
          </cell>
          <cell r="P2092">
            <v>0</v>
          </cell>
          <cell r="Q2092">
            <v>0</v>
          </cell>
          <cell r="R2092">
            <v>0</v>
          </cell>
          <cell r="S2092">
            <v>0</v>
          </cell>
          <cell r="T2092">
            <v>0</v>
          </cell>
          <cell r="U2092">
            <v>0</v>
          </cell>
          <cell r="V2092">
            <v>0</v>
          </cell>
          <cell r="W2092">
            <v>0</v>
          </cell>
          <cell r="X2092">
            <v>42.578479999999999</v>
          </cell>
          <cell r="Y2092">
            <v>34.710704</v>
          </cell>
          <cell r="Z2092">
            <v>4.7040000000000006</v>
          </cell>
          <cell r="AA2092">
            <v>4.6280640000000002</v>
          </cell>
          <cell r="AB2092">
            <v>18.512367999999999</v>
          </cell>
          <cell r="AC2092">
            <v>6.866384</v>
          </cell>
          <cell r="AD2092">
            <v>112</v>
          </cell>
          <cell r="AE2092">
            <v>0</v>
          </cell>
          <cell r="AF2092">
            <v>0</v>
          </cell>
          <cell r="AG2092">
            <v>0</v>
          </cell>
          <cell r="AH2092">
            <v>0</v>
          </cell>
          <cell r="AI2092">
            <v>0</v>
          </cell>
          <cell r="AJ2092">
            <v>0</v>
          </cell>
          <cell r="AK2092">
            <v>0</v>
          </cell>
        </row>
        <row r="2093">
          <cell r="B2093">
            <v>40558</v>
          </cell>
          <cell r="D2093">
            <v>0</v>
          </cell>
          <cell r="E2093">
            <v>0</v>
          </cell>
          <cell r="F2093">
            <v>0</v>
          </cell>
          <cell r="G2093">
            <v>0</v>
          </cell>
          <cell r="H2093">
            <v>91.2</v>
          </cell>
          <cell r="I2093">
            <v>0</v>
          </cell>
          <cell r="J2093">
            <v>0</v>
          </cell>
          <cell r="K2093">
            <v>0</v>
          </cell>
          <cell r="L2093">
            <v>0</v>
          </cell>
          <cell r="M2093">
            <v>0</v>
          </cell>
          <cell r="N2093">
            <v>0</v>
          </cell>
          <cell r="O2093">
            <v>0</v>
          </cell>
          <cell r="P2093">
            <v>0</v>
          </cell>
          <cell r="Q2093">
            <v>0</v>
          </cell>
          <cell r="R2093">
            <v>0</v>
          </cell>
          <cell r="S2093">
            <v>0</v>
          </cell>
          <cell r="T2093">
            <v>0</v>
          </cell>
          <cell r="U2093">
            <v>0</v>
          </cell>
          <cell r="V2093">
            <v>0</v>
          </cell>
          <cell r="W2093">
            <v>0</v>
          </cell>
          <cell r="X2093">
            <v>34.671047999999999</v>
          </cell>
          <cell r="Y2093">
            <v>28.264430400000002</v>
          </cell>
          <cell r="Z2093">
            <v>3.8304000000000005</v>
          </cell>
          <cell r="AA2093">
            <v>3.7685664000000001</v>
          </cell>
          <cell r="AB2093">
            <v>15.0743568</v>
          </cell>
          <cell r="AC2093">
            <v>5.5911984000000006</v>
          </cell>
          <cell r="AD2093">
            <v>91.2</v>
          </cell>
          <cell r="AE2093">
            <v>0</v>
          </cell>
          <cell r="AF2093">
            <v>0</v>
          </cell>
          <cell r="AG2093">
            <v>0</v>
          </cell>
          <cell r="AH2093">
            <v>0</v>
          </cell>
          <cell r="AI2093">
            <v>0</v>
          </cell>
          <cell r="AJ2093">
            <v>0</v>
          </cell>
          <cell r="AK2093">
            <v>0</v>
          </cell>
        </row>
        <row r="2094">
          <cell r="B2094">
            <v>40559</v>
          </cell>
          <cell r="D2094">
            <v>0</v>
          </cell>
          <cell r="E2094">
            <v>0</v>
          </cell>
          <cell r="F2094">
            <v>0</v>
          </cell>
          <cell r="G2094">
            <v>0</v>
          </cell>
          <cell r="H2094">
            <v>54.5</v>
          </cell>
          <cell r="I2094">
            <v>0</v>
          </cell>
          <cell r="J2094">
            <v>0</v>
          </cell>
          <cell r="K2094">
            <v>0</v>
          </cell>
          <cell r="L2094">
            <v>0</v>
          </cell>
          <cell r="M2094">
            <v>0</v>
          </cell>
          <cell r="N2094">
            <v>0</v>
          </cell>
          <cell r="O2094">
            <v>0</v>
          </cell>
          <cell r="P2094">
            <v>0</v>
          </cell>
          <cell r="Q2094">
            <v>0</v>
          </cell>
          <cell r="R2094">
            <v>0</v>
          </cell>
          <cell r="S2094">
            <v>0</v>
          </cell>
          <cell r="T2094">
            <v>0</v>
          </cell>
          <cell r="U2094">
            <v>0</v>
          </cell>
          <cell r="V2094">
            <v>0</v>
          </cell>
          <cell r="W2094">
            <v>0</v>
          </cell>
          <cell r="X2094">
            <v>20.718992499999999</v>
          </cell>
          <cell r="Y2094">
            <v>16.890476499999998</v>
          </cell>
          <cell r="Z2094">
            <v>2.2890000000000001</v>
          </cell>
          <cell r="AA2094">
            <v>2.252049</v>
          </cell>
          <cell r="AB2094">
            <v>9.0082504999999991</v>
          </cell>
          <cell r="AC2094">
            <v>3.3412315000000001</v>
          </cell>
          <cell r="AD2094">
            <v>54.499999999999993</v>
          </cell>
          <cell r="AE2094">
            <v>0</v>
          </cell>
          <cell r="AF2094">
            <v>0</v>
          </cell>
          <cell r="AG2094">
            <v>0</v>
          </cell>
          <cell r="AH2094">
            <v>0</v>
          </cell>
          <cell r="AI2094">
            <v>0</v>
          </cell>
          <cell r="AJ2094">
            <v>0</v>
          </cell>
          <cell r="AK2094">
            <v>0</v>
          </cell>
        </row>
        <row r="2095">
          <cell r="B2095">
            <v>40560</v>
          </cell>
          <cell r="D2095">
            <v>0</v>
          </cell>
          <cell r="E2095">
            <v>0</v>
          </cell>
          <cell r="F2095">
            <v>0</v>
          </cell>
          <cell r="G2095">
            <v>0</v>
          </cell>
          <cell r="H2095">
            <v>51.3</v>
          </cell>
          <cell r="I2095">
            <v>0</v>
          </cell>
          <cell r="J2095">
            <v>0</v>
          </cell>
          <cell r="K2095">
            <v>0</v>
          </cell>
          <cell r="L2095">
            <v>0</v>
          </cell>
          <cell r="M2095">
            <v>0</v>
          </cell>
          <cell r="N2095">
            <v>0</v>
          </cell>
          <cell r="O2095">
            <v>0</v>
          </cell>
          <cell r="P2095">
            <v>0</v>
          </cell>
          <cell r="Q2095">
            <v>0</v>
          </cell>
          <cell r="R2095">
            <v>0</v>
          </cell>
          <cell r="S2095">
            <v>0</v>
          </cell>
          <cell r="T2095">
            <v>0</v>
          </cell>
          <cell r="U2095">
            <v>0</v>
          </cell>
          <cell r="V2095">
            <v>0</v>
          </cell>
          <cell r="W2095">
            <v>0</v>
          </cell>
          <cell r="X2095">
            <v>19.502464499999999</v>
          </cell>
          <cell r="Y2095">
            <v>15.8987421</v>
          </cell>
          <cell r="Z2095">
            <v>2.1545999999999998</v>
          </cell>
          <cell r="AA2095">
            <v>2.1198185999999999</v>
          </cell>
          <cell r="AB2095">
            <v>8.4793256999999986</v>
          </cell>
          <cell r="AC2095">
            <v>3.1450491</v>
          </cell>
          <cell r="AD2095">
            <v>51.3</v>
          </cell>
          <cell r="AE2095">
            <v>0</v>
          </cell>
          <cell r="AF2095">
            <v>0</v>
          </cell>
          <cell r="AG2095">
            <v>0</v>
          </cell>
          <cell r="AH2095">
            <v>0</v>
          </cell>
          <cell r="AI2095">
            <v>0</v>
          </cell>
          <cell r="AJ2095">
            <v>0</v>
          </cell>
          <cell r="AK2095">
            <v>0</v>
          </cell>
        </row>
        <row r="2096">
          <cell r="B2096">
            <v>40561</v>
          </cell>
          <cell r="D2096">
            <v>0</v>
          </cell>
          <cell r="E2096">
            <v>0</v>
          </cell>
          <cell r="F2096">
            <v>0</v>
          </cell>
          <cell r="G2096">
            <v>0</v>
          </cell>
          <cell r="H2096">
            <v>31.8</v>
          </cell>
          <cell r="I2096">
            <v>0</v>
          </cell>
          <cell r="J2096">
            <v>0</v>
          </cell>
          <cell r="K2096">
            <v>0</v>
          </cell>
          <cell r="L2096">
            <v>0</v>
          </cell>
          <cell r="M2096">
            <v>0</v>
          </cell>
          <cell r="N2096">
            <v>0</v>
          </cell>
          <cell r="O2096">
            <v>0</v>
          </cell>
          <cell r="P2096">
            <v>0</v>
          </cell>
          <cell r="Q2096">
            <v>0</v>
          </cell>
          <cell r="R2096">
            <v>0</v>
          </cell>
          <cell r="S2096">
            <v>0</v>
          </cell>
          <cell r="T2096">
            <v>0</v>
          </cell>
          <cell r="U2096">
            <v>0</v>
          </cell>
          <cell r="V2096">
            <v>0</v>
          </cell>
          <cell r="W2096">
            <v>0</v>
          </cell>
          <cell r="X2096">
            <v>12.089247</v>
          </cell>
          <cell r="Y2096">
            <v>9.8553606000000009</v>
          </cell>
          <cell r="Z2096">
            <v>1.3356000000000001</v>
          </cell>
          <cell r="AA2096">
            <v>1.3140395999999999</v>
          </cell>
          <cell r="AB2096">
            <v>5.2561901999999998</v>
          </cell>
          <cell r="AC2096">
            <v>1.9495626000000001</v>
          </cell>
          <cell r="AD2096">
            <v>31.8</v>
          </cell>
          <cell r="AE2096">
            <v>0</v>
          </cell>
          <cell r="AF2096">
            <v>0</v>
          </cell>
          <cell r="AG2096">
            <v>0</v>
          </cell>
          <cell r="AH2096">
            <v>0</v>
          </cell>
          <cell r="AI2096">
            <v>0</v>
          </cell>
          <cell r="AJ2096">
            <v>0</v>
          </cell>
          <cell r="AK2096">
            <v>0</v>
          </cell>
        </row>
        <row r="2097">
          <cell r="B2097">
            <v>40562</v>
          </cell>
          <cell r="D2097">
            <v>0</v>
          </cell>
          <cell r="E2097">
            <v>0</v>
          </cell>
          <cell r="F2097">
            <v>0</v>
          </cell>
          <cell r="G2097">
            <v>0</v>
          </cell>
          <cell r="H2097">
            <v>81.8</v>
          </cell>
          <cell r="I2097">
            <v>0</v>
          </cell>
          <cell r="J2097">
            <v>0</v>
          </cell>
          <cell r="K2097">
            <v>0</v>
          </cell>
          <cell r="L2097">
            <v>0</v>
          </cell>
          <cell r="M2097">
            <v>0</v>
          </cell>
          <cell r="N2097">
            <v>0</v>
          </cell>
          <cell r="O2097">
            <v>0</v>
          </cell>
          <cell r="P2097">
            <v>0</v>
          </cell>
          <cell r="Q2097">
            <v>0</v>
          </cell>
          <cell r="R2097">
            <v>0</v>
          </cell>
          <cell r="S2097">
            <v>0</v>
          </cell>
          <cell r="T2097">
            <v>0</v>
          </cell>
          <cell r="U2097">
            <v>0</v>
          </cell>
          <cell r="V2097">
            <v>0</v>
          </cell>
          <cell r="W2097">
            <v>0</v>
          </cell>
          <cell r="X2097">
            <v>31.097496999999997</v>
          </cell>
          <cell r="Y2097">
            <v>25.351210599999998</v>
          </cell>
          <cell r="Z2097">
            <v>3.4356</v>
          </cell>
          <cell r="AA2097">
            <v>3.3801395999999997</v>
          </cell>
          <cell r="AB2097">
            <v>13.520640199999999</v>
          </cell>
          <cell r="AC2097">
            <v>5.0149125999999997</v>
          </cell>
          <cell r="AD2097">
            <v>81.8</v>
          </cell>
          <cell r="AE2097">
            <v>0</v>
          </cell>
          <cell r="AF2097">
            <v>0</v>
          </cell>
          <cell r="AG2097">
            <v>0</v>
          </cell>
          <cell r="AH2097">
            <v>0</v>
          </cell>
          <cell r="AI2097">
            <v>0</v>
          </cell>
          <cell r="AJ2097">
            <v>0</v>
          </cell>
          <cell r="AK2097">
            <v>0</v>
          </cell>
        </row>
        <row r="2098">
          <cell r="B2098">
            <v>40563</v>
          </cell>
          <cell r="D2098">
            <v>0</v>
          </cell>
          <cell r="E2098">
            <v>0</v>
          </cell>
          <cell r="F2098">
            <v>0</v>
          </cell>
          <cell r="G2098">
            <v>0</v>
          </cell>
          <cell r="H2098">
            <v>238.8</v>
          </cell>
          <cell r="I2098">
            <v>0</v>
          </cell>
          <cell r="J2098">
            <v>0</v>
          </cell>
          <cell r="K2098">
            <v>0</v>
          </cell>
          <cell r="L2098">
            <v>0</v>
          </cell>
          <cell r="M2098">
            <v>0</v>
          </cell>
          <cell r="N2098">
            <v>0</v>
          </cell>
          <cell r="O2098">
            <v>0</v>
          </cell>
          <cell r="P2098">
            <v>0</v>
          </cell>
          <cell r="Q2098">
            <v>0</v>
          </cell>
          <cell r="R2098">
            <v>0</v>
          </cell>
          <cell r="S2098">
            <v>0</v>
          </cell>
          <cell r="T2098">
            <v>0</v>
          </cell>
          <cell r="U2098">
            <v>0</v>
          </cell>
          <cell r="V2098">
            <v>0</v>
          </cell>
          <cell r="W2098">
            <v>0</v>
          </cell>
          <cell r="X2098">
            <v>90.783401999999995</v>
          </cell>
          <cell r="Y2098">
            <v>74.008179600000005</v>
          </cell>
          <cell r="Z2098">
            <v>10.0296</v>
          </cell>
          <cell r="AA2098">
            <v>9.8676935999999991</v>
          </cell>
          <cell r="AB2098">
            <v>39.471013200000002</v>
          </cell>
          <cell r="AC2098">
            <v>14.640111600000001</v>
          </cell>
          <cell r="AD2098">
            <v>238.8</v>
          </cell>
          <cell r="AE2098">
            <v>0</v>
          </cell>
          <cell r="AF2098">
            <v>0</v>
          </cell>
          <cell r="AG2098">
            <v>0</v>
          </cell>
          <cell r="AH2098">
            <v>0</v>
          </cell>
          <cell r="AI2098">
            <v>0</v>
          </cell>
          <cell r="AJ2098">
            <v>0</v>
          </cell>
          <cell r="AK2098">
            <v>0</v>
          </cell>
        </row>
        <row r="2099">
          <cell r="B2099">
            <v>40564</v>
          </cell>
          <cell r="D2099">
            <v>0</v>
          </cell>
          <cell r="E2099">
            <v>0</v>
          </cell>
          <cell r="F2099">
            <v>0</v>
          </cell>
          <cell r="G2099">
            <v>0</v>
          </cell>
          <cell r="H2099">
            <v>219.3</v>
          </cell>
          <cell r="I2099">
            <v>0</v>
          </cell>
          <cell r="J2099">
            <v>0</v>
          </cell>
          <cell r="K2099">
            <v>0</v>
          </cell>
          <cell r="L2099">
            <v>0</v>
          </cell>
          <cell r="M2099">
            <v>0</v>
          </cell>
          <cell r="N2099">
            <v>0</v>
          </cell>
          <cell r="O2099">
            <v>0</v>
          </cell>
          <cell r="P2099">
            <v>0</v>
          </cell>
          <cell r="Q2099">
            <v>0</v>
          </cell>
          <cell r="R2099">
            <v>0</v>
          </cell>
          <cell r="S2099">
            <v>0</v>
          </cell>
          <cell r="T2099">
            <v>0</v>
          </cell>
          <cell r="U2099">
            <v>0</v>
          </cell>
          <cell r="V2099">
            <v>0</v>
          </cell>
          <cell r="W2099">
            <v>0</v>
          </cell>
          <cell r="X2099">
            <v>83.370184499999993</v>
          </cell>
          <cell r="Y2099">
            <v>67.96479810000001</v>
          </cell>
          <cell r="Z2099">
            <v>9.2106000000000012</v>
          </cell>
          <cell r="AA2099">
            <v>9.0619145999999997</v>
          </cell>
          <cell r="AB2099">
            <v>36.247877699999997</v>
          </cell>
          <cell r="AC2099">
            <v>13.444625100000001</v>
          </cell>
          <cell r="AD2099">
            <v>219.29999999999998</v>
          </cell>
          <cell r="AE2099">
            <v>0</v>
          </cell>
          <cell r="AF2099">
            <v>0</v>
          </cell>
          <cell r="AG2099">
            <v>0</v>
          </cell>
          <cell r="AH2099">
            <v>0</v>
          </cell>
          <cell r="AI2099">
            <v>0</v>
          </cell>
          <cell r="AJ2099">
            <v>0</v>
          </cell>
          <cell r="AK2099">
            <v>0</v>
          </cell>
        </row>
        <row r="2100">
          <cell r="B2100">
            <v>40565</v>
          </cell>
          <cell r="D2100">
            <v>0</v>
          </cell>
          <cell r="E2100">
            <v>0</v>
          </cell>
          <cell r="F2100">
            <v>0</v>
          </cell>
          <cell r="G2100">
            <v>0</v>
          </cell>
          <cell r="H2100">
            <v>246.5</v>
          </cell>
          <cell r="I2100">
            <v>0</v>
          </cell>
          <cell r="J2100">
            <v>0</v>
          </cell>
          <cell r="K2100">
            <v>0</v>
          </cell>
          <cell r="L2100">
            <v>0</v>
          </cell>
          <cell r="M2100">
            <v>0</v>
          </cell>
          <cell r="N2100">
            <v>0</v>
          </cell>
          <cell r="O2100">
            <v>0</v>
          </cell>
          <cell r="P2100">
            <v>0</v>
          </cell>
          <cell r="Q2100">
            <v>0</v>
          </cell>
          <cell r="R2100">
            <v>0</v>
          </cell>
          <cell r="S2100">
            <v>0</v>
          </cell>
          <cell r="T2100">
            <v>0</v>
          </cell>
          <cell r="U2100">
            <v>0</v>
          </cell>
          <cell r="V2100">
            <v>0</v>
          </cell>
          <cell r="W2100">
            <v>0</v>
          </cell>
          <cell r="X2100">
            <v>93.710672499999987</v>
          </cell>
          <cell r="Y2100">
            <v>76.394540500000005</v>
          </cell>
          <cell r="Z2100">
            <v>10.353</v>
          </cell>
          <cell r="AA2100">
            <v>10.185872999999999</v>
          </cell>
          <cell r="AB2100">
            <v>40.743738499999999</v>
          </cell>
          <cell r="AC2100">
            <v>15.112175499999999</v>
          </cell>
          <cell r="AD2100">
            <v>246.5</v>
          </cell>
          <cell r="AE2100">
            <v>0</v>
          </cell>
          <cell r="AF2100">
            <v>0</v>
          </cell>
          <cell r="AG2100">
            <v>0</v>
          </cell>
          <cell r="AH2100">
            <v>0</v>
          </cell>
          <cell r="AI2100">
            <v>0</v>
          </cell>
          <cell r="AJ2100">
            <v>0</v>
          </cell>
          <cell r="AK2100">
            <v>0</v>
          </cell>
        </row>
        <row r="2101">
          <cell r="B2101">
            <v>40566</v>
          </cell>
          <cell r="D2101">
            <v>0</v>
          </cell>
          <cell r="E2101">
            <v>0</v>
          </cell>
          <cell r="F2101">
            <v>0</v>
          </cell>
          <cell r="G2101">
            <v>0</v>
          </cell>
          <cell r="H2101">
            <v>249.2</v>
          </cell>
          <cell r="I2101">
            <v>0</v>
          </cell>
          <cell r="J2101">
            <v>0</v>
          </cell>
          <cell r="K2101">
            <v>0</v>
          </cell>
          <cell r="L2101">
            <v>0</v>
          </cell>
          <cell r="M2101">
            <v>0</v>
          </cell>
          <cell r="N2101">
            <v>0</v>
          </cell>
          <cell r="O2101">
            <v>0</v>
          </cell>
          <cell r="P2101">
            <v>0</v>
          </cell>
          <cell r="Q2101">
            <v>0</v>
          </cell>
          <cell r="R2101">
            <v>0</v>
          </cell>
          <cell r="S2101">
            <v>0</v>
          </cell>
          <cell r="T2101">
            <v>0</v>
          </cell>
          <cell r="U2101">
            <v>0</v>
          </cell>
          <cell r="V2101">
            <v>0</v>
          </cell>
          <cell r="W2101">
            <v>0</v>
          </cell>
          <cell r="X2101">
            <v>94.737117999999995</v>
          </cell>
          <cell r="Y2101">
            <v>77.231316399999997</v>
          </cell>
          <cell r="Z2101">
            <v>10.4664</v>
          </cell>
          <cell r="AA2101">
            <v>10.2974424</v>
          </cell>
          <cell r="AB2101">
            <v>41.190018799999997</v>
          </cell>
          <cell r="AC2101">
            <v>15.277704399999999</v>
          </cell>
          <cell r="AD2101">
            <v>249.19999999999996</v>
          </cell>
          <cell r="AE2101">
            <v>0</v>
          </cell>
          <cell r="AF2101">
            <v>0</v>
          </cell>
          <cell r="AG2101">
            <v>0</v>
          </cell>
          <cell r="AH2101">
            <v>0</v>
          </cell>
          <cell r="AI2101">
            <v>0</v>
          </cell>
          <cell r="AJ2101">
            <v>0</v>
          </cell>
          <cell r="AK2101">
            <v>0</v>
          </cell>
        </row>
        <row r="2102">
          <cell r="B2102">
            <v>40567</v>
          </cell>
          <cell r="D2102">
            <v>0</v>
          </cell>
          <cell r="E2102">
            <v>0</v>
          </cell>
          <cell r="F2102">
            <v>0</v>
          </cell>
          <cell r="G2102">
            <v>0</v>
          </cell>
          <cell r="H2102">
            <v>114.2</v>
          </cell>
          <cell r="I2102">
            <v>0</v>
          </cell>
          <cell r="J2102">
            <v>0</v>
          </cell>
          <cell r="K2102">
            <v>0</v>
          </cell>
          <cell r="L2102">
            <v>0</v>
          </cell>
          <cell r="M2102">
            <v>0</v>
          </cell>
          <cell r="N2102">
            <v>0</v>
          </cell>
          <cell r="O2102">
            <v>0</v>
          </cell>
          <cell r="P2102">
            <v>0</v>
          </cell>
          <cell r="Q2102">
            <v>0</v>
          </cell>
          <cell r="R2102">
            <v>0</v>
          </cell>
          <cell r="S2102">
            <v>0</v>
          </cell>
          <cell r="T2102">
            <v>0</v>
          </cell>
          <cell r="U2102">
            <v>0</v>
          </cell>
          <cell r="V2102">
            <v>0</v>
          </cell>
          <cell r="W2102">
            <v>0</v>
          </cell>
          <cell r="X2102">
            <v>43.414842999999998</v>
          </cell>
          <cell r="Y2102">
            <v>35.3925214</v>
          </cell>
          <cell r="Z2102">
            <v>4.7964000000000002</v>
          </cell>
          <cell r="AA2102">
            <v>4.7189724000000002</v>
          </cell>
          <cell r="AB2102">
            <v>18.876003799999999</v>
          </cell>
          <cell r="AC2102">
            <v>7.0012594000000004</v>
          </cell>
          <cell r="AD2102">
            <v>114.2</v>
          </cell>
          <cell r="AE2102">
            <v>0</v>
          </cell>
          <cell r="AF2102">
            <v>0</v>
          </cell>
          <cell r="AG2102">
            <v>0</v>
          </cell>
          <cell r="AH2102">
            <v>0</v>
          </cell>
          <cell r="AI2102">
            <v>0</v>
          </cell>
          <cell r="AJ2102">
            <v>0</v>
          </cell>
          <cell r="AK2102">
            <v>0</v>
          </cell>
        </row>
        <row r="2103">
          <cell r="B2103">
            <v>40568</v>
          </cell>
          <cell r="D2103">
            <v>0</v>
          </cell>
          <cell r="E2103">
            <v>0</v>
          </cell>
          <cell r="F2103">
            <v>0</v>
          </cell>
          <cell r="G2103">
            <v>0</v>
          </cell>
          <cell r="H2103">
            <v>79.7</v>
          </cell>
          <cell r="I2103">
            <v>0</v>
          </cell>
          <cell r="J2103">
            <v>0</v>
          </cell>
          <cell r="K2103">
            <v>0</v>
          </cell>
          <cell r="L2103">
            <v>0</v>
          </cell>
          <cell r="M2103">
            <v>0</v>
          </cell>
          <cell r="N2103">
            <v>0</v>
          </cell>
          <cell r="O2103">
            <v>0</v>
          </cell>
          <cell r="P2103">
            <v>0</v>
          </cell>
          <cell r="Q2103">
            <v>0</v>
          </cell>
          <cell r="R2103">
            <v>0</v>
          </cell>
          <cell r="S2103">
            <v>0</v>
          </cell>
          <cell r="T2103">
            <v>0</v>
          </cell>
          <cell r="U2103">
            <v>0</v>
          </cell>
          <cell r="V2103">
            <v>0</v>
          </cell>
          <cell r="W2103">
            <v>0</v>
          </cell>
          <cell r="X2103">
            <v>30.2991505</v>
          </cell>
          <cell r="Y2103">
            <v>24.7003849</v>
          </cell>
          <cell r="Z2103">
            <v>3.3474000000000004</v>
          </cell>
          <cell r="AA2103">
            <v>3.2933634000000001</v>
          </cell>
          <cell r="AB2103">
            <v>13.173533299999999</v>
          </cell>
          <cell r="AC2103">
            <v>4.8861679000000002</v>
          </cell>
          <cell r="AD2103">
            <v>79.7</v>
          </cell>
          <cell r="AE2103">
            <v>0</v>
          </cell>
          <cell r="AF2103">
            <v>0</v>
          </cell>
          <cell r="AG2103">
            <v>0</v>
          </cell>
          <cell r="AH2103">
            <v>0</v>
          </cell>
          <cell r="AI2103">
            <v>0</v>
          </cell>
          <cell r="AJ2103">
            <v>0</v>
          </cell>
          <cell r="AK2103">
            <v>0</v>
          </cell>
        </row>
        <row r="2104">
          <cell r="B2104">
            <v>40569</v>
          </cell>
          <cell r="D2104">
            <v>0</v>
          </cell>
          <cell r="E2104">
            <v>0</v>
          </cell>
          <cell r="F2104">
            <v>0</v>
          </cell>
          <cell r="G2104">
            <v>0</v>
          </cell>
          <cell r="H2104">
            <v>117.5</v>
          </cell>
          <cell r="I2104">
            <v>0</v>
          </cell>
          <cell r="J2104">
            <v>0</v>
          </cell>
          <cell r="K2104">
            <v>0</v>
          </cell>
          <cell r="L2104">
            <v>0</v>
          </cell>
          <cell r="M2104">
            <v>0</v>
          </cell>
          <cell r="N2104">
            <v>0</v>
          </cell>
          <cell r="O2104">
            <v>0</v>
          </cell>
          <cell r="P2104">
            <v>0</v>
          </cell>
          <cell r="Q2104">
            <v>0</v>
          </cell>
          <cell r="R2104">
            <v>0</v>
          </cell>
          <cell r="S2104">
            <v>0</v>
          </cell>
          <cell r="T2104">
            <v>0</v>
          </cell>
          <cell r="U2104">
            <v>0</v>
          </cell>
          <cell r="V2104">
            <v>0</v>
          </cell>
          <cell r="W2104">
            <v>0</v>
          </cell>
          <cell r="X2104">
            <v>44.669387499999999</v>
          </cell>
          <cell r="Y2104">
            <v>36.4152475</v>
          </cell>
          <cell r="Z2104">
            <v>4.9349999999999996</v>
          </cell>
          <cell r="AA2104">
            <v>4.8553349999999993</v>
          </cell>
          <cell r="AB2104">
            <v>19.421457499999999</v>
          </cell>
          <cell r="AC2104">
            <v>7.2035724999999999</v>
          </cell>
          <cell r="AD2104">
            <v>117.5</v>
          </cell>
          <cell r="AE2104">
            <v>0</v>
          </cell>
          <cell r="AF2104">
            <v>0</v>
          </cell>
          <cell r="AG2104">
            <v>0</v>
          </cell>
          <cell r="AH2104">
            <v>0</v>
          </cell>
          <cell r="AI2104">
            <v>0</v>
          </cell>
          <cell r="AJ2104">
            <v>0</v>
          </cell>
          <cell r="AK2104">
            <v>0</v>
          </cell>
        </row>
        <row r="2105">
          <cell r="B2105">
            <v>40570</v>
          </cell>
          <cell r="D2105">
            <v>0</v>
          </cell>
          <cell r="E2105">
            <v>0</v>
          </cell>
          <cell r="F2105">
            <v>0</v>
          </cell>
          <cell r="G2105">
            <v>0</v>
          </cell>
          <cell r="H2105">
            <v>72</v>
          </cell>
          <cell r="I2105">
            <v>0</v>
          </cell>
          <cell r="J2105">
            <v>0</v>
          </cell>
          <cell r="K2105">
            <v>0</v>
          </cell>
          <cell r="L2105">
            <v>0</v>
          </cell>
          <cell r="M2105">
            <v>0</v>
          </cell>
          <cell r="N2105">
            <v>0</v>
          </cell>
          <cell r="O2105">
            <v>0</v>
          </cell>
          <cell r="P2105">
            <v>0</v>
          </cell>
          <cell r="Q2105">
            <v>0</v>
          </cell>
          <cell r="R2105">
            <v>0</v>
          </cell>
          <cell r="S2105">
            <v>0</v>
          </cell>
          <cell r="T2105">
            <v>0</v>
          </cell>
          <cell r="U2105">
            <v>0</v>
          </cell>
          <cell r="V2105">
            <v>0</v>
          </cell>
          <cell r="W2105">
            <v>0</v>
          </cell>
          <cell r="X2105">
            <v>27.371879999999997</v>
          </cell>
          <cell r="Y2105">
            <v>22.314024</v>
          </cell>
          <cell r="Z2105">
            <v>3.024</v>
          </cell>
          <cell r="AA2105">
            <v>2.9751839999999996</v>
          </cell>
          <cell r="AB2105">
            <v>11.900808</v>
          </cell>
          <cell r="AC2105">
            <v>4.414104</v>
          </cell>
          <cell r="AD2105">
            <v>71.999999999999986</v>
          </cell>
          <cell r="AE2105">
            <v>0</v>
          </cell>
          <cell r="AF2105">
            <v>0</v>
          </cell>
          <cell r="AG2105">
            <v>0</v>
          </cell>
          <cell r="AH2105">
            <v>0</v>
          </cell>
          <cell r="AI2105">
            <v>0</v>
          </cell>
          <cell r="AJ2105">
            <v>0</v>
          </cell>
          <cell r="AK2105">
            <v>0</v>
          </cell>
        </row>
        <row r="2106">
          <cell r="B2106">
            <v>40571</v>
          </cell>
          <cell r="D2106">
            <v>0</v>
          </cell>
          <cell r="E2106">
            <v>0</v>
          </cell>
          <cell r="F2106">
            <v>0</v>
          </cell>
          <cell r="G2106">
            <v>0</v>
          </cell>
          <cell r="H2106">
            <v>105.5</v>
          </cell>
          <cell r="I2106">
            <v>0</v>
          </cell>
          <cell r="J2106">
            <v>0</v>
          </cell>
          <cell r="K2106">
            <v>0</v>
          </cell>
          <cell r="L2106">
            <v>0</v>
          </cell>
          <cell r="M2106">
            <v>0</v>
          </cell>
          <cell r="N2106">
            <v>0</v>
          </cell>
          <cell r="O2106">
            <v>0</v>
          </cell>
          <cell r="P2106">
            <v>0</v>
          </cell>
          <cell r="Q2106">
            <v>0</v>
          </cell>
          <cell r="R2106">
            <v>0</v>
          </cell>
          <cell r="S2106">
            <v>0</v>
          </cell>
          <cell r="T2106">
            <v>0</v>
          </cell>
          <cell r="U2106">
            <v>0</v>
          </cell>
          <cell r="V2106">
            <v>0</v>
          </cell>
          <cell r="W2106">
            <v>0</v>
          </cell>
          <cell r="X2106">
            <v>40.107407500000001</v>
          </cell>
          <cell r="Y2106">
            <v>32.696243500000001</v>
          </cell>
          <cell r="Z2106">
            <v>4.431</v>
          </cell>
          <cell r="AA2106">
            <v>4.3594710000000001</v>
          </cell>
          <cell r="AB2106">
            <v>17.4379895</v>
          </cell>
          <cell r="AC2106">
            <v>6.4678884999999999</v>
          </cell>
          <cell r="AD2106">
            <v>105.5</v>
          </cell>
          <cell r="AE2106">
            <v>0</v>
          </cell>
          <cell r="AF2106">
            <v>0</v>
          </cell>
          <cell r="AG2106">
            <v>0</v>
          </cell>
          <cell r="AH2106">
            <v>0</v>
          </cell>
          <cell r="AI2106">
            <v>0</v>
          </cell>
          <cell r="AJ2106">
            <v>0</v>
          </cell>
          <cell r="AK2106">
            <v>0</v>
          </cell>
        </row>
        <row r="2107">
          <cell r="B2107">
            <v>40572</v>
          </cell>
          <cell r="D2107">
            <v>0</v>
          </cell>
          <cell r="E2107">
            <v>0</v>
          </cell>
          <cell r="F2107">
            <v>0</v>
          </cell>
          <cell r="G2107">
            <v>0</v>
          </cell>
          <cell r="H2107">
            <v>33.4</v>
          </cell>
          <cell r="I2107">
            <v>0</v>
          </cell>
          <cell r="J2107">
            <v>0</v>
          </cell>
          <cell r="K2107">
            <v>0</v>
          </cell>
          <cell r="L2107">
            <v>0</v>
          </cell>
          <cell r="M2107">
            <v>0</v>
          </cell>
          <cell r="N2107">
            <v>0</v>
          </cell>
          <cell r="O2107">
            <v>0</v>
          </cell>
          <cell r="P2107">
            <v>0</v>
          </cell>
          <cell r="Q2107">
            <v>0</v>
          </cell>
          <cell r="R2107">
            <v>0</v>
          </cell>
          <cell r="S2107">
            <v>0</v>
          </cell>
          <cell r="T2107">
            <v>0</v>
          </cell>
          <cell r="U2107">
            <v>0</v>
          </cell>
          <cell r="V2107">
            <v>0</v>
          </cell>
          <cell r="W2107">
            <v>0</v>
          </cell>
          <cell r="X2107">
            <v>12.697510999999999</v>
          </cell>
          <cell r="Y2107">
            <v>10.3512278</v>
          </cell>
          <cell r="Z2107">
            <v>1.4028</v>
          </cell>
          <cell r="AA2107">
            <v>1.3801547999999999</v>
          </cell>
          <cell r="AB2107">
            <v>5.5206525999999991</v>
          </cell>
          <cell r="AC2107">
            <v>2.0476538</v>
          </cell>
          <cell r="AD2107">
            <v>33.4</v>
          </cell>
          <cell r="AE2107">
            <v>0</v>
          </cell>
          <cell r="AF2107">
            <v>0</v>
          </cell>
          <cell r="AG2107">
            <v>0</v>
          </cell>
          <cell r="AH2107">
            <v>0</v>
          </cell>
          <cell r="AI2107">
            <v>0</v>
          </cell>
          <cell r="AJ2107">
            <v>0</v>
          </cell>
          <cell r="AK2107">
            <v>0</v>
          </cell>
        </row>
        <row r="2108">
          <cell r="B2108">
            <v>40573</v>
          </cell>
          <cell r="D2108">
            <v>0</v>
          </cell>
          <cell r="E2108">
            <v>0</v>
          </cell>
          <cell r="F2108">
            <v>0</v>
          </cell>
          <cell r="G2108">
            <v>0</v>
          </cell>
          <cell r="H2108">
            <v>109.1</v>
          </cell>
          <cell r="I2108">
            <v>0</v>
          </cell>
          <cell r="J2108">
            <v>0</v>
          </cell>
          <cell r="K2108">
            <v>0</v>
          </cell>
          <cell r="L2108">
            <v>0</v>
          </cell>
          <cell r="M2108">
            <v>0</v>
          </cell>
          <cell r="N2108">
            <v>0</v>
          </cell>
          <cell r="O2108">
            <v>0</v>
          </cell>
          <cell r="P2108">
            <v>0</v>
          </cell>
          <cell r="Q2108">
            <v>0</v>
          </cell>
          <cell r="R2108">
            <v>0</v>
          </cell>
          <cell r="S2108">
            <v>0</v>
          </cell>
          <cell r="T2108">
            <v>0</v>
          </cell>
          <cell r="U2108">
            <v>0</v>
          </cell>
          <cell r="V2108">
            <v>0</v>
          </cell>
          <cell r="W2108">
            <v>0</v>
          </cell>
          <cell r="X2108">
            <v>41.476001499999995</v>
          </cell>
          <cell r="Y2108">
            <v>33.811944699999998</v>
          </cell>
          <cell r="Z2108">
            <v>4.5822000000000003</v>
          </cell>
          <cell r="AA2108">
            <v>4.5082301999999999</v>
          </cell>
          <cell r="AB2108">
            <v>18.033029899999999</v>
          </cell>
          <cell r="AC2108">
            <v>6.6885936999999993</v>
          </cell>
          <cell r="AD2108">
            <v>109.1</v>
          </cell>
          <cell r="AE2108">
            <v>0</v>
          </cell>
          <cell r="AF2108">
            <v>0</v>
          </cell>
          <cell r="AG2108">
            <v>0</v>
          </cell>
          <cell r="AH2108">
            <v>0</v>
          </cell>
          <cell r="AI2108">
            <v>0</v>
          </cell>
          <cell r="AJ2108">
            <v>0</v>
          </cell>
          <cell r="AK2108">
            <v>0</v>
          </cell>
        </row>
        <row r="2109">
          <cell r="B2109">
            <v>40574</v>
          </cell>
          <cell r="D2109">
            <v>10422.440000000002</v>
          </cell>
          <cell r="E2109">
            <v>6369</v>
          </cell>
          <cell r="F2109">
            <v>16791.440000000002</v>
          </cell>
          <cell r="G2109">
            <v>16791.440000000002</v>
          </cell>
          <cell r="H2109">
            <v>21351</v>
          </cell>
          <cell r="I2109">
            <v>6369</v>
          </cell>
          <cell r="J2109">
            <v>0</v>
          </cell>
          <cell r="K2109">
            <v>3369</v>
          </cell>
          <cell r="L2109">
            <v>0</v>
          </cell>
          <cell r="M2109">
            <v>0</v>
          </cell>
          <cell r="N2109">
            <v>3000</v>
          </cell>
          <cell r="O2109">
            <v>0</v>
          </cell>
          <cell r="P2109">
            <v>6369</v>
          </cell>
          <cell r="Q2109">
            <v>0</v>
          </cell>
          <cell r="R2109">
            <v>3369</v>
          </cell>
          <cell r="S2109">
            <v>0</v>
          </cell>
          <cell r="T2109">
            <v>0</v>
          </cell>
          <cell r="U2109">
            <v>3000</v>
          </cell>
          <cell r="V2109">
            <v>0</v>
          </cell>
          <cell r="W2109">
            <v>6369</v>
          </cell>
          <cell r="X2109">
            <v>8140.8700350326071</v>
          </cell>
          <cell r="Y2109">
            <v>6269.2754480555577</v>
          </cell>
          <cell r="Z2109">
            <v>948.16504593065838</v>
          </cell>
          <cell r="AA2109">
            <v>960.2947758177952</v>
          </cell>
          <cell r="AB2109">
            <v>3578.2250987001757</v>
          </cell>
          <cell r="AC2109">
            <v>1454.1695964632067</v>
          </cell>
          <cell r="AD2109">
            <v>21351</v>
          </cell>
          <cell r="AE2109">
            <v>6244.7618084773412</v>
          </cell>
          <cell r="AF2109">
            <v>5110.4078519839059</v>
          </cell>
          <cell r="AG2109">
            <v>772.0824757255557</v>
          </cell>
          <cell r="AH2109">
            <v>781.2546644658313</v>
          </cell>
          <cell r="AI2109">
            <v>2699.5010390497532</v>
          </cell>
          <cell r="AJ2109">
            <v>1183.4321602976127</v>
          </cell>
          <cell r="AK2109">
            <v>16791.440000000002</v>
          </cell>
        </row>
        <row r="2110">
          <cell r="B2110">
            <v>40575</v>
          </cell>
          <cell r="D2110">
            <v>-27137.72</v>
          </cell>
          <cell r="E2110">
            <v>28700</v>
          </cell>
          <cell r="F2110">
            <v>1562.2799999999997</v>
          </cell>
          <cell r="G2110">
            <v>1562.2799999999997</v>
          </cell>
          <cell r="H2110">
            <v>37405.5</v>
          </cell>
          <cell r="I2110">
            <v>28700</v>
          </cell>
          <cell r="J2110">
            <v>13711</v>
          </cell>
          <cell r="K2110">
            <v>3369</v>
          </cell>
          <cell r="L2110">
            <v>1600</v>
          </cell>
          <cell r="M2110">
            <v>1416</v>
          </cell>
          <cell r="N2110">
            <v>6300</v>
          </cell>
          <cell r="O2110">
            <v>2304</v>
          </cell>
          <cell r="P2110">
            <v>28700</v>
          </cell>
          <cell r="Q2110">
            <v>13711</v>
          </cell>
          <cell r="R2110">
            <v>3369</v>
          </cell>
          <cell r="S2110">
            <v>1600</v>
          </cell>
          <cell r="T2110">
            <v>1416</v>
          </cell>
          <cell r="U2110">
            <v>6300</v>
          </cell>
          <cell r="V2110">
            <v>2304</v>
          </cell>
          <cell r="W2110">
            <v>28700</v>
          </cell>
          <cell r="X2110">
            <v>15056.793030510784</v>
          </cell>
          <cell r="Y2110">
            <v>10656.744080641422</v>
          </cell>
          <cell r="Z2110">
            <v>1549.8114768874905</v>
          </cell>
          <cell r="AA2110">
            <v>1553.2926361028042</v>
          </cell>
          <cell r="AB2110">
            <v>6323.9719653055954</v>
          </cell>
          <cell r="AC2110">
            <v>2264.8868105519155</v>
          </cell>
          <cell r="AD2110">
            <v>37405.500000000007</v>
          </cell>
          <cell r="AE2110">
            <v>644.92999999999995</v>
          </cell>
          <cell r="AF2110">
            <v>426.23</v>
          </cell>
          <cell r="AG2110">
            <v>59.62</v>
          </cell>
          <cell r="AH2110">
            <v>65.16</v>
          </cell>
          <cell r="AI2110">
            <v>277.52</v>
          </cell>
          <cell r="AJ2110">
            <v>88.82</v>
          </cell>
          <cell r="AK2110">
            <v>1562.2799999999997</v>
          </cell>
        </row>
        <row r="2111">
          <cell r="B2111">
            <v>40576</v>
          </cell>
          <cell r="D2111">
            <v>5101.82</v>
          </cell>
          <cell r="E2111">
            <v>29600</v>
          </cell>
          <cell r="F2111">
            <v>34701.82</v>
          </cell>
          <cell r="G2111">
            <v>34701.82</v>
          </cell>
          <cell r="H2111">
            <v>36189.300000000003</v>
          </cell>
          <cell r="I2111">
            <v>29600</v>
          </cell>
          <cell r="J2111">
            <v>14711</v>
          </cell>
          <cell r="K2111">
            <v>3369</v>
          </cell>
          <cell r="L2111">
            <v>1600</v>
          </cell>
          <cell r="M2111">
            <v>1416</v>
          </cell>
          <cell r="N2111">
            <v>6200</v>
          </cell>
          <cell r="O2111">
            <v>2304</v>
          </cell>
          <cell r="P2111">
            <v>29600</v>
          </cell>
          <cell r="Q2111">
            <v>14711</v>
          </cell>
          <cell r="R2111">
            <v>3369</v>
          </cell>
          <cell r="S2111">
            <v>1600</v>
          </cell>
          <cell r="T2111">
            <v>1416</v>
          </cell>
          <cell r="U2111">
            <v>6200</v>
          </cell>
          <cell r="V2111">
            <v>2304</v>
          </cell>
          <cell r="W2111">
            <v>29600</v>
          </cell>
          <cell r="X2111">
            <v>14538.182226558061</v>
          </cell>
          <cell r="Y2111">
            <v>9913.0881732455673</v>
          </cell>
          <cell r="Z2111">
            <v>1632.3076555963428</v>
          </cell>
          <cell r="AA2111">
            <v>1525.5647357670125</v>
          </cell>
          <cell r="AB2111">
            <v>6313.3992975782485</v>
          </cell>
          <cell r="AC2111">
            <v>2266.7579112547678</v>
          </cell>
          <cell r="AD2111">
            <v>36189.300000000003</v>
          </cell>
          <cell r="AE2111">
            <v>12624.25</v>
          </cell>
          <cell r="AF2111">
            <v>10229.52</v>
          </cell>
          <cell r="AG2111">
            <v>1668.88</v>
          </cell>
          <cell r="AH2111">
            <v>1563.84</v>
          </cell>
          <cell r="AI2111">
            <v>6293.89</v>
          </cell>
          <cell r="AJ2111">
            <v>2321.44</v>
          </cell>
          <cell r="AK2111">
            <v>34701.82</v>
          </cell>
        </row>
        <row r="2112">
          <cell r="B2112">
            <v>40577</v>
          </cell>
          <cell r="D2112">
            <v>4632.32</v>
          </cell>
          <cell r="E2112">
            <v>30312</v>
          </cell>
          <cell r="F2112">
            <v>34944.32</v>
          </cell>
          <cell r="G2112">
            <v>34944.32</v>
          </cell>
          <cell r="H2112">
            <v>38066.300000000003</v>
          </cell>
          <cell r="I2112">
            <v>30312</v>
          </cell>
          <cell r="J2112">
            <v>15011</v>
          </cell>
          <cell r="K2112">
            <v>3369</v>
          </cell>
          <cell r="L2112">
            <v>1600</v>
          </cell>
          <cell r="M2112">
            <v>1416</v>
          </cell>
          <cell r="N2112">
            <v>6600</v>
          </cell>
          <cell r="O2112">
            <v>2316</v>
          </cell>
          <cell r="P2112">
            <v>30312</v>
          </cell>
          <cell r="Q2112">
            <v>15011</v>
          </cell>
          <cell r="R2112">
            <v>3369</v>
          </cell>
          <cell r="S2112">
            <v>1600</v>
          </cell>
          <cell r="T2112">
            <v>1416</v>
          </cell>
          <cell r="U2112">
            <v>6600</v>
          </cell>
          <cell r="V2112">
            <v>2316</v>
          </cell>
          <cell r="W2112">
            <v>30312</v>
          </cell>
          <cell r="X2112">
            <v>15540.313732879416</v>
          </cell>
          <cell r="Y2112">
            <v>10323.001669464731</v>
          </cell>
          <cell r="Z2112">
            <v>1669.793555983983</v>
          </cell>
          <cell r="AA2112">
            <v>1551.0719954229357</v>
          </cell>
          <cell r="AB2112">
            <v>6658.6771842561402</v>
          </cell>
          <cell r="AC2112">
            <v>2323.4418619928001</v>
          </cell>
          <cell r="AD2112">
            <v>38066.300000000003</v>
          </cell>
          <cell r="AE2112">
            <v>12500.16</v>
          </cell>
          <cell r="AF2112">
            <v>10229.52</v>
          </cell>
          <cell r="AG2112">
            <v>1668.88</v>
          </cell>
          <cell r="AH2112">
            <v>1563.84</v>
          </cell>
          <cell r="AI2112">
            <v>6660.48</v>
          </cell>
          <cell r="AJ2112">
            <v>2321.44</v>
          </cell>
          <cell r="AK2112">
            <v>34944.32</v>
          </cell>
        </row>
        <row r="2113">
          <cell r="B2113">
            <v>40578</v>
          </cell>
          <cell r="D2113">
            <v>5190.9700000000012</v>
          </cell>
          <cell r="E2113">
            <v>29663</v>
          </cell>
          <cell r="F2113">
            <v>34853.97</v>
          </cell>
          <cell r="G2113">
            <v>34853.97</v>
          </cell>
          <cell r="H2113">
            <v>40331</v>
          </cell>
          <cell r="I2113">
            <v>29663</v>
          </cell>
          <cell r="J2113">
            <v>14662</v>
          </cell>
          <cell r="K2113">
            <v>3369</v>
          </cell>
          <cell r="L2113">
            <v>1600</v>
          </cell>
          <cell r="M2113">
            <v>1416</v>
          </cell>
          <cell r="N2113">
            <v>6300</v>
          </cell>
          <cell r="O2113">
            <v>2316</v>
          </cell>
          <cell r="P2113">
            <v>29663</v>
          </cell>
          <cell r="Q2113">
            <v>14662</v>
          </cell>
          <cell r="R2113">
            <v>3369</v>
          </cell>
          <cell r="S2113">
            <v>1600</v>
          </cell>
          <cell r="T2113">
            <v>1416</v>
          </cell>
          <cell r="U2113">
            <v>6300</v>
          </cell>
          <cell r="V2113">
            <v>2316</v>
          </cell>
          <cell r="W2113">
            <v>29663</v>
          </cell>
          <cell r="X2113">
            <v>14993.961428519653</v>
          </cell>
          <cell r="Y2113">
            <v>12672.736305277855</v>
          </cell>
          <cell r="Z2113">
            <v>1731.4558485021794</v>
          </cell>
          <cell r="AA2113">
            <v>1620.8524610086872</v>
          </cell>
          <cell r="AB2113">
            <v>6881.6438023850551</v>
          </cell>
          <cell r="AC2113">
            <v>2430.350154306564</v>
          </cell>
          <cell r="AD2113">
            <v>40330.999999999993</v>
          </cell>
          <cell r="AE2113">
            <v>12624.25</v>
          </cell>
          <cell r="AF2113">
            <v>10329.299999999999</v>
          </cell>
          <cell r="AG2113">
            <v>1668.88</v>
          </cell>
          <cell r="AH2113">
            <v>1563.84</v>
          </cell>
          <cell r="AI2113">
            <v>6346.26</v>
          </cell>
          <cell r="AJ2113">
            <v>2321.44</v>
          </cell>
          <cell r="AK2113">
            <v>34853.97</v>
          </cell>
        </row>
        <row r="2114">
          <cell r="B2114">
            <v>40579</v>
          </cell>
          <cell r="D2114">
            <v>6197.0800000000017</v>
          </cell>
          <cell r="E2114">
            <v>28400</v>
          </cell>
          <cell r="F2114">
            <v>34597.08</v>
          </cell>
          <cell r="G2114">
            <v>34597.08</v>
          </cell>
          <cell r="H2114">
            <v>36469.599999999999</v>
          </cell>
          <cell r="I2114">
            <v>28400</v>
          </cell>
          <cell r="J2114">
            <v>13711</v>
          </cell>
          <cell r="K2114">
            <v>3369</v>
          </cell>
          <cell r="L2114">
            <v>1600</v>
          </cell>
          <cell r="M2114">
            <v>1416</v>
          </cell>
          <cell r="N2114">
            <v>6000</v>
          </cell>
          <cell r="O2114">
            <v>2304</v>
          </cell>
          <cell r="P2114">
            <v>28400</v>
          </cell>
          <cell r="Q2114">
            <v>13711</v>
          </cell>
          <cell r="R2114">
            <v>3369</v>
          </cell>
          <cell r="S2114">
            <v>1600</v>
          </cell>
          <cell r="T2114">
            <v>1416</v>
          </cell>
          <cell r="U2114">
            <v>6000</v>
          </cell>
          <cell r="V2114">
            <v>2304</v>
          </cell>
          <cell r="W2114">
            <v>28400</v>
          </cell>
          <cell r="X2114">
            <v>12737.885989035587</v>
          </cell>
          <cell r="Y2114">
            <v>12330.033794427743</v>
          </cell>
          <cell r="Z2114">
            <v>1659.3396753370168</v>
          </cell>
          <cell r="AA2114">
            <v>1553.1302421830212</v>
          </cell>
          <cell r="AB2114">
            <v>5885.0837796878877</v>
          </cell>
          <cell r="AC2114">
            <v>2304.1265193287409</v>
          </cell>
          <cell r="AD2114">
            <v>36469.599999999999</v>
          </cell>
          <cell r="AE2114">
            <v>12624.25</v>
          </cell>
          <cell r="AF2114">
            <v>10229.52</v>
          </cell>
          <cell r="AG2114">
            <v>1668.88</v>
          </cell>
          <cell r="AH2114">
            <v>1563.84</v>
          </cell>
          <cell r="AI2114">
            <v>6189.15</v>
          </cell>
          <cell r="AJ2114">
            <v>2321.44</v>
          </cell>
          <cell r="AK2114">
            <v>34597.08</v>
          </cell>
        </row>
        <row r="2115">
          <cell r="B2115">
            <v>40580</v>
          </cell>
          <cell r="D2115">
            <v>5904.2900000000009</v>
          </cell>
          <cell r="E2115">
            <v>28514</v>
          </cell>
          <cell r="F2115">
            <v>34418.29</v>
          </cell>
          <cell r="G2115">
            <v>34418.29</v>
          </cell>
          <cell r="H2115">
            <v>34506.6</v>
          </cell>
          <cell r="I2115">
            <v>28514</v>
          </cell>
          <cell r="J2115">
            <v>13711</v>
          </cell>
          <cell r="K2115">
            <v>3369</v>
          </cell>
          <cell r="L2115">
            <v>1600</v>
          </cell>
          <cell r="M2115">
            <v>1416</v>
          </cell>
          <cell r="N2115">
            <v>6200</v>
          </cell>
          <cell r="O2115">
            <v>2218</v>
          </cell>
          <cell r="P2115">
            <v>28514</v>
          </cell>
          <cell r="Q2115">
            <v>13711</v>
          </cell>
          <cell r="R2115">
            <v>3369</v>
          </cell>
          <cell r="S2115">
            <v>1600</v>
          </cell>
          <cell r="T2115">
            <v>1416</v>
          </cell>
          <cell r="U2115">
            <v>6200</v>
          </cell>
          <cell r="V2115">
            <v>2218</v>
          </cell>
          <cell r="W2115">
            <v>28514</v>
          </cell>
          <cell r="X2115">
            <v>12853.370101597227</v>
          </cell>
          <cell r="Y2115">
            <v>10458.306080711121</v>
          </cell>
          <cell r="Z2115">
            <v>1625.5533477296804</v>
          </cell>
          <cell r="AA2115">
            <v>1532.7769249149615</v>
          </cell>
          <cell r="AB2115">
            <v>5831.2241293376528</v>
          </cell>
          <cell r="AC2115">
            <v>2205.3694157093514</v>
          </cell>
          <cell r="AD2115">
            <v>34506.6</v>
          </cell>
          <cell r="AE2115">
            <v>12500.16</v>
          </cell>
          <cell r="AF2115">
            <v>10229.52</v>
          </cell>
          <cell r="AG2115">
            <v>1657.42</v>
          </cell>
          <cell r="AH2115">
            <v>1563.84</v>
          </cell>
          <cell r="AI2115">
            <v>6217.07</v>
          </cell>
          <cell r="AJ2115">
            <v>2250.2800000000002</v>
          </cell>
          <cell r="AK2115">
            <v>34418.29</v>
          </cell>
        </row>
        <row r="2116">
          <cell r="B2116">
            <v>40581</v>
          </cell>
          <cell r="D2116">
            <v>5801.5900000000038</v>
          </cell>
          <cell r="E2116">
            <v>28700</v>
          </cell>
          <cell r="F2116">
            <v>34501.590000000004</v>
          </cell>
          <cell r="G2116">
            <v>34501.590000000004</v>
          </cell>
          <cell r="H2116">
            <v>33521.1</v>
          </cell>
          <cell r="I2116">
            <v>28700</v>
          </cell>
          <cell r="J2116">
            <v>13711</v>
          </cell>
          <cell r="K2116">
            <v>3369</v>
          </cell>
          <cell r="L2116">
            <v>1600</v>
          </cell>
          <cell r="M2116">
            <v>1416</v>
          </cell>
          <cell r="N2116">
            <v>6300</v>
          </cell>
          <cell r="O2116">
            <v>2304</v>
          </cell>
          <cell r="P2116">
            <v>28700</v>
          </cell>
          <cell r="Q2116">
            <v>13711</v>
          </cell>
          <cell r="R2116">
            <v>3369</v>
          </cell>
          <cell r="S2116">
            <v>1600</v>
          </cell>
          <cell r="T2116">
            <v>1416</v>
          </cell>
          <cell r="U2116">
            <v>6300</v>
          </cell>
          <cell r="V2116">
            <v>2304</v>
          </cell>
          <cell r="W2116">
            <v>28700</v>
          </cell>
          <cell r="X2116">
            <v>12284.376119043645</v>
          </cell>
          <cell r="Y2116">
            <v>10162.644853346173</v>
          </cell>
          <cell r="Z2116">
            <v>1566.6680839829687</v>
          </cell>
          <cell r="AA2116">
            <v>1537.514867124223</v>
          </cell>
          <cell r="AB2116">
            <v>5698.7697331070585</v>
          </cell>
          <cell r="AC2116">
            <v>2271.1263433959339</v>
          </cell>
          <cell r="AD2116">
            <v>33521.100000000006</v>
          </cell>
          <cell r="AE2116">
            <v>12500.16</v>
          </cell>
          <cell r="AF2116">
            <v>10229.52</v>
          </cell>
          <cell r="AG2116">
            <v>1592.74</v>
          </cell>
          <cell r="AH2116">
            <v>1563.84</v>
          </cell>
          <cell r="AI2116">
            <v>6293.89</v>
          </cell>
          <cell r="AJ2116">
            <v>2321.44</v>
          </cell>
          <cell r="AK2116">
            <v>34501.590000000004</v>
          </cell>
        </row>
        <row r="2117">
          <cell r="B2117">
            <v>40582</v>
          </cell>
          <cell r="D2117">
            <v>5019.4800000000032</v>
          </cell>
          <cell r="E2117">
            <v>29412</v>
          </cell>
          <cell r="F2117">
            <v>34431.480000000003</v>
          </cell>
          <cell r="G2117">
            <v>34431.480000000003</v>
          </cell>
          <cell r="H2117">
            <v>33495.699999999997</v>
          </cell>
          <cell r="I2117">
            <v>29412</v>
          </cell>
          <cell r="J2117">
            <v>14511</v>
          </cell>
          <cell r="K2117">
            <v>3369</v>
          </cell>
          <cell r="L2117">
            <v>1600</v>
          </cell>
          <cell r="M2117">
            <v>1416</v>
          </cell>
          <cell r="N2117">
            <v>6200</v>
          </cell>
          <cell r="O2117">
            <v>2316</v>
          </cell>
          <cell r="P2117">
            <v>29412</v>
          </cell>
          <cell r="Q2117">
            <v>14511</v>
          </cell>
          <cell r="R2117">
            <v>3369</v>
          </cell>
          <cell r="S2117">
            <v>1600</v>
          </cell>
          <cell r="T2117">
            <v>1416</v>
          </cell>
          <cell r="U2117">
            <v>6200</v>
          </cell>
          <cell r="V2117">
            <v>2316</v>
          </cell>
          <cell r="W2117">
            <v>29412</v>
          </cell>
          <cell r="X2117">
            <v>12440.953959980146</v>
          </cell>
          <cell r="Y2117">
            <v>10130.775792878761</v>
          </cell>
          <cell r="Z2117">
            <v>1540.0367292897463</v>
          </cell>
          <cell r="AA2117">
            <v>1541.0455257386639</v>
          </cell>
          <cell r="AB2117">
            <v>5554.1608727010689</v>
          </cell>
          <cell r="AC2117">
            <v>2288.7271194115965</v>
          </cell>
          <cell r="AD2117">
            <v>33495.699999999983</v>
          </cell>
          <cell r="AE2117">
            <v>12500.16</v>
          </cell>
          <cell r="AF2117">
            <v>10229.52</v>
          </cell>
          <cell r="AG2117">
            <v>1575</v>
          </cell>
          <cell r="AH2117">
            <v>1563.84</v>
          </cell>
          <cell r="AI2117">
            <v>6241.52</v>
          </cell>
          <cell r="AJ2117">
            <v>2321.44</v>
          </cell>
          <cell r="AK2117">
            <v>34431.480000000003</v>
          </cell>
        </row>
        <row r="2118">
          <cell r="B2118">
            <v>40583</v>
          </cell>
          <cell r="D2118">
            <v>5811.6600000000035</v>
          </cell>
          <cell r="E2118">
            <v>28712</v>
          </cell>
          <cell r="F2118">
            <v>34523.660000000003</v>
          </cell>
          <cell r="G2118">
            <v>34523.660000000003</v>
          </cell>
          <cell r="H2118">
            <v>36139.199999999997</v>
          </cell>
          <cell r="I2118">
            <v>28712</v>
          </cell>
          <cell r="J2118">
            <v>13711</v>
          </cell>
          <cell r="K2118">
            <v>3369</v>
          </cell>
          <cell r="L2118">
            <v>1600</v>
          </cell>
          <cell r="M2118">
            <v>1416</v>
          </cell>
          <cell r="N2118">
            <v>6300</v>
          </cell>
          <cell r="O2118">
            <v>2316</v>
          </cell>
          <cell r="P2118">
            <v>28712</v>
          </cell>
          <cell r="Q2118">
            <v>13711</v>
          </cell>
          <cell r="R2118">
            <v>3369</v>
          </cell>
          <cell r="S2118">
            <v>1600</v>
          </cell>
          <cell r="T2118">
            <v>1416</v>
          </cell>
          <cell r="U2118">
            <v>6300</v>
          </cell>
          <cell r="V2118">
            <v>2316</v>
          </cell>
          <cell r="W2118">
            <v>28712</v>
          </cell>
          <cell r="X2118">
            <v>13837.730923027717</v>
          </cell>
          <cell r="Y2118">
            <v>10612.919391076633</v>
          </cell>
          <cell r="Z2118">
            <v>1542.211988460281</v>
          </cell>
          <cell r="AA2118">
            <v>1544.5535289641082</v>
          </cell>
          <cell r="AB2118">
            <v>6308.4963404007976</v>
          </cell>
          <cell r="AC2118">
            <v>2293.287828070469</v>
          </cell>
          <cell r="AD2118">
            <v>36139.200000000004</v>
          </cell>
          <cell r="AE2118">
            <v>12500.16</v>
          </cell>
          <cell r="AF2118">
            <v>10229.52</v>
          </cell>
          <cell r="AG2118">
            <v>1562.44</v>
          </cell>
          <cell r="AH2118">
            <v>1563.84</v>
          </cell>
          <cell r="AI2118">
            <v>6346.26</v>
          </cell>
          <cell r="AJ2118">
            <v>2321.44</v>
          </cell>
          <cell r="AK2118">
            <v>34523.660000000003</v>
          </cell>
        </row>
        <row r="2119">
          <cell r="B2119">
            <v>40584</v>
          </cell>
          <cell r="D2119">
            <v>5811.6600000000035</v>
          </cell>
          <cell r="E2119">
            <v>28712</v>
          </cell>
          <cell r="F2119">
            <v>34523.660000000003</v>
          </cell>
          <cell r="G2119">
            <v>34523.660000000003</v>
          </cell>
          <cell r="H2119">
            <v>36667.1</v>
          </cell>
          <cell r="I2119">
            <v>28712</v>
          </cell>
          <cell r="J2119">
            <v>13711</v>
          </cell>
          <cell r="K2119">
            <v>3369</v>
          </cell>
          <cell r="L2119">
            <v>1600</v>
          </cell>
          <cell r="M2119">
            <v>1416</v>
          </cell>
          <cell r="N2119">
            <v>6300</v>
          </cell>
          <cell r="O2119">
            <v>2316</v>
          </cell>
          <cell r="P2119">
            <v>28712</v>
          </cell>
          <cell r="Q2119">
            <v>13711</v>
          </cell>
          <cell r="R2119">
            <v>3369</v>
          </cell>
          <cell r="S2119">
            <v>1600</v>
          </cell>
          <cell r="T2119">
            <v>1416</v>
          </cell>
          <cell r="U2119">
            <v>6300</v>
          </cell>
          <cell r="V2119">
            <v>2316</v>
          </cell>
          <cell r="W2119">
            <v>28712</v>
          </cell>
          <cell r="X2119">
            <v>14225.225126048375</v>
          </cell>
          <cell r="Y2119">
            <v>10754.513586922216</v>
          </cell>
          <cell r="Z2119">
            <v>1543.1522013725926</v>
          </cell>
          <cell r="AA2119">
            <v>1545.6106314118274</v>
          </cell>
          <cell r="AB2119">
            <v>6303.5406163991693</v>
          </cell>
          <cell r="AC2119">
            <v>2295.0578378458176</v>
          </cell>
          <cell r="AD2119">
            <v>36667.099999999991</v>
          </cell>
          <cell r="AE2119">
            <v>12500.16</v>
          </cell>
          <cell r="AF2119">
            <v>10229.52</v>
          </cell>
          <cell r="AG2119">
            <v>1562.44</v>
          </cell>
          <cell r="AH2119">
            <v>1563.84</v>
          </cell>
          <cell r="AI2119">
            <v>6346.26</v>
          </cell>
          <cell r="AJ2119">
            <v>2321.44</v>
          </cell>
          <cell r="AK2119">
            <v>34523.660000000003</v>
          </cell>
        </row>
        <row r="2120">
          <cell r="B2120">
            <v>40585</v>
          </cell>
          <cell r="D2120">
            <v>5959.4700000000012</v>
          </cell>
          <cell r="E2120">
            <v>28712</v>
          </cell>
          <cell r="F2120">
            <v>34671.47</v>
          </cell>
          <cell r="G2120">
            <v>34671.47</v>
          </cell>
          <cell r="H2120">
            <v>38474.6</v>
          </cell>
          <cell r="I2120">
            <v>28712</v>
          </cell>
          <cell r="J2120">
            <v>13711</v>
          </cell>
          <cell r="K2120">
            <v>3369</v>
          </cell>
          <cell r="L2120">
            <v>1600</v>
          </cell>
          <cell r="M2120">
            <v>1416</v>
          </cell>
          <cell r="N2120">
            <v>6300</v>
          </cell>
          <cell r="O2120">
            <v>2316</v>
          </cell>
          <cell r="P2120">
            <v>28712</v>
          </cell>
          <cell r="Q2120">
            <v>13711</v>
          </cell>
          <cell r="R2120">
            <v>3369</v>
          </cell>
          <cell r="S2120">
            <v>1600</v>
          </cell>
          <cell r="T2120">
            <v>1416</v>
          </cell>
          <cell r="U2120">
            <v>6300</v>
          </cell>
          <cell r="V2120">
            <v>2316</v>
          </cell>
          <cell r="W2120">
            <v>28712</v>
          </cell>
          <cell r="X2120">
            <v>15330.091070534754</v>
          </cell>
          <cell r="Y2120">
            <v>11233.427240873065</v>
          </cell>
          <cell r="Z2120">
            <v>1538.7033902370317</v>
          </cell>
          <cell r="AA2120">
            <v>1545.8193556906137</v>
          </cell>
          <cell r="AB2120">
            <v>6500.7985496337069</v>
          </cell>
          <cell r="AC2120">
            <v>2325.7603930308182</v>
          </cell>
          <cell r="AD2120">
            <v>38474.599999999991</v>
          </cell>
          <cell r="AE2120">
            <v>12624.25</v>
          </cell>
          <cell r="AF2120">
            <v>10229.52</v>
          </cell>
          <cell r="AG2120">
            <v>1562.44</v>
          </cell>
          <cell r="AH2120">
            <v>1563.84</v>
          </cell>
          <cell r="AI2120">
            <v>6346.26</v>
          </cell>
          <cell r="AJ2120">
            <v>2345.16</v>
          </cell>
          <cell r="AK2120">
            <v>34671.47</v>
          </cell>
        </row>
        <row r="2121">
          <cell r="B2121">
            <v>40586</v>
          </cell>
          <cell r="D2121">
            <v>5836.0800000000017</v>
          </cell>
          <cell r="E2121">
            <v>28712</v>
          </cell>
          <cell r="F2121">
            <v>34548.080000000002</v>
          </cell>
          <cell r="G2121">
            <v>34548.080000000002</v>
          </cell>
          <cell r="H2121">
            <v>36159.4</v>
          </cell>
          <cell r="I2121">
            <v>28709</v>
          </cell>
          <cell r="J2121">
            <v>13711</v>
          </cell>
          <cell r="K2121">
            <v>3369</v>
          </cell>
          <cell r="L2121">
            <v>1600</v>
          </cell>
          <cell r="M2121">
            <v>1416</v>
          </cell>
          <cell r="N2121">
            <v>6300</v>
          </cell>
          <cell r="O2121">
            <v>2316</v>
          </cell>
          <cell r="P2121">
            <v>28712</v>
          </cell>
          <cell r="Q2121">
            <v>13708</v>
          </cell>
          <cell r="R2121">
            <v>3369</v>
          </cell>
          <cell r="S2121">
            <v>1600</v>
          </cell>
          <cell r="T2121">
            <v>1416</v>
          </cell>
          <cell r="U2121">
            <v>6300</v>
          </cell>
          <cell r="V2121">
            <v>2316</v>
          </cell>
          <cell r="W2121">
            <v>28709</v>
          </cell>
          <cell r="X2121">
            <v>14160.551193455844</v>
          </cell>
          <cell r="Y2121">
            <v>10383.32479817198</v>
          </cell>
          <cell r="Z2121">
            <v>1551.1564941604063</v>
          </cell>
          <cell r="AA2121">
            <v>1540.074404229475</v>
          </cell>
          <cell r="AB2121">
            <v>6226.4419487597579</v>
          </cell>
          <cell r="AC2121">
            <v>2297.8511612225375</v>
          </cell>
          <cell r="AD2121">
            <v>36159.399999999994</v>
          </cell>
          <cell r="AE2121">
            <v>12500.16</v>
          </cell>
          <cell r="AF2121">
            <v>10229.52</v>
          </cell>
          <cell r="AG2121">
            <v>1575</v>
          </cell>
          <cell r="AH2121">
            <v>1563.84</v>
          </cell>
          <cell r="AI2121">
            <v>6346.26</v>
          </cell>
          <cell r="AJ2121">
            <v>2333.3000000000002</v>
          </cell>
          <cell r="AK2121">
            <v>34548.080000000002</v>
          </cell>
        </row>
        <row r="2122">
          <cell r="B2122">
            <v>40587</v>
          </cell>
          <cell r="D2122">
            <v>5742.6900000000023</v>
          </cell>
          <cell r="E2122">
            <v>28612</v>
          </cell>
          <cell r="F2122">
            <v>34354.69</v>
          </cell>
          <cell r="G2122">
            <v>34354.69</v>
          </cell>
          <cell r="H2122">
            <v>34990.199999999997</v>
          </cell>
          <cell r="I2122">
            <v>28612</v>
          </cell>
          <cell r="J2122">
            <v>13711</v>
          </cell>
          <cell r="K2122">
            <v>3369</v>
          </cell>
          <cell r="L2122">
            <v>1600</v>
          </cell>
          <cell r="M2122">
            <v>1416</v>
          </cell>
          <cell r="N2122">
            <v>6200</v>
          </cell>
          <cell r="O2122">
            <v>2316</v>
          </cell>
          <cell r="P2122">
            <v>28612</v>
          </cell>
          <cell r="Q2122">
            <v>13711</v>
          </cell>
          <cell r="R2122">
            <v>3369</v>
          </cell>
          <cell r="S2122">
            <v>1600</v>
          </cell>
          <cell r="T2122">
            <v>1416</v>
          </cell>
          <cell r="U2122">
            <v>6200</v>
          </cell>
          <cell r="V2122">
            <v>2316</v>
          </cell>
          <cell r="W2122">
            <v>28612</v>
          </cell>
          <cell r="X2122">
            <v>13363.610317839157</v>
          </cell>
          <cell r="Y2122">
            <v>10245.54755643136</v>
          </cell>
          <cell r="Z2122">
            <v>1546.8370590347665</v>
          </cell>
          <cell r="AA2122">
            <v>1546.9881908409611</v>
          </cell>
          <cell r="AB2122">
            <v>6012.8554828886281</v>
          </cell>
          <cell r="AC2122">
            <v>2274.3613929651278</v>
          </cell>
          <cell r="AD2122">
            <v>34990.199999999997</v>
          </cell>
          <cell r="AE2122">
            <v>12500.16</v>
          </cell>
          <cell r="AF2122">
            <v>10229.52</v>
          </cell>
          <cell r="AG2122">
            <v>1562.44</v>
          </cell>
          <cell r="AH2122">
            <v>1563.84</v>
          </cell>
          <cell r="AI2122">
            <v>6189.15</v>
          </cell>
          <cell r="AJ2122">
            <v>2309.58</v>
          </cell>
          <cell r="AK2122">
            <v>34354.69</v>
          </cell>
        </row>
        <row r="2123">
          <cell r="B2123">
            <v>40588</v>
          </cell>
          <cell r="D2123">
            <v>5823.5200000000041</v>
          </cell>
          <cell r="E2123">
            <v>28712</v>
          </cell>
          <cell r="F2123">
            <v>34535.520000000004</v>
          </cell>
          <cell r="G2123">
            <v>34535.520000000004</v>
          </cell>
          <cell r="H2123">
            <v>33230.400000000001</v>
          </cell>
          <cell r="I2123">
            <v>28712</v>
          </cell>
          <cell r="J2123">
            <v>13711</v>
          </cell>
          <cell r="K2123">
            <v>3369</v>
          </cell>
          <cell r="L2123">
            <v>1600</v>
          </cell>
          <cell r="M2123">
            <v>1416</v>
          </cell>
          <cell r="N2123">
            <v>6300</v>
          </cell>
          <cell r="O2123">
            <v>2316</v>
          </cell>
          <cell r="P2123">
            <v>28712</v>
          </cell>
          <cell r="Q2123">
            <v>13711</v>
          </cell>
          <cell r="R2123">
            <v>3369</v>
          </cell>
          <cell r="S2123">
            <v>1600</v>
          </cell>
          <cell r="T2123">
            <v>1416</v>
          </cell>
          <cell r="U2123">
            <v>6300</v>
          </cell>
          <cell r="V2123">
            <v>2316</v>
          </cell>
          <cell r="W2123">
            <v>28712</v>
          </cell>
          <cell r="X2123">
            <v>12309.101421892759</v>
          </cell>
          <cell r="Y2123">
            <v>10073.228760076132</v>
          </cell>
          <cell r="Z2123">
            <v>1538.8284975419801</v>
          </cell>
          <cell r="AA2123">
            <v>1539.9691226129519</v>
          </cell>
          <cell r="AB2123">
            <v>5471.6865672063796</v>
          </cell>
          <cell r="AC2123">
            <v>2297.5856306697965</v>
          </cell>
          <cell r="AD2123">
            <v>33230.400000000001</v>
          </cell>
          <cell r="AE2123">
            <v>12500.16</v>
          </cell>
          <cell r="AF2123">
            <v>10229.52</v>
          </cell>
          <cell r="AG2123">
            <v>1562.44</v>
          </cell>
          <cell r="AH2123">
            <v>1563.84</v>
          </cell>
          <cell r="AI2123">
            <v>6346.26</v>
          </cell>
          <cell r="AJ2123">
            <v>2333.3000000000002</v>
          </cell>
          <cell r="AK2123">
            <v>34535.520000000004</v>
          </cell>
        </row>
        <row r="2124">
          <cell r="B2124">
            <v>40589</v>
          </cell>
          <cell r="D2124">
            <v>5346.6600000000035</v>
          </cell>
          <cell r="E2124">
            <v>29177</v>
          </cell>
          <cell r="F2124">
            <v>34523.660000000003</v>
          </cell>
          <cell r="G2124">
            <v>34523.660000000003</v>
          </cell>
          <cell r="H2124">
            <v>35542</v>
          </cell>
          <cell r="I2124">
            <v>29175</v>
          </cell>
          <cell r="J2124">
            <v>14176</v>
          </cell>
          <cell r="K2124">
            <v>3369</v>
          </cell>
          <cell r="L2124">
            <v>1600</v>
          </cell>
          <cell r="M2124">
            <v>1416</v>
          </cell>
          <cell r="N2124">
            <v>6300</v>
          </cell>
          <cell r="O2124">
            <v>2316</v>
          </cell>
          <cell r="P2124">
            <v>29177</v>
          </cell>
          <cell r="Q2124">
            <v>14175</v>
          </cell>
          <cell r="R2124">
            <v>3369</v>
          </cell>
          <cell r="S2124">
            <v>1600</v>
          </cell>
          <cell r="T2124">
            <v>1416</v>
          </cell>
          <cell r="U2124">
            <v>6300</v>
          </cell>
          <cell r="V2124">
            <v>2315</v>
          </cell>
          <cell r="W2124">
            <v>29175</v>
          </cell>
          <cell r="X2124">
            <v>14044.901653434777</v>
          </cell>
          <cell r="Y2124">
            <v>10022.973212877301</v>
          </cell>
          <cell r="Z2124">
            <v>1539.1111193516469</v>
          </cell>
          <cell r="AA2124">
            <v>1539.0464330658631</v>
          </cell>
          <cell r="AB2124">
            <v>6108.2956448726654</v>
          </cell>
          <cell r="AC2124">
            <v>2287.6719363977491</v>
          </cell>
          <cell r="AD2124">
            <v>35542</v>
          </cell>
          <cell r="AE2124">
            <v>12500.16</v>
          </cell>
          <cell r="AF2124">
            <v>10229.52</v>
          </cell>
          <cell r="AG2124">
            <v>1562.44</v>
          </cell>
          <cell r="AH2124">
            <v>1563.84</v>
          </cell>
          <cell r="AI2124">
            <v>6346.26</v>
          </cell>
          <cell r="AJ2124">
            <v>2321.44</v>
          </cell>
          <cell r="AK2124">
            <v>34523.660000000003</v>
          </cell>
        </row>
        <row r="2125">
          <cell r="B2125">
            <v>40590</v>
          </cell>
          <cell r="D2125">
            <v>5807.6600000000035</v>
          </cell>
          <cell r="E2125">
            <v>28716</v>
          </cell>
          <cell r="F2125">
            <v>34523.660000000003</v>
          </cell>
          <cell r="G2125">
            <v>34523.660000000003</v>
          </cell>
          <cell r="H2125">
            <v>35947.699999999997</v>
          </cell>
          <cell r="I2125">
            <v>28715</v>
          </cell>
          <cell r="J2125">
            <v>13711</v>
          </cell>
          <cell r="K2125">
            <v>3369</v>
          </cell>
          <cell r="L2125">
            <v>1600</v>
          </cell>
          <cell r="M2125">
            <v>1416</v>
          </cell>
          <cell r="N2125">
            <v>6300</v>
          </cell>
          <cell r="O2125">
            <v>2320</v>
          </cell>
          <cell r="P2125">
            <v>28716</v>
          </cell>
          <cell r="Q2125">
            <v>13711</v>
          </cell>
          <cell r="R2125">
            <v>3369</v>
          </cell>
          <cell r="S2125">
            <v>1600</v>
          </cell>
          <cell r="T2125">
            <v>1416</v>
          </cell>
          <cell r="U2125">
            <v>6300</v>
          </cell>
          <cell r="V2125">
            <v>2319</v>
          </cell>
          <cell r="W2125">
            <v>28715</v>
          </cell>
          <cell r="X2125">
            <v>14390.761353164255</v>
          </cell>
          <cell r="Y2125">
            <v>10021.647352613158</v>
          </cell>
          <cell r="Z2125">
            <v>1541.879013786873</v>
          </cell>
          <cell r="AA2125">
            <v>1541.2981283705067</v>
          </cell>
          <cell r="AB2125">
            <v>6160.5949316909227</v>
          </cell>
          <cell r="AC2125">
            <v>2291.5192203742831</v>
          </cell>
          <cell r="AD2125">
            <v>35947.700000000004</v>
          </cell>
          <cell r="AE2125">
            <v>12500.16</v>
          </cell>
          <cell r="AF2125">
            <v>10229.52</v>
          </cell>
          <cell r="AG2125">
            <v>1562.44</v>
          </cell>
          <cell r="AH2125">
            <v>1563.84</v>
          </cell>
          <cell r="AI2125">
            <v>6346.26</v>
          </cell>
          <cell r="AJ2125">
            <v>2321.44</v>
          </cell>
          <cell r="AK2125">
            <v>34523.660000000003</v>
          </cell>
        </row>
        <row r="2126">
          <cell r="B2126">
            <v>40591</v>
          </cell>
          <cell r="D2126">
            <v>5807.6600000000035</v>
          </cell>
          <cell r="E2126">
            <v>28716</v>
          </cell>
          <cell r="F2126">
            <v>34523.660000000003</v>
          </cell>
          <cell r="G2126">
            <v>34523.660000000003</v>
          </cell>
          <cell r="H2126">
            <v>36719.4</v>
          </cell>
          <cell r="I2126">
            <v>28716</v>
          </cell>
          <cell r="J2126">
            <v>13711</v>
          </cell>
          <cell r="K2126">
            <v>3369</v>
          </cell>
          <cell r="L2126">
            <v>1600</v>
          </cell>
          <cell r="M2126">
            <v>1416</v>
          </cell>
          <cell r="N2126">
            <v>6300</v>
          </cell>
          <cell r="O2126">
            <v>2320</v>
          </cell>
          <cell r="P2126">
            <v>28716</v>
          </cell>
          <cell r="Q2126">
            <v>13711</v>
          </cell>
          <cell r="R2126">
            <v>3369</v>
          </cell>
          <cell r="S2126">
            <v>1600</v>
          </cell>
          <cell r="T2126">
            <v>1416</v>
          </cell>
          <cell r="U2126">
            <v>6300</v>
          </cell>
          <cell r="V2126">
            <v>2320</v>
          </cell>
          <cell r="W2126">
            <v>28716</v>
          </cell>
          <cell r="X2126">
            <v>15106.781165099876</v>
          </cell>
          <cell r="Y2126">
            <v>10052.804752767055</v>
          </cell>
          <cell r="Z2126">
            <v>1537.6849429996362</v>
          </cell>
          <cell r="AA2126">
            <v>1536.7893491159928</v>
          </cell>
          <cell r="AB2126">
            <v>6200.6462842289066</v>
          </cell>
          <cell r="AC2126">
            <v>2284.6935057885266</v>
          </cell>
          <cell r="AD2126">
            <v>36719.399999999994</v>
          </cell>
          <cell r="AE2126">
            <v>12500.16</v>
          </cell>
          <cell r="AF2126">
            <v>10229.52</v>
          </cell>
          <cell r="AG2126">
            <v>1562.44</v>
          </cell>
          <cell r="AH2126">
            <v>1563.84</v>
          </cell>
          <cell r="AI2126">
            <v>6346.26</v>
          </cell>
          <cell r="AJ2126">
            <v>2321.44</v>
          </cell>
          <cell r="AK2126">
            <v>34523.660000000003</v>
          </cell>
        </row>
        <row r="2127">
          <cell r="B2127">
            <v>40592</v>
          </cell>
          <cell r="D2127">
            <v>5502.9199999999983</v>
          </cell>
          <cell r="E2127">
            <v>28916</v>
          </cell>
          <cell r="F2127">
            <v>34418.92</v>
          </cell>
          <cell r="G2127">
            <v>34418.92</v>
          </cell>
          <cell r="H2127">
            <v>37935.599999999999</v>
          </cell>
          <cell r="I2127">
            <v>28919</v>
          </cell>
          <cell r="J2127">
            <v>14011</v>
          </cell>
          <cell r="K2127">
            <v>3369</v>
          </cell>
          <cell r="L2127">
            <v>1600</v>
          </cell>
          <cell r="M2127">
            <v>1416</v>
          </cell>
          <cell r="N2127">
            <v>6200</v>
          </cell>
          <cell r="O2127">
            <v>2320</v>
          </cell>
          <cell r="P2127">
            <v>28916</v>
          </cell>
          <cell r="Q2127">
            <v>14014</v>
          </cell>
          <cell r="R2127">
            <v>3369</v>
          </cell>
          <cell r="S2127">
            <v>1600</v>
          </cell>
          <cell r="T2127">
            <v>1416</v>
          </cell>
          <cell r="U2127">
            <v>6200</v>
          </cell>
          <cell r="V2127">
            <v>2320</v>
          </cell>
          <cell r="W2127">
            <v>28919</v>
          </cell>
          <cell r="X2127">
            <v>15383.810995525455</v>
          </cell>
          <cell r="Y2127">
            <v>10854.377258529921</v>
          </cell>
          <cell r="Z2127">
            <v>1497.9526296380043</v>
          </cell>
          <cell r="AA2127">
            <v>1550.8740325878894</v>
          </cell>
          <cell r="AB2127">
            <v>6318.8185665488718</v>
          </cell>
          <cell r="AC2127">
            <v>2329.7665171698659</v>
          </cell>
          <cell r="AD2127">
            <v>37935.600000000013</v>
          </cell>
          <cell r="AE2127">
            <v>12500.16</v>
          </cell>
          <cell r="AF2127">
            <v>10229.52</v>
          </cell>
          <cell r="AG2127">
            <v>1562.44</v>
          </cell>
          <cell r="AH2127">
            <v>1563.84</v>
          </cell>
          <cell r="AI2127">
            <v>6241.52</v>
          </cell>
          <cell r="AJ2127">
            <v>2321.44</v>
          </cell>
          <cell r="AK2127">
            <v>34418.92</v>
          </cell>
        </row>
        <row r="2128">
          <cell r="B2128">
            <v>40593</v>
          </cell>
          <cell r="D2128">
            <v>5806.9199999999983</v>
          </cell>
          <cell r="E2128">
            <v>28612</v>
          </cell>
          <cell r="F2128">
            <v>34418.92</v>
          </cell>
          <cell r="G2128">
            <v>34418.92</v>
          </cell>
          <cell r="H2128">
            <v>35864.5</v>
          </cell>
          <cell r="I2128">
            <v>28612</v>
          </cell>
          <cell r="J2128">
            <v>13711</v>
          </cell>
          <cell r="K2128">
            <v>3369</v>
          </cell>
          <cell r="L2128">
            <v>1600</v>
          </cell>
          <cell r="M2128">
            <v>1416</v>
          </cell>
          <cell r="N2128">
            <v>6200</v>
          </cell>
          <cell r="O2128">
            <v>2316</v>
          </cell>
          <cell r="P2128">
            <v>28612</v>
          </cell>
          <cell r="Q2128">
            <v>13711</v>
          </cell>
          <cell r="R2128">
            <v>3369</v>
          </cell>
          <cell r="S2128">
            <v>1600</v>
          </cell>
          <cell r="T2128">
            <v>1416</v>
          </cell>
          <cell r="U2128">
            <v>6200</v>
          </cell>
          <cell r="V2128">
            <v>2316</v>
          </cell>
          <cell r="W2128">
            <v>28612</v>
          </cell>
          <cell r="X2128">
            <v>13676.063767885449</v>
          </cell>
          <cell r="Y2128">
            <v>10654.12894295043</v>
          </cell>
          <cell r="Z2128">
            <v>1554.438900954719</v>
          </cell>
          <cell r="AA2128">
            <v>1555.1019657970978</v>
          </cell>
          <cell r="AB2128">
            <v>6115.0559246760859</v>
          </cell>
          <cell r="AC2128">
            <v>2309.7104977362069</v>
          </cell>
          <cell r="AD2128">
            <v>35864.499999999985</v>
          </cell>
          <cell r="AE2128">
            <v>12500.16</v>
          </cell>
          <cell r="AF2128">
            <v>10229.52</v>
          </cell>
          <cell r="AG2128">
            <v>1562.44</v>
          </cell>
          <cell r="AH2128">
            <v>1563.84</v>
          </cell>
          <cell r="AI2128">
            <v>6241.52</v>
          </cell>
          <cell r="AJ2128">
            <v>2321.44</v>
          </cell>
          <cell r="AK2128">
            <v>34418.92</v>
          </cell>
        </row>
        <row r="2129">
          <cell r="B2129">
            <v>40594</v>
          </cell>
          <cell r="D2129">
            <v>5783.1999999999971</v>
          </cell>
          <cell r="E2129">
            <v>28612</v>
          </cell>
          <cell r="F2129">
            <v>34395.199999999997</v>
          </cell>
          <cell r="G2129">
            <v>34395.199999999997</v>
          </cell>
          <cell r="H2129">
            <v>33254.5</v>
          </cell>
          <cell r="I2129">
            <v>28612</v>
          </cell>
          <cell r="J2129">
            <v>13711</v>
          </cell>
          <cell r="K2129">
            <v>3369</v>
          </cell>
          <cell r="L2129">
            <v>1600</v>
          </cell>
          <cell r="M2129">
            <v>1416</v>
          </cell>
          <cell r="N2129">
            <v>6200</v>
          </cell>
          <cell r="O2129">
            <v>2316</v>
          </cell>
          <cell r="P2129">
            <v>28612</v>
          </cell>
          <cell r="Q2129">
            <v>13711</v>
          </cell>
          <cell r="R2129">
            <v>3369</v>
          </cell>
          <cell r="S2129">
            <v>1600</v>
          </cell>
          <cell r="T2129">
            <v>1416</v>
          </cell>
          <cell r="U2129">
            <v>6200</v>
          </cell>
          <cell r="V2129">
            <v>2316</v>
          </cell>
          <cell r="W2129">
            <v>28612</v>
          </cell>
          <cell r="X2129">
            <v>12352.25554924777</v>
          </cell>
          <cell r="Y2129">
            <v>10124.47195963487</v>
          </cell>
          <cell r="Z2129">
            <v>1543.2853877746895</v>
          </cell>
          <cell r="AA2129">
            <v>1545.01526802388</v>
          </cell>
          <cell r="AB2129">
            <v>5431.4873351889582</v>
          </cell>
          <cell r="AC2129">
            <v>2257.9845001298354</v>
          </cell>
          <cell r="AD2129">
            <v>33254.5</v>
          </cell>
          <cell r="AE2129">
            <v>12500.16</v>
          </cell>
          <cell r="AF2129">
            <v>10229.52</v>
          </cell>
          <cell r="AG2129">
            <v>1562.44</v>
          </cell>
          <cell r="AH2129">
            <v>1563.84</v>
          </cell>
          <cell r="AI2129">
            <v>6241.52</v>
          </cell>
          <cell r="AJ2129">
            <v>2297.7199999999998</v>
          </cell>
          <cell r="AK2129">
            <v>34395.199999999997</v>
          </cell>
        </row>
        <row r="2130">
          <cell r="B2130">
            <v>40595</v>
          </cell>
          <cell r="D2130">
            <v>5811.6600000000035</v>
          </cell>
          <cell r="E2130">
            <v>28712</v>
          </cell>
          <cell r="F2130">
            <v>34523.660000000003</v>
          </cell>
          <cell r="G2130">
            <v>34523.660000000003</v>
          </cell>
          <cell r="H2130">
            <v>35536.400000000001</v>
          </cell>
          <cell r="I2130">
            <v>28712</v>
          </cell>
          <cell r="J2130">
            <v>13711</v>
          </cell>
          <cell r="K2130">
            <v>3369</v>
          </cell>
          <cell r="L2130">
            <v>1600</v>
          </cell>
          <cell r="M2130">
            <v>1416</v>
          </cell>
          <cell r="N2130">
            <v>6300</v>
          </cell>
          <cell r="O2130">
            <v>2316</v>
          </cell>
          <cell r="P2130">
            <v>28712</v>
          </cell>
          <cell r="Q2130">
            <v>13711</v>
          </cell>
          <cell r="R2130">
            <v>3369</v>
          </cell>
          <cell r="S2130">
            <v>1600</v>
          </cell>
          <cell r="T2130">
            <v>1416</v>
          </cell>
          <cell r="U2130">
            <v>6300</v>
          </cell>
          <cell r="V2130">
            <v>2316</v>
          </cell>
          <cell r="W2130">
            <v>28712</v>
          </cell>
          <cell r="X2130">
            <v>13934.110925306159</v>
          </cell>
          <cell r="Y2130">
            <v>10174.267306153806</v>
          </cell>
          <cell r="Z2130">
            <v>1550.7018290830354</v>
          </cell>
          <cell r="AA2130">
            <v>1553.5808875454909</v>
          </cell>
          <cell r="AB2130">
            <v>6017.9415638372202</v>
          </cell>
          <cell r="AC2130">
            <v>2305.7974880742786</v>
          </cell>
          <cell r="AD2130">
            <v>35536.399999999987</v>
          </cell>
          <cell r="AE2130">
            <v>12500.16</v>
          </cell>
          <cell r="AF2130">
            <v>10229.52</v>
          </cell>
          <cell r="AG2130">
            <v>1562.44</v>
          </cell>
          <cell r="AH2130">
            <v>1563.84</v>
          </cell>
          <cell r="AI2130">
            <v>6346.26</v>
          </cell>
          <cell r="AJ2130">
            <v>2321.44</v>
          </cell>
          <cell r="AK2130">
            <v>34523.660000000003</v>
          </cell>
        </row>
        <row r="2131">
          <cell r="B2131">
            <v>40596</v>
          </cell>
          <cell r="D2131">
            <v>5811.6600000000035</v>
          </cell>
          <cell r="E2131">
            <v>28712</v>
          </cell>
          <cell r="F2131">
            <v>34523.660000000003</v>
          </cell>
          <cell r="G2131">
            <v>34523.660000000003</v>
          </cell>
          <cell r="H2131">
            <v>34152.1</v>
          </cell>
          <cell r="I2131">
            <v>28712</v>
          </cell>
          <cell r="J2131">
            <v>13711</v>
          </cell>
          <cell r="K2131">
            <v>3369</v>
          </cell>
          <cell r="L2131">
            <v>1600</v>
          </cell>
          <cell r="M2131">
            <v>1416</v>
          </cell>
          <cell r="N2131">
            <v>6300</v>
          </cell>
          <cell r="O2131">
            <v>2316</v>
          </cell>
          <cell r="P2131">
            <v>28712</v>
          </cell>
          <cell r="Q2131">
            <v>13711</v>
          </cell>
          <cell r="R2131">
            <v>3369</v>
          </cell>
          <cell r="S2131">
            <v>1600</v>
          </cell>
          <cell r="T2131">
            <v>1416</v>
          </cell>
          <cell r="U2131">
            <v>6300</v>
          </cell>
          <cell r="V2131">
            <v>2316</v>
          </cell>
          <cell r="W2131">
            <v>28712</v>
          </cell>
          <cell r="X2131">
            <v>13001.549826997949</v>
          </cell>
          <cell r="Y2131">
            <v>10075.929123333804</v>
          </cell>
          <cell r="Z2131">
            <v>1540.3592776824503</v>
          </cell>
          <cell r="AA2131">
            <v>1542.4125873668079</v>
          </cell>
          <cell r="AB2131">
            <v>5701.9447128996226</v>
          </cell>
          <cell r="AC2131">
            <v>2289.9044717193656</v>
          </cell>
          <cell r="AD2131">
            <v>34152.1</v>
          </cell>
          <cell r="AE2131">
            <v>12500.16</v>
          </cell>
          <cell r="AF2131">
            <v>10229.52</v>
          </cell>
          <cell r="AG2131">
            <v>1562.44</v>
          </cell>
          <cell r="AH2131">
            <v>1563.84</v>
          </cell>
          <cell r="AI2131">
            <v>6346.26</v>
          </cell>
          <cell r="AJ2131">
            <v>2321.44</v>
          </cell>
          <cell r="AK2131">
            <v>34523.660000000003</v>
          </cell>
        </row>
        <row r="2132">
          <cell r="B2132">
            <v>40597</v>
          </cell>
          <cell r="D2132">
            <v>5811.6600000000035</v>
          </cell>
          <cell r="E2132">
            <v>28712</v>
          </cell>
          <cell r="F2132">
            <v>34523.660000000003</v>
          </cell>
          <cell r="G2132">
            <v>34523.660000000003</v>
          </cell>
          <cell r="H2132">
            <v>35099.599999999999</v>
          </cell>
          <cell r="I2132">
            <v>28712</v>
          </cell>
          <cell r="J2132">
            <v>13711</v>
          </cell>
          <cell r="K2132">
            <v>3369</v>
          </cell>
          <cell r="L2132">
            <v>1600</v>
          </cell>
          <cell r="M2132">
            <v>1416</v>
          </cell>
          <cell r="N2132">
            <v>6300</v>
          </cell>
          <cell r="O2132">
            <v>2316</v>
          </cell>
          <cell r="P2132">
            <v>28712</v>
          </cell>
          <cell r="Q2132">
            <v>13711</v>
          </cell>
          <cell r="R2132">
            <v>3369</v>
          </cell>
          <cell r="S2132">
            <v>1600</v>
          </cell>
          <cell r="T2132">
            <v>1416</v>
          </cell>
          <cell r="U2132">
            <v>6300</v>
          </cell>
          <cell r="V2132">
            <v>2316</v>
          </cell>
          <cell r="W2132">
            <v>28712</v>
          </cell>
          <cell r="X2132">
            <v>13591.496658177626</v>
          </cell>
          <cell r="Y2132">
            <v>10077.62539512681</v>
          </cell>
          <cell r="Z2132">
            <v>1543.2238696704208</v>
          </cell>
          <cell r="AA2132">
            <v>1544.5763217582903</v>
          </cell>
          <cell r="AB2132">
            <v>6048.354309732601</v>
          </cell>
          <cell r="AC2132">
            <v>2294.3234455342508</v>
          </cell>
          <cell r="AD2132">
            <v>35099.599999999999</v>
          </cell>
          <cell r="AE2132">
            <v>12500.16</v>
          </cell>
          <cell r="AF2132">
            <v>10229.52</v>
          </cell>
          <cell r="AG2132">
            <v>1562.44</v>
          </cell>
          <cell r="AH2132">
            <v>1563.84</v>
          </cell>
          <cell r="AI2132">
            <v>6346.26</v>
          </cell>
          <cell r="AJ2132">
            <v>2321.44</v>
          </cell>
          <cell r="AK2132">
            <v>34523.660000000003</v>
          </cell>
        </row>
        <row r="2133">
          <cell r="B2133">
            <v>40598</v>
          </cell>
          <cell r="D2133">
            <v>5171.9800000000032</v>
          </cell>
          <cell r="E2133">
            <v>28728</v>
          </cell>
          <cell r="F2133">
            <v>33899.980000000003</v>
          </cell>
          <cell r="G2133">
            <v>33899.980000000003</v>
          </cell>
          <cell r="H2133">
            <v>34393.4</v>
          </cell>
          <cell r="I2133">
            <v>28728</v>
          </cell>
          <cell r="J2133">
            <v>13711</v>
          </cell>
          <cell r="K2133">
            <v>3369</v>
          </cell>
          <cell r="L2133">
            <v>1600</v>
          </cell>
          <cell r="M2133">
            <v>1416</v>
          </cell>
          <cell r="N2133">
            <v>6300</v>
          </cell>
          <cell r="O2133">
            <v>2332</v>
          </cell>
          <cell r="P2133">
            <v>28728</v>
          </cell>
          <cell r="Q2133">
            <v>13711</v>
          </cell>
          <cell r="R2133">
            <v>3369</v>
          </cell>
          <cell r="S2133">
            <v>1600</v>
          </cell>
          <cell r="T2133">
            <v>1416</v>
          </cell>
          <cell r="U2133">
            <v>6300</v>
          </cell>
          <cell r="V2133">
            <v>2332</v>
          </cell>
          <cell r="W2133">
            <v>28728</v>
          </cell>
          <cell r="X2133">
            <v>13435.803317424716</v>
          </cell>
          <cell r="Y2133">
            <v>10068.915199111487</v>
          </cell>
          <cell r="Z2133">
            <v>1540.6052881195035</v>
          </cell>
          <cell r="AA2133">
            <v>1542.5156289882525</v>
          </cell>
          <cell r="AB2133">
            <v>5503.2359933215394</v>
          </cell>
          <cell r="AC2133">
            <v>2302.324573034497</v>
          </cell>
          <cell r="AD2133">
            <v>34393.399999999994</v>
          </cell>
          <cell r="AE2133">
            <v>12500.16</v>
          </cell>
          <cell r="AF2133">
            <v>10229.52</v>
          </cell>
          <cell r="AG2133">
            <v>1562.44</v>
          </cell>
          <cell r="AH2133">
            <v>1563.84</v>
          </cell>
          <cell r="AI2133">
            <v>5710.72</v>
          </cell>
          <cell r="AJ2133">
            <v>2333.3000000000002</v>
          </cell>
          <cell r="AK2133">
            <v>33899.980000000003</v>
          </cell>
        </row>
        <row r="2134">
          <cell r="B2134">
            <v>40599</v>
          </cell>
          <cell r="D2134">
            <v>5949.0600000000049</v>
          </cell>
          <cell r="E2134">
            <v>28712</v>
          </cell>
          <cell r="F2134">
            <v>34661.060000000005</v>
          </cell>
          <cell r="G2134">
            <v>34661.060000000005</v>
          </cell>
          <cell r="H2134">
            <v>35953.699999999997</v>
          </cell>
          <cell r="I2134">
            <v>28712</v>
          </cell>
          <cell r="J2134">
            <v>13711</v>
          </cell>
          <cell r="K2134">
            <v>3369</v>
          </cell>
          <cell r="L2134">
            <v>1600</v>
          </cell>
          <cell r="M2134">
            <v>1416</v>
          </cell>
          <cell r="N2134">
            <v>6300</v>
          </cell>
          <cell r="O2134">
            <v>2316</v>
          </cell>
          <cell r="P2134">
            <v>28712</v>
          </cell>
          <cell r="Q2134">
            <v>13711</v>
          </cell>
          <cell r="R2134">
            <v>3369</v>
          </cell>
          <cell r="S2134">
            <v>1600</v>
          </cell>
          <cell r="T2134">
            <v>1416</v>
          </cell>
          <cell r="U2134">
            <v>6300</v>
          </cell>
          <cell r="V2134">
            <v>2316</v>
          </cell>
          <cell r="W2134">
            <v>28712</v>
          </cell>
          <cell r="X2134">
            <v>14538.413654368936</v>
          </cell>
          <cell r="Y2134">
            <v>10075.969416487435</v>
          </cell>
          <cell r="Z2134">
            <v>1540.6082096866123</v>
          </cell>
          <cell r="AA2134">
            <v>1541.9650309355889</v>
          </cell>
          <cell r="AB2134">
            <v>5965.7130105229026</v>
          </cell>
          <cell r="AC2134">
            <v>2291.0306779985171</v>
          </cell>
          <cell r="AD2134">
            <v>35953.69999999999</v>
          </cell>
          <cell r="AE2134">
            <v>12637.56</v>
          </cell>
          <cell r="AF2134">
            <v>10229.52</v>
          </cell>
          <cell r="AG2134">
            <v>1562.44</v>
          </cell>
          <cell r="AH2134">
            <v>1563.84</v>
          </cell>
          <cell r="AI2134">
            <v>6346.26</v>
          </cell>
          <cell r="AJ2134">
            <v>2321.44</v>
          </cell>
          <cell r="AK2134">
            <v>34661.060000000005</v>
          </cell>
        </row>
        <row r="2135">
          <cell r="B2135">
            <v>40600</v>
          </cell>
          <cell r="D2135">
            <v>6001.8100000000049</v>
          </cell>
          <cell r="E2135">
            <v>28514</v>
          </cell>
          <cell r="F2135">
            <v>34515.810000000005</v>
          </cell>
          <cell r="G2135">
            <v>34515.810000000005</v>
          </cell>
          <cell r="H2135">
            <v>36985.4</v>
          </cell>
          <cell r="I2135">
            <v>28514</v>
          </cell>
          <cell r="J2135">
            <v>13711</v>
          </cell>
          <cell r="K2135">
            <v>3369</v>
          </cell>
          <cell r="L2135">
            <v>1600</v>
          </cell>
          <cell r="M2135">
            <v>1416</v>
          </cell>
          <cell r="N2135">
            <v>6100</v>
          </cell>
          <cell r="O2135">
            <v>2318</v>
          </cell>
          <cell r="P2135">
            <v>28514</v>
          </cell>
          <cell r="Q2135">
            <v>13711</v>
          </cell>
          <cell r="R2135">
            <v>3369</v>
          </cell>
          <cell r="S2135">
            <v>1600</v>
          </cell>
          <cell r="T2135">
            <v>1416</v>
          </cell>
          <cell r="U2135">
            <v>6100</v>
          </cell>
          <cell r="V2135">
            <v>2318</v>
          </cell>
          <cell r="W2135">
            <v>28514</v>
          </cell>
          <cell r="X2135">
            <v>14298.755815017797</v>
          </cell>
          <cell r="Y2135">
            <v>11139.489976940446</v>
          </cell>
          <cell r="Z2135">
            <v>1546.4562477111231</v>
          </cell>
          <cell r="AA2135">
            <v>1548.2767426460246</v>
          </cell>
          <cell r="AB2135">
            <v>6141.2294499238733</v>
          </cell>
          <cell r="AC2135">
            <v>2311.191767760743</v>
          </cell>
          <cell r="AD2135">
            <v>36985.400000000009</v>
          </cell>
          <cell r="AE2135">
            <v>12637.56</v>
          </cell>
          <cell r="AF2135">
            <v>10229.52</v>
          </cell>
          <cell r="AG2135">
            <v>1562.44</v>
          </cell>
          <cell r="AH2135">
            <v>1563.84</v>
          </cell>
          <cell r="AI2135">
            <v>6189.15</v>
          </cell>
          <cell r="AJ2135">
            <v>2333.3000000000002</v>
          </cell>
          <cell r="AK2135">
            <v>34515.810000000005</v>
          </cell>
        </row>
        <row r="2136">
          <cell r="B2136">
            <v>40601</v>
          </cell>
          <cell r="D2136">
            <v>5850.2699999999968</v>
          </cell>
          <cell r="E2136">
            <v>27957</v>
          </cell>
          <cell r="F2136">
            <v>33807.269999999997</v>
          </cell>
          <cell r="G2136">
            <v>33807.269999999997</v>
          </cell>
          <cell r="H2136">
            <v>35053.599999999999</v>
          </cell>
          <cell r="I2136">
            <v>27957</v>
          </cell>
          <cell r="J2136">
            <v>13711</v>
          </cell>
          <cell r="K2136">
            <v>3369</v>
          </cell>
          <cell r="L2136">
            <v>1600</v>
          </cell>
          <cell r="M2136">
            <v>1416</v>
          </cell>
          <cell r="N2136">
            <v>5600</v>
          </cell>
          <cell r="O2136">
            <v>2261</v>
          </cell>
          <cell r="P2136">
            <v>27957</v>
          </cell>
          <cell r="Q2136">
            <v>13711</v>
          </cell>
          <cell r="R2136">
            <v>3369</v>
          </cell>
          <cell r="S2136">
            <v>1600</v>
          </cell>
          <cell r="T2136">
            <v>1416</v>
          </cell>
          <cell r="U2136">
            <v>5600</v>
          </cell>
          <cell r="V2136">
            <v>2261</v>
          </cell>
          <cell r="W2136">
            <v>27957</v>
          </cell>
          <cell r="X2136">
            <v>13609.125509053179</v>
          </cell>
          <cell r="Y2136">
            <v>10274.754159319655</v>
          </cell>
          <cell r="Z2136">
            <v>1545.0369057352016</v>
          </cell>
          <cell r="AA2136">
            <v>1547.3951228882806</v>
          </cell>
          <cell r="AB2136">
            <v>5815.8511274081175</v>
          </cell>
          <cell r="AC2136">
            <v>2261.4371755955544</v>
          </cell>
          <cell r="AD2136">
            <v>35053.599999999991</v>
          </cell>
          <cell r="AE2136">
            <v>12500.16</v>
          </cell>
          <cell r="AF2136">
            <v>10229.52</v>
          </cell>
          <cell r="AG2136">
            <v>1562.44</v>
          </cell>
          <cell r="AH2136">
            <v>1563.84</v>
          </cell>
          <cell r="AI2136">
            <v>5665.45</v>
          </cell>
          <cell r="AJ2136">
            <v>2285.86</v>
          </cell>
          <cell r="AK2136">
            <v>33807.269999999997</v>
          </cell>
        </row>
        <row r="2137">
          <cell r="B2137">
            <v>40602</v>
          </cell>
          <cell r="D2137">
            <v>5818.9199999999983</v>
          </cell>
          <cell r="E2137">
            <v>28600</v>
          </cell>
          <cell r="F2137">
            <v>34418.92</v>
          </cell>
          <cell r="G2137">
            <v>34418.92</v>
          </cell>
          <cell r="H2137">
            <v>36172.1</v>
          </cell>
          <cell r="I2137">
            <v>28599</v>
          </cell>
          <cell r="J2137">
            <v>13711</v>
          </cell>
          <cell r="K2137">
            <v>3369</v>
          </cell>
          <cell r="L2137">
            <v>1600</v>
          </cell>
          <cell r="M2137">
            <v>1416</v>
          </cell>
          <cell r="N2137">
            <v>6200</v>
          </cell>
          <cell r="O2137">
            <v>2304</v>
          </cell>
          <cell r="P2137">
            <v>28600</v>
          </cell>
          <cell r="Q2137">
            <v>13711</v>
          </cell>
          <cell r="R2137">
            <v>3369</v>
          </cell>
          <cell r="S2137">
            <v>1600</v>
          </cell>
          <cell r="T2137">
            <v>1416</v>
          </cell>
          <cell r="U2137">
            <v>6200</v>
          </cell>
          <cell r="V2137">
            <v>2303</v>
          </cell>
          <cell r="W2137">
            <v>28599</v>
          </cell>
          <cell r="X2137">
            <v>14938.53755573632</v>
          </cell>
          <cell r="Y2137">
            <v>9953.7939302637405</v>
          </cell>
          <cell r="Z2137">
            <v>1534.2254537870704</v>
          </cell>
          <cell r="AA2137">
            <v>1534.6624446459161</v>
          </cell>
          <cell r="AB2137">
            <v>5930.1768808447014</v>
          </cell>
          <cell r="AC2137">
            <v>2280.7037347222531</v>
          </cell>
          <cell r="AD2137">
            <v>36172.1</v>
          </cell>
          <cell r="AE2137">
            <v>12500.16</v>
          </cell>
          <cell r="AF2137">
            <v>10229.52</v>
          </cell>
          <cell r="AG2137">
            <v>1562.44</v>
          </cell>
          <cell r="AH2137">
            <v>1563.84</v>
          </cell>
          <cell r="AI2137">
            <v>6241.52</v>
          </cell>
          <cell r="AJ2137">
            <v>2321.44</v>
          </cell>
          <cell r="AK2137">
            <v>34418.92</v>
          </cell>
        </row>
        <row r="2138">
          <cell r="B2138">
            <v>40603</v>
          </cell>
          <cell r="D2138">
            <v>5403.260000000002</v>
          </cell>
          <cell r="E2138">
            <v>29181</v>
          </cell>
          <cell r="F2138">
            <v>34584.26</v>
          </cell>
          <cell r="G2138">
            <v>34584.26</v>
          </cell>
          <cell r="H2138">
            <v>37530.5</v>
          </cell>
          <cell r="I2138">
            <v>29181</v>
          </cell>
          <cell r="J2138">
            <v>14102</v>
          </cell>
          <cell r="K2138">
            <v>3369</v>
          </cell>
          <cell r="L2138">
            <v>1600</v>
          </cell>
          <cell r="M2138">
            <v>1494</v>
          </cell>
          <cell r="N2138">
            <v>6300</v>
          </cell>
          <cell r="O2138">
            <v>2316</v>
          </cell>
          <cell r="P2138">
            <v>29181</v>
          </cell>
          <cell r="Q2138">
            <v>14102</v>
          </cell>
          <cell r="R2138">
            <v>3369</v>
          </cell>
          <cell r="S2138">
            <v>1600</v>
          </cell>
          <cell r="T2138">
            <v>1494</v>
          </cell>
          <cell r="U2138">
            <v>6300</v>
          </cell>
          <cell r="V2138">
            <v>2316</v>
          </cell>
          <cell r="W2138">
            <v>29181</v>
          </cell>
          <cell r="X2138">
            <v>15179.21858906363</v>
          </cell>
          <cell r="Y2138">
            <v>10720.085383700611</v>
          </cell>
          <cell r="Z2138">
            <v>1608.1491093661302</v>
          </cell>
          <cell r="AA2138">
            <v>1544.9368071005092</v>
          </cell>
          <cell r="AB2138">
            <v>6169.5384906082963</v>
          </cell>
          <cell r="AC2138">
            <v>2308.5716201608234</v>
          </cell>
          <cell r="AD2138">
            <v>37530.5</v>
          </cell>
          <cell r="AE2138">
            <v>12500.16</v>
          </cell>
          <cell r="AF2138">
            <v>10229.52</v>
          </cell>
          <cell r="AG2138">
            <v>1623.04</v>
          </cell>
          <cell r="AH2138">
            <v>1563.84</v>
          </cell>
          <cell r="AI2138">
            <v>6346.26</v>
          </cell>
          <cell r="AJ2138">
            <v>2321.44</v>
          </cell>
          <cell r="AK2138">
            <v>34584.26</v>
          </cell>
        </row>
        <row r="2139">
          <cell r="B2139">
            <v>40604</v>
          </cell>
          <cell r="D2139">
            <v>5403.260000000002</v>
          </cell>
          <cell r="E2139">
            <v>29181</v>
          </cell>
          <cell r="F2139">
            <v>34584.26</v>
          </cell>
          <cell r="G2139">
            <v>34584.26</v>
          </cell>
          <cell r="H2139">
            <v>34449</v>
          </cell>
          <cell r="I2139">
            <v>29181</v>
          </cell>
          <cell r="J2139">
            <v>14102</v>
          </cell>
          <cell r="K2139">
            <v>3369</v>
          </cell>
          <cell r="L2139">
            <v>1600</v>
          </cell>
          <cell r="M2139">
            <v>1494</v>
          </cell>
          <cell r="N2139">
            <v>6300</v>
          </cell>
          <cell r="O2139">
            <v>2316</v>
          </cell>
          <cell r="P2139">
            <v>29181</v>
          </cell>
          <cell r="Q2139">
            <v>14102</v>
          </cell>
          <cell r="R2139">
            <v>3369</v>
          </cell>
          <cell r="S2139">
            <v>1600</v>
          </cell>
          <cell r="T2139">
            <v>1494</v>
          </cell>
          <cell r="U2139">
            <v>6300</v>
          </cell>
          <cell r="V2139">
            <v>2316</v>
          </cell>
          <cell r="W2139">
            <v>29181</v>
          </cell>
          <cell r="X2139">
            <v>13025.32211115992</v>
          </cell>
          <cell r="Y2139">
            <v>10106.26350980841</v>
          </cell>
          <cell r="Z2139">
            <v>1602.2511358604684</v>
          </cell>
          <cell r="AA2139">
            <v>1543.2856553391889</v>
          </cell>
          <cell r="AB2139">
            <v>5880.9138682035355</v>
          </cell>
          <cell r="AC2139">
            <v>2290.9637196284789</v>
          </cell>
          <cell r="AD2139">
            <v>34449.000000000007</v>
          </cell>
          <cell r="AE2139">
            <v>12500.16</v>
          </cell>
          <cell r="AF2139">
            <v>10229.52</v>
          </cell>
          <cell r="AG2139">
            <v>1623.04</v>
          </cell>
          <cell r="AH2139">
            <v>1563.84</v>
          </cell>
          <cell r="AI2139">
            <v>6346.26</v>
          </cell>
          <cell r="AJ2139">
            <v>2321.44</v>
          </cell>
          <cell r="AK2139">
            <v>34584.26</v>
          </cell>
        </row>
        <row r="2140">
          <cell r="B2140">
            <v>40605</v>
          </cell>
          <cell r="D2140">
            <v>5650.8899999999994</v>
          </cell>
          <cell r="E2140">
            <v>28881</v>
          </cell>
          <cell r="F2140">
            <v>34531.89</v>
          </cell>
          <cell r="G2140">
            <v>34531.89</v>
          </cell>
          <cell r="H2140">
            <v>34423.4</v>
          </cell>
          <cell r="I2140">
            <v>28881</v>
          </cell>
          <cell r="J2140">
            <v>14102</v>
          </cell>
          <cell r="K2140">
            <v>3369</v>
          </cell>
          <cell r="L2140">
            <v>1600</v>
          </cell>
          <cell r="M2140">
            <v>1494</v>
          </cell>
          <cell r="N2140">
            <v>6000</v>
          </cell>
          <cell r="O2140">
            <v>2316</v>
          </cell>
          <cell r="P2140">
            <v>28881</v>
          </cell>
          <cell r="Q2140">
            <v>14102</v>
          </cell>
          <cell r="R2140">
            <v>3369</v>
          </cell>
          <cell r="S2140">
            <v>1600</v>
          </cell>
          <cell r="T2140">
            <v>1494</v>
          </cell>
          <cell r="U2140">
            <v>6000</v>
          </cell>
          <cell r="V2140">
            <v>2316</v>
          </cell>
          <cell r="W2140">
            <v>28881</v>
          </cell>
          <cell r="X2140">
            <v>13310.073838919194</v>
          </cell>
          <cell r="Y2140">
            <v>10077.37322391089</v>
          </cell>
          <cell r="Z2140">
            <v>1605.2622270637949</v>
          </cell>
          <cell r="AA2140">
            <v>1544.4253542064953</v>
          </cell>
          <cell r="AB2140">
            <v>5591.8396865222403</v>
          </cell>
          <cell r="AC2140">
            <v>2294.4256693773987</v>
          </cell>
          <cell r="AD2140">
            <v>34423.400000000016</v>
          </cell>
          <cell r="AE2140">
            <v>12500.16</v>
          </cell>
          <cell r="AF2140">
            <v>10229.52</v>
          </cell>
          <cell r="AG2140">
            <v>1623.04</v>
          </cell>
          <cell r="AH2140">
            <v>1563.84</v>
          </cell>
          <cell r="AI2140">
            <v>6293.89</v>
          </cell>
          <cell r="AJ2140">
            <v>2321.44</v>
          </cell>
          <cell r="AK2140">
            <v>34531.89</v>
          </cell>
        </row>
        <row r="2141">
          <cell r="B2141">
            <v>40606</v>
          </cell>
          <cell r="D2141">
            <v>4259.8899999999958</v>
          </cell>
          <cell r="E2141">
            <v>22381</v>
          </cell>
          <cell r="F2141">
            <v>26640.889999999996</v>
          </cell>
          <cell r="G2141">
            <v>26640.889999999996</v>
          </cell>
          <cell r="H2141">
            <v>28631.7</v>
          </cell>
          <cell r="I2141">
            <v>22381</v>
          </cell>
          <cell r="J2141">
            <v>13602</v>
          </cell>
          <cell r="K2141">
            <v>3369</v>
          </cell>
          <cell r="L2141">
            <v>1600</v>
          </cell>
          <cell r="M2141">
            <v>1494</v>
          </cell>
          <cell r="N2141">
            <v>0</v>
          </cell>
          <cell r="O2141">
            <v>2316</v>
          </cell>
          <cell r="P2141">
            <v>22381</v>
          </cell>
          <cell r="Q2141">
            <v>13602</v>
          </cell>
          <cell r="R2141">
            <v>3369</v>
          </cell>
          <cell r="S2141">
            <v>1600</v>
          </cell>
          <cell r="T2141">
            <v>1494</v>
          </cell>
          <cell r="U2141">
            <v>0</v>
          </cell>
          <cell r="V2141">
            <v>2316</v>
          </cell>
          <cell r="W2141">
            <v>22381</v>
          </cell>
          <cell r="X2141">
            <v>11670.403115572615</v>
          </cell>
          <cell r="Y2141">
            <v>8065.4142022776432</v>
          </cell>
          <cell r="Z2141">
            <v>1271.5011649024725</v>
          </cell>
          <cell r="AA2141">
            <v>1222.667175852006</v>
          </cell>
          <cell r="AB2141">
            <v>4584.99508876238</v>
          </cell>
          <cell r="AC2141">
            <v>1816.7192526328774</v>
          </cell>
          <cell r="AD2141">
            <v>28631.699999999993</v>
          </cell>
          <cell r="AE2141">
            <v>9895.9599999999991</v>
          </cell>
          <cell r="AF2141">
            <v>8098.37</v>
          </cell>
          <cell r="AG2141">
            <v>1288.9100000000001</v>
          </cell>
          <cell r="AH2141">
            <v>1238.04</v>
          </cell>
          <cell r="AI2141">
            <v>4277.8500000000004</v>
          </cell>
          <cell r="AJ2141">
            <v>1841.76</v>
          </cell>
          <cell r="AK2141">
            <v>26640.889999999996</v>
          </cell>
        </row>
        <row r="2142">
          <cell r="B2142">
            <v>40607</v>
          </cell>
          <cell r="D2142">
            <v>0</v>
          </cell>
          <cell r="E2142">
            <v>0</v>
          </cell>
          <cell r="F2142">
            <v>0</v>
          </cell>
          <cell r="G2142">
            <v>0</v>
          </cell>
          <cell r="H2142">
            <v>11.4</v>
          </cell>
          <cell r="I2142">
            <v>0</v>
          </cell>
          <cell r="J2142">
            <v>0</v>
          </cell>
          <cell r="L2142">
            <v>0</v>
          </cell>
          <cell r="M2142">
            <v>0</v>
          </cell>
          <cell r="N2142">
            <v>0</v>
          </cell>
          <cell r="O2142">
            <v>0</v>
          </cell>
          <cell r="P2142">
            <v>0</v>
          </cell>
          <cell r="Q2142">
            <v>0</v>
          </cell>
          <cell r="S2142">
            <v>0</v>
          </cell>
          <cell r="T2142">
            <v>0</v>
          </cell>
          <cell r="U2142">
            <v>0</v>
          </cell>
          <cell r="V2142">
            <v>0</v>
          </cell>
          <cell r="W2142">
            <v>0</v>
          </cell>
          <cell r="X2142">
            <v>4.3338809999999999</v>
          </cell>
          <cell r="Y2142">
            <v>3.5330538000000002</v>
          </cell>
          <cell r="Z2142">
            <v>0.47880000000000006</v>
          </cell>
          <cell r="AA2142">
            <v>0.47107080000000001</v>
          </cell>
          <cell r="AB2142">
            <v>1.8842946</v>
          </cell>
          <cell r="AC2142">
            <v>0.69889980000000007</v>
          </cell>
          <cell r="AD2142">
            <v>11.4</v>
          </cell>
          <cell r="AE2142">
            <v>0</v>
          </cell>
          <cell r="AF2142">
            <v>0</v>
          </cell>
          <cell r="AG2142">
            <v>0</v>
          </cell>
          <cell r="AH2142">
            <v>0</v>
          </cell>
          <cell r="AI2142">
            <v>0</v>
          </cell>
          <cell r="AJ2142">
            <v>0</v>
          </cell>
          <cell r="AK2142">
            <v>0</v>
          </cell>
        </row>
        <row r="2143">
          <cell r="B2143">
            <v>40608</v>
          </cell>
          <cell r="D2143">
            <v>0</v>
          </cell>
          <cell r="E2143">
            <v>0</v>
          </cell>
          <cell r="F2143">
            <v>0</v>
          </cell>
          <cell r="G2143">
            <v>0</v>
          </cell>
          <cell r="H2143">
            <v>9</v>
          </cell>
          <cell r="I2143">
            <v>0</v>
          </cell>
          <cell r="J2143">
            <v>0</v>
          </cell>
          <cell r="L2143">
            <v>0</v>
          </cell>
          <cell r="M2143">
            <v>0</v>
          </cell>
          <cell r="N2143">
            <v>0</v>
          </cell>
          <cell r="O2143">
            <v>0</v>
          </cell>
          <cell r="P2143">
            <v>0</v>
          </cell>
          <cell r="Q2143">
            <v>0</v>
          </cell>
          <cell r="S2143">
            <v>0</v>
          </cell>
          <cell r="T2143">
            <v>0</v>
          </cell>
          <cell r="U2143">
            <v>0</v>
          </cell>
          <cell r="V2143">
            <v>0</v>
          </cell>
          <cell r="W2143">
            <v>0</v>
          </cell>
          <cell r="X2143">
            <v>3.4214849999999997</v>
          </cell>
          <cell r="Y2143">
            <v>2.789253</v>
          </cell>
          <cell r="Z2143">
            <v>0.378</v>
          </cell>
          <cell r="AA2143">
            <v>0.37189799999999995</v>
          </cell>
          <cell r="AB2143">
            <v>1.487601</v>
          </cell>
          <cell r="AC2143">
            <v>0.551763</v>
          </cell>
          <cell r="AD2143">
            <v>8.9999999999999982</v>
          </cell>
          <cell r="AK2143">
            <v>0</v>
          </cell>
        </row>
        <row r="2144">
          <cell r="B2144">
            <v>40609</v>
          </cell>
          <cell r="D2144">
            <v>18437.55</v>
          </cell>
          <cell r="E2144">
            <v>0</v>
          </cell>
          <cell r="F2144">
            <v>18437.55</v>
          </cell>
          <cell r="G2144">
            <v>18437.55</v>
          </cell>
          <cell r="H2144">
            <v>696</v>
          </cell>
          <cell r="I2144">
            <v>0</v>
          </cell>
          <cell r="J2144">
            <v>0</v>
          </cell>
          <cell r="L2144">
            <v>0</v>
          </cell>
          <cell r="M2144">
            <v>0</v>
          </cell>
          <cell r="N2144">
            <v>0</v>
          </cell>
          <cell r="O2144">
            <v>0</v>
          </cell>
          <cell r="P2144">
            <v>0</v>
          </cell>
          <cell r="Q2144">
            <v>0</v>
          </cell>
          <cell r="S2144">
            <v>0</v>
          </cell>
          <cell r="T2144">
            <v>0</v>
          </cell>
          <cell r="U2144">
            <v>0</v>
          </cell>
          <cell r="V2144">
            <v>0</v>
          </cell>
          <cell r="W2144">
            <v>0</v>
          </cell>
          <cell r="X2144">
            <v>264.59483999999998</v>
          </cell>
          <cell r="Y2144">
            <v>215.70223200000001</v>
          </cell>
          <cell r="Z2144">
            <v>29.232000000000003</v>
          </cell>
          <cell r="AA2144">
            <v>28.760111999999999</v>
          </cell>
          <cell r="AB2144">
            <v>115.04114399999999</v>
          </cell>
          <cell r="AC2144">
            <v>42.669671999999998</v>
          </cell>
          <cell r="AD2144">
            <v>696</v>
          </cell>
          <cell r="AE2144">
            <v>6770.92</v>
          </cell>
          <cell r="AF2144">
            <v>5540.99</v>
          </cell>
          <cell r="AG2144">
            <v>907.17</v>
          </cell>
          <cell r="AH2144">
            <v>847.08</v>
          </cell>
          <cell r="AI2144">
            <v>3086.27</v>
          </cell>
          <cell r="AJ2144">
            <v>1285.1199999999999</v>
          </cell>
          <cell r="AK2144">
            <v>18437.55</v>
          </cell>
        </row>
        <row r="2145">
          <cell r="B2145">
            <v>40610</v>
          </cell>
          <cell r="D2145">
            <v>10609.050000000003</v>
          </cell>
          <cell r="E2145">
            <v>22225</v>
          </cell>
          <cell r="F2145">
            <v>32834.050000000003</v>
          </cell>
          <cell r="G2145">
            <v>32834.050000000003</v>
          </cell>
          <cell r="H2145">
            <v>55.1</v>
          </cell>
          <cell r="I2145">
            <v>22225</v>
          </cell>
          <cell r="J2145">
            <v>13602</v>
          </cell>
          <cell r="K2145">
            <v>3369</v>
          </cell>
          <cell r="L2145">
            <v>1600</v>
          </cell>
          <cell r="M2145">
            <v>1494</v>
          </cell>
          <cell r="N2145">
            <v>0</v>
          </cell>
          <cell r="O2145">
            <v>2160</v>
          </cell>
          <cell r="P2145">
            <v>22225</v>
          </cell>
          <cell r="Q2145">
            <v>13602</v>
          </cell>
          <cell r="R2145">
            <v>3369</v>
          </cell>
          <cell r="S2145">
            <v>1600</v>
          </cell>
          <cell r="T2145">
            <v>1494</v>
          </cell>
          <cell r="U2145">
            <v>0</v>
          </cell>
          <cell r="V2145">
            <v>2160</v>
          </cell>
          <cell r="W2145">
            <v>22225</v>
          </cell>
          <cell r="X2145">
            <v>20.947091499999999</v>
          </cell>
          <cell r="Y2145">
            <v>17.076426699999999</v>
          </cell>
          <cell r="Z2145">
            <v>2.3142</v>
          </cell>
          <cell r="AA2145">
            <v>2.2768421999999999</v>
          </cell>
          <cell r="AB2145">
            <v>9.1074239000000006</v>
          </cell>
          <cell r="AC2145">
            <v>3.3780157000000002</v>
          </cell>
          <cell r="AD2145">
            <v>55.099999999999994</v>
          </cell>
          <cell r="AE2145">
            <v>11979.32</v>
          </cell>
          <cell r="AF2145">
            <v>9803.2900000000009</v>
          </cell>
          <cell r="AG2145">
            <v>1563.42</v>
          </cell>
          <cell r="AH2145">
            <v>1498.68</v>
          </cell>
          <cell r="AI2145">
            <v>5887.18</v>
          </cell>
          <cell r="AJ2145">
            <v>2102.16</v>
          </cell>
          <cell r="AK2145">
            <v>32834.050000000003</v>
          </cell>
        </row>
        <row r="2146">
          <cell r="B2146">
            <v>40611</v>
          </cell>
          <cell r="D2146">
            <v>0</v>
          </cell>
          <cell r="E2146">
            <v>0</v>
          </cell>
          <cell r="F2146">
            <v>0</v>
          </cell>
          <cell r="G2146">
            <v>0</v>
          </cell>
          <cell r="H2146">
            <v>64.5</v>
          </cell>
          <cell r="I2146">
            <v>0</v>
          </cell>
          <cell r="J2146">
            <v>0</v>
          </cell>
          <cell r="L2146">
            <v>0</v>
          </cell>
          <cell r="M2146">
            <v>0</v>
          </cell>
          <cell r="N2146">
            <v>0</v>
          </cell>
          <cell r="O2146">
            <v>0</v>
          </cell>
          <cell r="P2146">
            <v>0</v>
          </cell>
          <cell r="Q2146">
            <v>0</v>
          </cell>
          <cell r="S2146">
            <v>0</v>
          </cell>
          <cell r="T2146">
            <v>0</v>
          </cell>
          <cell r="U2146">
            <v>0</v>
          </cell>
          <cell r="V2146">
            <v>0</v>
          </cell>
          <cell r="W2146">
            <v>0</v>
          </cell>
          <cell r="X2146">
            <v>24.520642499999997</v>
          </cell>
          <cell r="Y2146">
            <v>19.989646499999999</v>
          </cell>
          <cell r="Z2146">
            <v>2.7090000000000001</v>
          </cell>
          <cell r="AA2146">
            <v>2.6652689999999999</v>
          </cell>
          <cell r="AB2146">
            <v>10.6611405</v>
          </cell>
          <cell r="AC2146">
            <v>3.9543015000000001</v>
          </cell>
          <cell r="AD2146">
            <v>64.500000000000014</v>
          </cell>
          <cell r="AK2146">
            <v>0</v>
          </cell>
        </row>
        <row r="2147">
          <cell r="B2147">
            <v>40612</v>
          </cell>
          <cell r="D2147">
            <v>0</v>
          </cell>
          <cell r="E2147">
            <v>0</v>
          </cell>
          <cell r="F2147">
            <v>0</v>
          </cell>
          <cell r="G2147">
            <v>0</v>
          </cell>
          <cell r="H2147">
            <v>54.7</v>
          </cell>
          <cell r="I2147">
            <v>0</v>
          </cell>
          <cell r="J2147">
            <v>0</v>
          </cell>
          <cell r="L2147">
            <v>0</v>
          </cell>
          <cell r="M2147">
            <v>0</v>
          </cell>
          <cell r="N2147">
            <v>0</v>
          </cell>
          <cell r="O2147">
            <v>0</v>
          </cell>
          <cell r="P2147">
            <v>0</v>
          </cell>
          <cell r="S2147">
            <v>0</v>
          </cell>
          <cell r="T2147">
            <v>0</v>
          </cell>
          <cell r="U2147">
            <v>0</v>
          </cell>
          <cell r="V2147">
            <v>0</v>
          </cell>
          <cell r="W2147">
            <v>0</v>
          </cell>
          <cell r="X2147">
            <v>20.795025500000001</v>
          </cell>
          <cell r="Y2147">
            <v>16.952459900000001</v>
          </cell>
          <cell r="Z2147">
            <v>2.2974000000000001</v>
          </cell>
          <cell r="AA2147">
            <v>2.2603133999999998</v>
          </cell>
          <cell r="AB2147">
            <v>9.0413083000000007</v>
          </cell>
          <cell r="AC2147">
            <v>3.3534929</v>
          </cell>
          <cell r="AD2147">
            <v>54.70000000000001</v>
          </cell>
          <cell r="AE2147">
            <v>0</v>
          </cell>
          <cell r="AF2147">
            <v>0</v>
          </cell>
          <cell r="AG2147">
            <v>0</v>
          </cell>
          <cell r="AH2147">
            <v>0</v>
          </cell>
          <cell r="AI2147">
            <v>0</v>
          </cell>
          <cell r="AJ2147">
            <v>0</v>
          </cell>
          <cell r="AK2147">
            <v>0</v>
          </cell>
        </row>
        <row r="2148">
          <cell r="B2148">
            <v>40613</v>
          </cell>
          <cell r="D2148">
            <v>0</v>
          </cell>
          <cell r="E2148">
            <v>0</v>
          </cell>
          <cell r="F2148">
            <v>0</v>
          </cell>
          <cell r="G2148">
            <v>0</v>
          </cell>
          <cell r="H2148">
            <v>34.299999999999997</v>
          </cell>
          <cell r="I2148">
            <v>0</v>
          </cell>
          <cell r="J2148">
            <v>0</v>
          </cell>
          <cell r="L2148">
            <v>0</v>
          </cell>
          <cell r="M2148">
            <v>0</v>
          </cell>
          <cell r="N2148">
            <v>0</v>
          </cell>
          <cell r="O2148">
            <v>0</v>
          </cell>
          <cell r="P2148">
            <v>0</v>
          </cell>
          <cell r="S2148">
            <v>0</v>
          </cell>
          <cell r="T2148">
            <v>0</v>
          </cell>
          <cell r="U2148">
            <v>0</v>
          </cell>
          <cell r="V2148">
            <v>0</v>
          </cell>
          <cell r="W2148">
            <v>0</v>
          </cell>
          <cell r="X2148">
            <v>13.039659499999997</v>
          </cell>
          <cell r="Y2148">
            <v>10.630153099999999</v>
          </cell>
          <cell r="Z2148">
            <v>1.4405999999999999</v>
          </cell>
          <cell r="AA2148">
            <v>1.4173445999999998</v>
          </cell>
          <cell r="AB2148">
            <v>5.6694126999999996</v>
          </cell>
          <cell r="AC2148">
            <v>2.1028300999999998</v>
          </cell>
          <cell r="AD2148">
            <v>34.299999999999997</v>
          </cell>
          <cell r="AE2148">
            <v>0</v>
          </cell>
          <cell r="AF2148">
            <v>0</v>
          </cell>
          <cell r="AG2148">
            <v>0</v>
          </cell>
          <cell r="AH2148">
            <v>0</v>
          </cell>
          <cell r="AI2148">
            <v>0</v>
          </cell>
          <cell r="AJ2148">
            <v>0</v>
          </cell>
          <cell r="AK2148">
            <v>0</v>
          </cell>
        </row>
        <row r="2149">
          <cell r="B2149">
            <v>40614</v>
          </cell>
          <cell r="D2149">
            <v>0</v>
          </cell>
          <cell r="E2149">
            <v>0</v>
          </cell>
          <cell r="F2149">
            <v>0</v>
          </cell>
          <cell r="G2149">
            <v>0</v>
          </cell>
          <cell r="H2149">
            <v>12.3</v>
          </cell>
          <cell r="I2149">
            <v>0</v>
          </cell>
          <cell r="J2149">
            <v>0</v>
          </cell>
          <cell r="L2149">
            <v>0</v>
          </cell>
          <cell r="M2149">
            <v>0</v>
          </cell>
          <cell r="N2149">
            <v>0</v>
          </cell>
          <cell r="O2149">
            <v>0</v>
          </cell>
          <cell r="P2149">
            <v>0</v>
          </cell>
          <cell r="S2149">
            <v>0</v>
          </cell>
          <cell r="T2149">
            <v>0</v>
          </cell>
          <cell r="U2149">
            <v>0</v>
          </cell>
          <cell r="V2149">
            <v>0</v>
          </cell>
          <cell r="W2149">
            <v>0</v>
          </cell>
          <cell r="X2149">
            <v>4.6760295000000003</v>
          </cell>
          <cell r="Y2149">
            <v>3.8119791000000003</v>
          </cell>
          <cell r="Z2149">
            <v>0.51660000000000006</v>
          </cell>
          <cell r="AA2149">
            <v>0.50826059999999995</v>
          </cell>
          <cell r="AB2149">
            <v>2.0330547000000001</v>
          </cell>
          <cell r="AC2149">
            <v>0.75407610000000003</v>
          </cell>
          <cell r="AD2149">
            <v>12.300000000000002</v>
          </cell>
          <cell r="AE2149">
            <v>0</v>
          </cell>
          <cell r="AF2149">
            <v>0</v>
          </cell>
          <cell r="AG2149">
            <v>0</v>
          </cell>
          <cell r="AH2149">
            <v>0</v>
          </cell>
          <cell r="AI2149">
            <v>0</v>
          </cell>
          <cell r="AJ2149">
            <v>0</v>
          </cell>
          <cell r="AK2149">
            <v>0</v>
          </cell>
        </row>
        <row r="2150">
          <cell r="B2150">
            <v>40615</v>
          </cell>
          <cell r="D2150">
            <v>0</v>
          </cell>
          <cell r="E2150">
            <v>0</v>
          </cell>
          <cell r="F2150">
            <v>0</v>
          </cell>
          <cell r="G2150">
            <v>0</v>
          </cell>
          <cell r="H2150">
            <v>7.7</v>
          </cell>
          <cell r="I2150">
            <v>0</v>
          </cell>
          <cell r="J2150">
            <v>0</v>
          </cell>
          <cell r="L2150">
            <v>0</v>
          </cell>
          <cell r="M2150">
            <v>0</v>
          </cell>
          <cell r="N2150">
            <v>0</v>
          </cell>
          <cell r="O2150">
            <v>0</v>
          </cell>
          <cell r="P2150">
            <v>0</v>
          </cell>
          <cell r="S2150">
            <v>0</v>
          </cell>
          <cell r="T2150">
            <v>0</v>
          </cell>
          <cell r="U2150">
            <v>0</v>
          </cell>
          <cell r="V2150">
            <v>0</v>
          </cell>
          <cell r="W2150">
            <v>0</v>
          </cell>
          <cell r="X2150">
            <v>2.9272704999999997</v>
          </cell>
          <cell r="Y2150">
            <v>2.3863609000000001</v>
          </cell>
          <cell r="Z2150">
            <v>0.32340000000000002</v>
          </cell>
          <cell r="AA2150">
            <v>0.3181794</v>
          </cell>
          <cell r="AB2150">
            <v>1.2727253000000001</v>
          </cell>
          <cell r="AC2150">
            <v>0.47206390000000004</v>
          </cell>
          <cell r="AD2150">
            <v>7.7000000000000011</v>
          </cell>
          <cell r="AE2150">
            <v>0</v>
          </cell>
          <cell r="AF2150">
            <v>0</v>
          </cell>
          <cell r="AG2150">
            <v>0</v>
          </cell>
          <cell r="AH2150">
            <v>0</v>
          </cell>
          <cell r="AI2150">
            <v>0</v>
          </cell>
          <cell r="AJ2150">
            <v>0</v>
          </cell>
          <cell r="AK2150">
            <v>0</v>
          </cell>
        </row>
        <row r="2151">
          <cell r="B2151">
            <v>40616</v>
          </cell>
          <cell r="D2151">
            <v>0</v>
          </cell>
          <cell r="E2151">
            <v>0</v>
          </cell>
          <cell r="F2151">
            <v>0</v>
          </cell>
          <cell r="G2151">
            <v>0</v>
          </cell>
          <cell r="H2151">
            <v>45</v>
          </cell>
          <cell r="I2151">
            <v>0</v>
          </cell>
          <cell r="J2151">
            <v>0</v>
          </cell>
          <cell r="L2151">
            <v>0</v>
          </cell>
          <cell r="M2151">
            <v>0</v>
          </cell>
          <cell r="N2151">
            <v>0</v>
          </cell>
          <cell r="O2151">
            <v>0</v>
          </cell>
          <cell r="P2151">
            <v>0</v>
          </cell>
          <cell r="S2151">
            <v>0</v>
          </cell>
          <cell r="T2151">
            <v>0</v>
          </cell>
          <cell r="U2151">
            <v>0</v>
          </cell>
          <cell r="V2151">
            <v>0</v>
          </cell>
          <cell r="W2151">
            <v>0</v>
          </cell>
          <cell r="X2151">
            <v>17.107424999999999</v>
          </cell>
          <cell r="Y2151">
            <v>13.946265</v>
          </cell>
          <cell r="Z2151">
            <v>1.89</v>
          </cell>
          <cell r="AA2151">
            <v>1.8594899999999999</v>
          </cell>
          <cell r="AB2151">
            <v>7.4380049999999995</v>
          </cell>
          <cell r="AC2151">
            <v>2.7588150000000002</v>
          </cell>
          <cell r="AD2151">
            <v>44.999999999999993</v>
          </cell>
          <cell r="AE2151">
            <v>0</v>
          </cell>
          <cell r="AF2151">
            <v>0</v>
          </cell>
          <cell r="AG2151">
            <v>0</v>
          </cell>
          <cell r="AH2151">
            <v>0</v>
          </cell>
          <cell r="AI2151">
            <v>0</v>
          </cell>
          <cell r="AJ2151">
            <v>0</v>
          </cell>
          <cell r="AK2151">
            <v>0</v>
          </cell>
        </row>
        <row r="2152">
          <cell r="B2152">
            <v>40617</v>
          </cell>
          <cell r="D2152">
            <v>0</v>
          </cell>
          <cell r="E2152">
            <v>0</v>
          </cell>
          <cell r="F2152">
            <v>0</v>
          </cell>
          <cell r="G2152">
            <v>0</v>
          </cell>
          <cell r="H2152">
            <v>51.3</v>
          </cell>
          <cell r="I2152">
            <v>0</v>
          </cell>
          <cell r="J2152">
            <v>0</v>
          </cell>
          <cell r="L2152">
            <v>0</v>
          </cell>
          <cell r="M2152">
            <v>0</v>
          </cell>
          <cell r="N2152">
            <v>0</v>
          </cell>
          <cell r="O2152">
            <v>0</v>
          </cell>
          <cell r="P2152">
            <v>0</v>
          </cell>
          <cell r="S2152">
            <v>0</v>
          </cell>
          <cell r="T2152">
            <v>0</v>
          </cell>
          <cell r="U2152">
            <v>0</v>
          </cell>
          <cell r="V2152">
            <v>0</v>
          </cell>
          <cell r="W2152">
            <v>0</v>
          </cell>
          <cell r="X2152">
            <v>19.502464499999999</v>
          </cell>
          <cell r="Y2152">
            <v>15.8987421</v>
          </cell>
          <cell r="Z2152">
            <v>2.1545999999999998</v>
          </cell>
          <cell r="AA2152">
            <v>2.1198185999999999</v>
          </cell>
          <cell r="AB2152">
            <v>8.4793256999999986</v>
          </cell>
          <cell r="AC2152">
            <v>3.1450491</v>
          </cell>
          <cell r="AD2152">
            <v>51.3</v>
          </cell>
          <cell r="AE2152">
            <v>0</v>
          </cell>
          <cell r="AF2152">
            <v>0</v>
          </cell>
          <cell r="AG2152">
            <v>0</v>
          </cell>
          <cell r="AH2152">
            <v>0</v>
          </cell>
          <cell r="AI2152">
            <v>0</v>
          </cell>
          <cell r="AJ2152">
            <v>0</v>
          </cell>
          <cell r="AK2152">
            <v>0</v>
          </cell>
        </row>
        <row r="2153">
          <cell r="B2153">
            <v>40618</v>
          </cell>
          <cell r="D2153">
            <v>0</v>
          </cell>
          <cell r="E2153">
            <v>0</v>
          </cell>
          <cell r="F2153">
            <v>0</v>
          </cell>
          <cell r="G2153">
            <v>0</v>
          </cell>
          <cell r="H2153">
            <v>34.4</v>
          </cell>
          <cell r="I2153">
            <v>0</v>
          </cell>
          <cell r="J2153">
            <v>0</v>
          </cell>
          <cell r="L2153">
            <v>0</v>
          </cell>
          <cell r="M2153">
            <v>0</v>
          </cell>
          <cell r="N2153">
            <v>0</v>
          </cell>
          <cell r="O2153">
            <v>0</v>
          </cell>
          <cell r="P2153">
            <v>0</v>
          </cell>
          <cell r="S2153">
            <v>0</v>
          </cell>
          <cell r="T2153">
            <v>0</v>
          </cell>
          <cell r="U2153">
            <v>0</v>
          </cell>
          <cell r="V2153">
            <v>0</v>
          </cell>
          <cell r="W2153">
            <v>0</v>
          </cell>
          <cell r="X2153">
            <v>13.077675999999999</v>
          </cell>
          <cell r="Y2153">
            <v>10.661144799999999</v>
          </cell>
          <cell r="Z2153">
            <v>1.4448000000000001</v>
          </cell>
          <cell r="AA2153">
            <v>1.4214767999999998</v>
          </cell>
          <cell r="AB2153">
            <v>5.6859415999999996</v>
          </cell>
          <cell r="AC2153">
            <v>2.1089607999999997</v>
          </cell>
          <cell r="AD2153">
            <v>34.4</v>
          </cell>
          <cell r="AE2153">
            <v>0</v>
          </cell>
          <cell r="AF2153">
            <v>0</v>
          </cell>
          <cell r="AG2153">
            <v>0</v>
          </cell>
          <cell r="AH2153">
            <v>0</v>
          </cell>
          <cell r="AI2153">
            <v>0</v>
          </cell>
          <cell r="AJ2153">
            <v>0</v>
          </cell>
          <cell r="AK2153">
            <v>0</v>
          </cell>
        </row>
        <row r="2154">
          <cell r="B2154">
            <v>40619</v>
          </cell>
          <cell r="D2154">
            <v>0</v>
          </cell>
          <cell r="E2154">
            <v>0</v>
          </cell>
          <cell r="F2154">
            <v>0</v>
          </cell>
          <cell r="G2154">
            <v>0</v>
          </cell>
          <cell r="H2154">
            <v>26.8</v>
          </cell>
          <cell r="I2154">
            <v>0</v>
          </cell>
          <cell r="J2154">
            <v>0</v>
          </cell>
          <cell r="L2154">
            <v>0</v>
          </cell>
          <cell r="M2154">
            <v>0</v>
          </cell>
          <cell r="N2154">
            <v>0</v>
          </cell>
          <cell r="O2154">
            <v>0</v>
          </cell>
          <cell r="P2154">
            <v>0</v>
          </cell>
          <cell r="S2154">
            <v>0</v>
          </cell>
          <cell r="T2154">
            <v>0</v>
          </cell>
          <cell r="U2154">
            <v>0</v>
          </cell>
          <cell r="V2154">
            <v>0</v>
          </cell>
          <cell r="W2154">
            <v>0</v>
          </cell>
          <cell r="X2154">
            <v>10.188421999999999</v>
          </cell>
          <cell r="Y2154">
            <v>8.3057756000000005</v>
          </cell>
          <cell r="Z2154">
            <v>1.1256000000000002</v>
          </cell>
          <cell r="AA2154">
            <v>1.1074295999999999</v>
          </cell>
          <cell r="AB2154">
            <v>4.4297452000000002</v>
          </cell>
          <cell r="AC2154">
            <v>1.6430276000000001</v>
          </cell>
          <cell r="AD2154">
            <v>26.799999999999997</v>
          </cell>
          <cell r="AE2154">
            <v>0</v>
          </cell>
          <cell r="AF2154">
            <v>0</v>
          </cell>
          <cell r="AG2154">
            <v>0</v>
          </cell>
          <cell r="AH2154">
            <v>0</v>
          </cell>
          <cell r="AI2154">
            <v>0</v>
          </cell>
          <cell r="AJ2154">
            <v>0</v>
          </cell>
          <cell r="AK2154">
            <v>0</v>
          </cell>
        </row>
        <row r="2155">
          <cell r="B2155">
            <v>40620</v>
          </cell>
          <cell r="D2155">
            <v>0</v>
          </cell>
          <cell r="E2155">
            <v>0</v>
          </cell>
          <cell r="F2155">
            <v>0</v>
          </cell>
          <cell r="G2155">
            <v>0</v>
          </cell>
          <cell r="H2155">
            <v>36.6</v>
          </cell>
          <cell r="I2155">
            <v>0</v>
          </cell>
          <cell r="J2155">
            <v>0</v>
          </cell>
          <cell r="L2155">
            <v>0</v>
          </cell>
          <cell r="M2155">
            <v>0</v>
          </cell>
          <cell r="N2155">
            <v>0</v>
          </cell>
          <cell r="O2155">
            <v>0</v>
          </cell>
          <cell r="P2155">
            <v>0</v>
          </cell>
          <cell r="S2155">
            <v>0</v>
          </cell>
          <cell r="T2155">
            <v>0</v>
          </cell>
          <cell r="U2155">
            <v>0</v>
          </cell>
          <cell r="V2155">
            <v>0</v>
          </cell>
          <cell r="W2155">
            <v>0</v>
          </cell>
          <cell r="X2155">
            <v>13.914038999999999</v>
          </cell>
          <cell r="Y2155">
            <v>11.342962200000001</v>
          </cell>
          <cell r="Z2155">
            <v>1.5372000000000001</v>
          </cell>
          <cell r="AA2155">
            <v>1.5123852</v>
          </cell>
          <cell r="AB2155">
            <v>6.0495773999999995</v>
          </cell>
          <cell r="AC2155">
            <v>2.2438362000000001</v>
          </cell>
          <cell r="AD2155">
            <v>36.599999999999994</v>
          </cell>
          <cell r="AE2155">
            <v>0</v>
          </cell>
          <cell r="AF2155">
            <v>0</v>
          </cell>
          <cell r="AG2155">
            <v>0</v>
          </cell>
          <cell r="AH2155">
            <v>0</v>
          </cell>
          <cell r="AI2155">
            <v>0</v>
          </cell>
          <cell r="AJ2155">
            <v>0</v>
          </cell>
          <cell r="AK2155">
            <v>0</v>
          </cell>
        </row>
        <row r="2156">
          <cell r="B2156">
            <v>40621</v>
          </cell>
          <cell r="D2156">
            <v>0</v>
          </cell>
          <cell r="E2156">
            <v>0</v>
          </cell>
          <cell r="F2156">
            <v>0</v>
          </cell>
          <cell r="G2156">
            <v>0</v>
          </cell>
          <cell r="H2156">
            <v>8</v>
          </cell>
          <cell r="I2156">
            <v>0</v>
          </cell>
          <cell r="J2156">
            <v>0</v>
          </cell>
          <cell r="L2156">
            <v>0</v>
          </cell>
          <cell r="M2156">
            <v>0</v>
          </cell>
          <cell r="N2156">
            <v>0</v>
          </cell>
          <cell r="O2156">
            <v>0</v>
          </cell>
          <cell r="P2156">
            <v>0</v>
          </cell>
          <cell r="S2156">
            <v>0</v>
          </cell>
          <cell r="T2156">
            <v>0</v>
          </cell>
          <cell r="U2156">
            <v>0</v>
          </cell>
          <cell r="V2156">
            <v>0</v>
          </cell>
          <cell r="W2156">
            <v>0</v>
          </cell>
          <cell r="X2156">
            <v>3.0413199999999998</v>
          </cell>
          <cell r="Y2156">
            <v>2.479336</v>
          </cell>
          <cell r="Z2156">
            <v>0.33600000000000002</v>
          </cell>
          <cell r="AA2156">
            <v>0.33057599999999998</v>
          </cell>
          <cell r="AB2156">
            <v>1.3223119999999999</v>
          </cell>
          <cell r="AC2156">
            <v>0.490456</v>
          </cell>
          <cell r="AD2156">
            <v>8</v>
          </cell>
          <cell r="AE2156">
            <v>0</v>
          </cell>
          <cell r="AF2156">
            <v>0</v>
          </cell>
          <cell r="AG2156">
            <v>0</v>
          </cell>
          <cell r="AH2156">
            <v>0</v>
          </cell>
          <cell r="AI2156">
            <v>0</v>
          </cell>
          <cell r="AJ2156">
            <v>0</v>
          </cell>
          <cell r="AK2156">
            <v>0</v>
          </cell>
        </row>
        <row r="2157">
          <cell r="B2157">
            <v>40622</v>
          </cell>
          <cell r="D2157">
            <v>0</v>
          </cell>
          <cell r="E2157">
            <v>0</v>
          </cell>
          <cell r="F2157">
            <v>0</v>
          </cell>
          <cell r="G2157">
            <v>0</v>
          </cell>
          <cell r="H2157">
            <v>74.3</v>
          </cell>
          <cell r="I2157">
            <v>0</v>
          </cell>
          <cell r="J2157">
            <v>0</v>
          </cell>
          <cell r="L2157">
            <v>0</v>
          </cell>
          <cell r="M2157">
            <v>0</v>
          </cell>
          <cell r="N2157">
            <v>0</v>
          </cell>
          <cell r="O2157">
            <v>0</v>
          </cell>
          <cell r="P2157">
            <v>0</v>
          </cell>
          <cell r="S2157">
            <v>0</v>
          </cell>
          <cell r="T2157">
            <v>0</v>
          </cell>
          <cell r="U2157">
            <v>0</v>
          </cell>
          <cell r="V2157">
            <v>0</v>
          </cell>
          <cell r="W2157">
            <v>0</v>
          </cell>
          <cell r="X2157">
            <v>28.246259499999997</v>
          </cell>
          <cell r="Y2157">
            <v>23.026833099999998</v>
          </cell>
          <cell r="Z2157">
            <v>3.1206</v>
          </cell>
          <cell r="AA2157">
            <v>3.0702245999999995</v>
          </cell>
          <cell r="AB2157">
            <v>12.2809727</v>
          </cell>
          <cell r="AC2157">
            <v>4.5551101000000003</v>
          </cell>
          <cell r="AD2157">
            <v>74.300000000000011</v>
          </cell>
          <cell r="AE2157">
            <v>0</v>
          </cell>
          <cell r="AF2157">
            <v>0</v>
          </cell>
          <cell r="AG2157">
            <v>0</v>
          </cell>
          <cell r="AH2157">
            <v>0</v>
          </cell>
          <cell r="AI2157">
            <v>0</v>
          </cell>
          <cell r="AJ2157">
            <v>0</v>
          </cell>
          <cell r="AK2157">
            <v>0</v>
          </cell>
        </row>
        <row r="2158">
          <cell r="B2158">
            <v>40623</v>
          </cell>
          <cell r="D2158">
            <v>0</v>
          </cell>
          <cell r="E2158">
            <v>0</v>
          </cell>
          <cell r="F2158">
            <v>0</v>
          </cell>
          <cell r="G2158">
            <v>0</v>
          </cell>
          <cell r="H2158">
            <v>66.099999999999994</v>
          </cell>
          <cell r="I2158">
            <v>0</v>
          </cell>
          <cell r="J2158">
            <v>0</v>
          </cell>
          <cell r="L2158">
            <v>0</v>
          </cell>
          <cell r="M2158">
            <v>0</v>
          </cell>
          <cell r="N2158">
            <v>0</v>
          </cell>
          <cell r="O2158">
            <v>0</v>
          </cell>
          <cell r="P2158">
            <v>0</v>
          </cell>
          <cell r="S2158">
            <v>0</v>
          </cell>
          <cell r="T2158">
            <v>0</v>
          </cell>
          <cell r="U2158">
            <v>0</v>
          </cell>
          <cell r="V2158">
            <v>0</v>
          </cell>
          <cell r="W2158">
            <v>0</v>
          </cell>
          <cell r="X2158">
            <v>25.128906499999996</v>
          </cell>
          <cell r="Y2158">
            <v>20.485513699999998</v>
          </cell>
          <cell r="Z2158">
            <v>2.7761999999999998</v>
          </cell>
          <cell r="AA2158">
            <v>2.7313841999999995</v>
          </cell>
          <cell r="AB2158">
            <v>10.925602899999998</v>
          </cell>
          <cell r="AC2158">
            <v>4.0523926999999995</v>
          </cell>
          <cell r="AD2158">
            <v>66.099999999999994</v>
          </cell>
          <cell r="AE2158">
            <v>0</v>
          </cell>
          <cell r="AF2158">
            <v>0</v>
          </cell>
          <cell r="AG2158">
            <v>0</v>
          </cell>
          <cell r="AH2158">
            <v>0</v>
          </cell>
          <cell r="AI2158">
            <v>0</v>
          </cell>
          <cell r="AJ2158">
            <v>0</v>
          </cell>
          <cell r="AK2158">
            <v>0</v>
          </cell>
        </row>
        <row r="2159">
          <cell r="B2159">
            <v>40624</v>
          </cell>
          <cell r="D2159">
            <v>0</v>
          </cell>
          <cell r="E2159">
            <v>0</v>
          </cell>
          <cell r="F2159">
            <v>0</v>
          </cell>
          <cell r="G2159">
            <v>0</v>
          </cell>
          <cell r="H2159">
            <v>58.2</v>
          </cell>
          <cell r="I2159">
            <v>0</v>
          </cell>
          <cell r="J2159">
            <v>0</v>
          </cell>
          <cell r="L2159">
            <v>0</v>
          </cell>
          <cell r="M2159">
            <v>0</v>
          </cell>
          <cell r="N2159">
            <v>0</v>
          </cell>
          <cell r="O2159">
            <v>0</v>
          </cell>
          <cell r="P2159">
            <v>0</v>
          </cell>
          <cell r="S2159">
            <v>0</v>
          </cell>
          <cell r="T2159">
            <v>0</v>
          </cell>
          <cell r="U2159">
            <v>0</v>
          </cell>
          <cell r="V2159">
            <v>0</v>
          </cell>
          <cell r="W2159">
            <v>0</v>
          </cell>
          <cell r="X2159">
            <v>22.125602999999998</v>
          </cell>
          <cell r="Y2159">
            <v>18.0371694</v>
          </cell>
          <cell r="Z2159">
            <v>2.4444000000000004</v>
          </cell>
          <cell r="AA2159">
            <v>2.4049404000000001</v>
          </cell>
          <cell r="AB2159">
            <v>9.6198198000000001</v>
          </cell>
          <cell r="AC2159">
            <v>3.5680674000000003</v>
          </cell>
          <cell r="AD2159">
            <v>58.2</v>
          </cell>
          <cell r="AE2159">
            <v>0</v>
          </cell>
          <cell r="AF2159">
            <v>0</v>
          </cell>
          <cell r="AG2159">
            <v>0</v>
          </cell>
          <cell r="AH2159">
            <v>0</v>
          </cell>
          <cell r="AI2159">
            <v>0</v>
          </cell>
          <cell r="AJ2159">
            <v>0</v>
          </cell>
          <cell r="AK2159">
            <v>0</v>
          </cell>
        </row>
        <row r="2160">
          <cell r="B2160">
            <v>40625</v>
          </cell>
          <cell r="D2160">
            <v>0</v>
          </cell>
          <cell r="E2160">
            <v>0</v>
          </cell>
          <cell r="F2160">
            <v>0</v>
          </cell>
          <cell r="G2160">
            <v>0</v>
          </cell>
          <cell r="H2160">
            <v>65.599999999999994</v>
          </cell>
          <cell r="I2160">
            <v>0</v>
          </cell>
          <cell r="J2160">
            <v>0</v>
          </cell>
          <cell r="L2160">
            <v>0</v>
          </cell>
          <cell r="M2160">
            <v>0</v>
          </cell>
          <cell r="N2160">
            <v>0</v>
          </cell>
          <cell r="O2160">
            <v>0</v>
          </cell>
          <cell r="P2160">
            <v>0</v>
          </cell>
          <cell r="S2160">
            <v>0</v>
          </cell>
          <cell r="T2160">
            <v>0</v>
          </cell>
          <cell r="U2160">
            <v>0</v>
          </cell>
          <cell r="V2160">
            <v>0</v>
          </cell>
          <cell r="W2160">
            <v>0</v>
          </cell>
          <cell r="X2160">
            <v>24.938823999999997</v>
          </cell>
          <cell r="Y2160">
            <v>20.330555199999999</v>
          </cell>
          <cell r="Z2160">
            <v>2.7551999999999999</v>
          </cell>
          <cell r="AA2160">
            <v>2.7107231999999994</v>
          </cell>
          <cell r="AB2160">
            <v>10.842958399999999</v>
          </cell>
          <cell r="AC2160">
            <v>4.0217391999999998</v>
          </cell>
          <cell r="AD2160">
            <v>65.599999999999994</v>
          </cell>
          <cell r="AE2160">
            <v>0</v>
          </cell>
          <cell r="AF2160">
            <v>0</v>
          </cell>
          <cell r="AG2160">
            <v>0</v>
          </cell>
          <cell r="AH2160">
            <v>0</v>
          </cell>
          <cell r="AI2160">
            <v>0</v>
          </cell>
          <cell r="AJ2160">
            <v>0</v>
          </cell>
          <cell r="AK2160">
            <v>0</v>
          </cell>
        </row>
        <row r="2161">
          <cell r="B2161">
            <v>40626</v>
          </cell>
          <cell r="D2161">
            <v>0</v>
          </cell>
          <cell r="E2161">
            <v>0</v>
          </cell>
          <cell r="F2161">
            <v>0</v>
          </cell>
          <cell r="G2161">
            <v>0</v>
          </cell>
          <cell r="H2161">
            <v>58.3</v>
          </cell>
          <cell r="I2161">
            <v>0</v>
          </cell>
          <cell r="J2161">
            <v>0</v>
          </cell>
          <cell r="L2161">
            <v>0</v>
          </cell>
          <cell r="M2161">
            <v>0</v>
          </cell>
          <cell r="N2161">
            <v>0</v>
          </cell>
          <cell r="O2161">
            <v>0</v>
          </cell>
          <cell r="P2161">
            <v>0</v>
          </cell>
          <cell r="S2161">
            <v>0</v>
          </cell>
          <cell r="T2161">
            <v>0</v>
          </cell>
          <cell r="U2161">
            <v>0</v>
          </cell>
          <cell r="V2161">
            <v>0</v>
          </cell>
          <cell r="W2161">
            <v>0</v>
          </cell>
          <cell r="X2161">
            <v>22.163619499999996</v>
          </cell>
          <cell r="Y2161">
            <v>18.068161099999998</v>
          </cell>
          <cell r="Z2161">
            <v>2.4485999999999999</v>
          </cell>
          <cell r="AA2161">
            <v>2.4090725999999996</v>
          </cell>
          <cell r="AB2161">
            <v>9.6363486999999992</v>
          </cell>
          <cell r="AC2161">
            <v>3.5741980999999998</v>
          </cell>
          <cell r="AD2161">
            <v>58.29999999999999</v>
          </cell>
          <cell r="AE2161">
            <v>0</v>
          </cell>
          <cell r="AF2161">
            <v>0</v>
          </cell>
          <cell r="AG2161">
            <v>0</v>
          </cell>
          <cell r="AH2161">
            <v>0</v>
          </cell>
          <cell r="AI2161">
            <v>0</v>
          </cell>
          <cell r="AJ2161">
            <v>0</v>
          </cell>
          <cell r="AK2161">
            <v>0</v>
          </cell>
        </row>
        <row r="2162">
          <cell r="B2162">
            <v>40627</v>
          </cell>
          <cell r="D2162">
            <v>0</v>
          </cell>
          <cell r="E2162">
            <v>0</v>
          </cell>
          <cell r="F2162">
            <v>0</v>
          </cell>
          <cell r="G2162">
            <v>0</v>
          </cell>
          <cell r="H2162">
            <v>64.400000000000006</v>
          </cell>
          <cell r="I2162">
            <v>0</v>
          </cell>
          <cell r="J2162">
            <v>0</v>
          </cell>
          <cell r="L2162">
            <v>0</v>
          </cell>
          <cell r="M2162">
            <v>0</v>
          </cell>
          <cell r="N2162">
            <v>0</v>
          </cell>
          <cell r="O2162">
            <v>0</v>
          </cell>
          <cell r="P2162">
            <v>0</v>
          </cell>
          <cell r="S2162">
            <v>0</v>
          </cell>
          <cell r="T2162">
            <v>0</v>
          </cell>
          <cell r="U2162">
            <v>0</v>
          </cell>
          <cell r="V2162">
            <v>0</v>
          </cell>
          <cell r="W2162">
            <v>0</v>
          </cell>
          <cell r="X2162">
            <v>24.482626</v>
          </cell>
          <cell r="Y2162">
            <v>19.958654800000001</v>
          </cell>
          <cell r="Z2162">
            <v>2.7048000000000005</v>
          </cell>
          <cell r="AA2162">
            <v>2.6611368</v>
          </cell>
          <cell r="AB2162">
            <v>10.644611600000001</v>
          </cell>
          <cell r="AC2162">
            <v>3.9481708000000002</v>
          </cell>
          <cell r="AD2162">
            <v>64.400000000000006</v>
          </cell>
          <cell r="AE2162">
            <v>0</v>
          </cell>
          <cell r="AF2162">
            <v>0</v>
          </cell>
          <cell r="AG2162">
            <v>0</v>
          </cell>
          <cell r="AH2162">
            <v>0</v>
          </cell>
          <cell r="AI2162">
            <v>0</v>
          </cell>
          <cell r="AJ2162">
            <v>0</v>
          </cell>
          <cell r="AK2162">
            <v>0</v>
          </cell>
        </row>
        <row r="2163">
          <cell r="B2163">
            <v>40628</v>
          </cell>
          <cell r="D2163">
            <v>0</v>
          </cell>
          <cell r="E2163">
            <v>0</v>
          </cell>
          <cell r="F2163">
            <v>0</v>
          </cell>
          <cell r="G2163">
            <v>0</v>
          </cell>
          <cell r="H2163">
            <v>57</v>
          </cell>
          <cell r="I2163">
            <v>0</v>
          </cell>
          <cell r="J2163">
            <v>0</v>
          </cell>
          <cell r="L2163">
            <v>0</v>
          </cell>
          <cell r="M2163">
            <v>0</v>
          </cell>
          <cell r="N2163">
            <v>0</v>
          </cell>
          <cell r="O2163">
            <v>0</v>
          </cell>
          <cell r="P2163">
            <v>0</v>
          </cell>
          <cell r="S2163">
            <v>0</v>
          </cell>
          <cell r="T2163">
            <v>0</v>
          </cell>
          <cell r="U2163">
            <v>0</v>
          </cell>
          <cell r="V2163">
            <v>0</v>
          </cell>
          <cell r="W2163">
            <v>0</v>
          </cell>
          <cell r="X2163">
            <v>21.669404999999998</v>
          </cell>
          <cell r="Y2163">
            <v>17.665268999999999</v>
          </cell>
          <cell r="Z2163">
            <v>2.3940000000000001</v>
          </cell>
          <cell r="AA2163">
            <v>2.3553539999999997</v>
          </cell>
          <cell r="AB2163">
            <v>9.4214729999999989</v>
          </cell>
          <cell r="AC2163">
            <v>3.4944990000000002</v>
          </cell>
          <cell r="AD2163">
            <v>56.999999999999986</v>
          </cell>
          <cell r="AE2163">
            <v>0</v>
          </cell>
          <cell r="AF2163">
            <v>0</v>
          </cell>
          <cell r="AG2163">
            <v>0</v>
          </cell>
          <cell r="AH2163">
            <v>0</v>
          </cell>
          <cell r="AI2163">
            <v>0</v>
          </cell>
          <cell r="AJ2163">
            <v>0</v>
          </cell>
          <cell r="AK2163">
            <v>0</v>
          </cell>
        </row>
        <row r="2164">
          <cell r="B2164">
            <v>40629</v>
          </cell>
          <cell r="D2164">
            <v>0</v>
          </cell>
          <cell r="E2164">
            <v>0</v>
          </cell>
          <cell r="F2164">
            <v>0</v>
          </cell>
          <cell r="G2164">
            <v>0</v>
          </cell>
          <cell r="H2164">
            <v>91.2</v>
          </cell>
          <cell r="I2164">
            <v>0</v>
          </cell>
          <cell r="J2164">
            <v>0</v>
          </cell>
          <cell r="L2164">
            <v>0</v>
          </cell>
          <cell r="M2164">
            <v>0</v>
          </cell>
          <cell r="N2164">
            <v>0</v>
          </cell>
          <cell r="O2164">
            <v>0</v>
          </cell>
          <cell r="P2164">
            <v>0</v>
          </cell>
          <cell r="S2164">
            <v>0</v>
          </cell>
          <cell r="T2164">
            <v>0</v>
          </cell>
          <cell r="U2164">
            <v>0</v>
          </cell>
          <cell r="V2164">
            <v>0</v>
          </cell>
          <cell r="W2164">
            <v>0</v>
          </cell>
          <cell r="X2164">
            <v>34.671047999999999</v>
          </cell>
          <cell r="Y2164">
            <v>28.264430400000002</v>
          </cell>
          <cell r="Z2164">
            <v>3.8304000000000005</v>
          </cell>
          <cell r="AA2164">
            <v>3.7685664000000001</v>
          </cell>
          <cell r="AB2164">
            <v>15.0743568</v>
          </cell>
          <cell r="AC2164">
            <v>5.5911984000000006</v>
          </cell>
          <cell r="AD2164">
            <v>91.2</v>
          </cell>
          <cell r="AE2164">
            <v>0</v>
          </cell>
          <cell r="AF2164">
            <v>0</v>
          </cell>
          <cell r="AG2164">
            <v>0</v>
          </cell>
          <cell r="AH2164">
            <v>0</v>
          </cell>
          <cell r="AI2164">
            <v>0</v>
          </cell>
          <cell r="AJ2164">
            <v>0</v>
          </cell>
          <cell r="AK2164">
            <v>0</v>
          </cell>
        </row>
        <row r="2165">
          <cell r="B2165">
            <v>40630</v>
          </cell>
          <cell r="D2165">
            <v>0</v>
          </cell>
          <cell r="E2165">
            <v>0</v>
          </cell>
          <cell r="F2165">
            <v>0</v>
          </cell>
          <cell r="G2165">
            <v>0</v>
          </cell>
          <cell r="H2165">
            <v>75.7</v>
          </cell>
          <cell r="I2165">
            <v>0</v>
          </cell>
          <cell r="J2165">
            <v>0</v>
          </cell>
          <cell r="L2165">
            <v>0</v>
          </cell>
          <cell r="M2165">
            <v>0</v>
          </cell>
          <cell r="N2165">
            <v>0</v>
          </cell>
          <cell r="O2165">
            <v>0</v>
          </cell>
          <cell r="P2165">
            <v>0</v>
          </cell>
          <cell r="S2165">
            <v>0</v>
          </cell>
          <cell r="T2165">
            <v>0</v>
          </cell>
          <cell r="U2165">
            <v>0</v>
          </cell>
          <cell r="V2165">
            <v>0</v>
          </cell>
          <cell r="W2165">
            <v>0</v>
          </cell>
          <cell r="X2165">
            <v>28.7784905</v>
          </cell>
          <cell r="Y2165">
            <v>23.460716900000001</v>
          </cell>
          <cell r="Z2165">
            <v>3.1794000000000002</v>
          </cell>
          <cell r="AA2165">
            <v>3.1280753999999997</v>
          </cell>
          <cell r="AB2165">
            <v>12.512377300000001</v>
          </cell>
          <cell r="AC2165">
            <v>4.6409399000000002</v>
          </cell>
          <cell r="AD2165">
            <v>75.7</v>
          </cell>
          <cell r="AE2165">
            <v>0</v>
          </cell>
          <cell r="AF2165">
            <v>0</v>
          </cell>
          <cell r="AG2165">
            <v>0</v>
          </cell>
          <cell r="AH2165">
            <v>0</v>
          </cell>
          <cell r="AI2165">
            <v>0</v>
          </cell>
          <cell r="AJ2165">
            <v>0</v>
          </cell>
          <cell r="AK2165">
            <v>0</v>
          </cell>
        </row>
        <row r="2166">
          <cell r="B2166">
            <v>40631</v>
          </cell>
          <cell r="D2166">
            <v>0</v>
          </cell>
          <cell r="E2166">
            <v>0</v>
          </cell>
          <cell r="F2166">
            <v>0</v>
          </cell>
          <cell r="G2166">
            <v>0</v>
          </cell>
          <cell r="H2166">
            <v>93.1</v>
          </cell>
          <cell r="I2166">
            <v>0</v>
          </cell>
          <cell r="J2166">
            <v>0</v>
          </cell>
          <cell r="L2166">
            <v>0</v>
          </cell>
          <cell r="M2166">
            <v>0</v>
          </cell>
          <cell r="N2166">
            <v>0</v>
          </cell>
          <cell r="O2166">
            <v>0</v>
          </cell>
          <cell r="P2166">
            <v>0</v>
          </cell>
          <cell r="S2166">
            <v>0</v>
          </cell>
          <cell r="T2166">
            <v>0</v>
          </cell>
          <cell r="U2166">
            <v>0</v>
          </cell>
          <cell r="V2166">
            <v>0</v>
          </cell>
          <cell r="W2166">
            <v>0</v>
          </cell>
          <cell r="X2166">
            <v>35.393361499999997</v>
          </cell>
          <cell r="Y2166">
            <v>28.853272699999998</v>
          </cell>
          <cell r="Z2166">
            <v>3.9102000000000001</v>
          </cell>
          <cell r="AA2166">
            <v>3.8470781999999994</v>
          </cell>
          <cell r="AB2166">
            <v>15.388405899999999</v>
          </cell>
          <cell r="AC2166">
            <v>5.7076816999999993</v>
          </cell>
          <cell r="AD2166">
            <v>93.09999999999998</v>
          </cell>
          <cell r="AE2166">
            <v>0</v>
          </cell>
          <cell r="AF2166">
            <v>0</v>
          </cell>
          <cell r="AG2166">
            <v>0</v>
          </cell>
          <cell r="AH2166">
            <v>0</v>
          </cell>
          <cell r="AI2166">
            <v>0</v>
          </cell>
          <cell r="AJ2166">
            <v>0</v>
          </cell>
          <cell r="AK2166">
            <v>0</v>
          </cell>
        </row>
        <row r="2167">
          <cell r="B2167">
            <v>40632</v>
          </cell>
          <cell r="D2167">
            <v>0</v>
          </cell>
          <cell r="E2167">
            <v>0</v>
          </cell>
          <cell r="F2167">
            <v>0</v>
          </cell>
          <cell r="G2167">
            <v>0</v>
          </cell>
          <cell r="H2167">
            <v>36.4</v>
          </cell>
          <cell r="I2167">
            <v>0</v>
          </cell>
          <cell r="J2167">
            <v>0</v>
          </cell>
          <cell r="L2167">
            <v>0</v>
          </cell>
          <cell r="M2167">
            <v>0</v>
          </cell>
          <cell r="N2167">
            <v>0</v>
          </cell>
          <cell r="O2167">
            <v>0</v>
          </cell>
          <cell r="P2167">
            <v>0</v>
          </cell>
          <cell r="S2167">
            <v>0</v>
          </cell>
          <cell r="T2167">
            <v>0</v>
          </cell>
          <cell r="U2167">
            <v>0</v>
          </cell>
          <cell r="V2167">
            <v>0</v>
          </cell>
          <cell r="W2167">
            <v>0</v>
          </cell>
          <cell r="X2167">
            <v>13.838005999999998</v>
          </cell>
          <cell r="Y2167">
            <v>11.2809788</v>
          </cell>
          <cell r="Z2167">
            <v>1.5287999999999999</v>
          </cell>
          <cell r="AA2167">
            <v>1.5041207999999999</v>
          </cell>
          <cell r="AB2167">
            <v>6.0165195999999996</v>
          </cell>
          <cell r="AC2167">
            <v>2.2315747999999997</v>
          </cell>
          <cell r="AD2167">
            <v>36.4</v>
          </cell>
          <cell r="AK2167">
            <v>0</v>
          </cell>
        </row>
        <row r="2168">
          <cell r="B2168">
            <v>40633</v>
          </cell>
          <cell r="D2168">
            <v>17096.23</v>
          </cell>
          <cell r="E2168">
            <v>0</v>
          </cell>
          <cell r="F2168">
            <v>17096.23</v>
          </cell>
          <cell r="G2168">
            <v>17096.23</v>
          </cell>
          <cell r="H2168">
            <v>23903.4</v>
          </cell>
          <cell r="I2168">
            <v>0</v>
          </cell>
          <cell r="J2168">
            <v>0</v>
          </cell>
          <cell r="K2168">
            <v>0</v>
          </cell>
          <cell r="L2168">
            <v>0</v>
          </cell>
          <cell r="M2168">
            <v>0</v>
          </cell>
          <cell r="N2168">
            <v>0</v>
          </cell>
          <cell r="O2168">
            <v>0</v>
          </cell>
          <cell r="P2168">
            <v>0</v>
          </cell>
          <cell r="Q2168">
            <v>0</v>
          </cell>
          <cell r="R2168">
            <v>0</v>
          </cell>
          <cell r="S2168">
            <v>0</v>
          </cell>
          <cell r="T2168">
            <v>0</v>
          </cell>
          <cell r="U2168">
            <v>0</v>
          </cell>
          <cell r="V2168">
            <v>0</v>
          </cell>
          <cell r="W2168">
            <v>0</v>
          </cell>
          <cell r="X2168">
            <v>9827.4111866052608</v>
          </cell>
          <cell r="Y2168">
            <v>6561.0062861334418</v>
          </cell>
          <cell r="Z2168">
            <v>1094.7909880349662</v>
          </cell>
          <cell r="AA2168">
            <v>1015.3480907756228</v>
          </cell>
          <cell r="AB2168">
            <v>3909.3101127017608</v>
          </cell>
          <cell r="AC2168">
            <v>1495.5333357489499</v>
          </cell>
          <cell r="AD2168">
            <v>23903.400000000005</v>
          </cell>
          <cell r="AE2168">
            <v>6227.38</v>
          </cell>
          <cell r="AF2168">
            <v>5096.71</v>
          </cell>
          <cell r="AG2168">
            <v>837.04</v>
          </cell>
          <cell r="AH2168">
            <v>780.47</v>
          </cell>
          <cell r="AI2168">
            <v>3005.37</v>
          </cell>
          <cell r="AJ2168">
            <v>1149.26</v>
          </cell>
          <cell r="AK2168">
            <v>17096.23</v>
          </cell>
        </row>
        <row r="2169">
          <cell r="B2169">
            <v>40634</v>
          </cell>
          <cell r="D2169">
            <v>8006.4500000000044</v>
          </cell>
          <cell r="E2169">
            <v>26216</v>
          </cell>
          <cell r="F2169">
            <v>34222.450000000004</v>
          </cell>
          <cell r="G2169">
            <v>34222.450000000004</v>
          </cell>
          <cell r="H2169">
            <v>36608.1</v>
          </cell>
          <cell r="I2169">
            <v>26216</v>
          </cell>
          <cell r="J2169">
            <v>13600</v>
          </cell>
          <cell r="K2169">
            <v>3400</v>
          </cell>
          <cell r="L2169">
            <v>1600</v>
          </cell>
          <cell r="M2169">
            <v>1516</v>
          </cell>
          <cell r="N2169">
            <v>6100</v>
          </cell>
          <cell r="O2169">
            <v>0</v>
          </cell>
          <cell r="P2169">
            <v>26216</v>
          </cell>
          <cell r="Q2169">
            <v>13600</v>
          </cell>
          <cell r="R2169">
            <v>3400</v>
          </cell>
          <cell r="S2169">
            <v>1600</v>
          </cell>
          <cell r="T2169">
            <v>1516</v>
          </cell>
          <cell r="U2169">
            <v>6100</v>
          </cell>
          <cell r="V2169">
            <v>0</v>
          </cell>
          <cell r="W2169">
            <v>26216</v>
          </cell>
          <cell r="X2169">
            <v>14995.879814487678</v>
          </cell>
          <cell r="Y2169">
            <v>10224.431539335976</v>
          </cell>
          <cell r="Z2169">
            <v>1607.0258895276349</v>
          </cell>
          <cell r="AA2169">
            <v>1537.3569778258011</v>
          </cell>
          <cell r="AB2169">
            <v>5977.078636073089</v>
          </cell>
          <cell r="AC2169">
            <v>2266.3271427498171</v>
          </cell>
          <cell r="AD2169">
            <v>36608.1</v>
          </cell>
          <cell r="AE2169">
            <v>12475.003997846694</v>
          </cell>
          <cell r="AF2169">
            <v>10208.933557334683</v>
          </cell>
          <cell r="AG2169">
            <v>1619.7737059897711</v>
          </cell>
          <cell r="AH2169">
            <v>1560.6928432910117</v>
          </cell>
          <cell r="AI2169">
            <v>6088.6222168726554</v>
          </cell>
          <cell r="AJ2169">
            <v>2269.4236786651836</v>
          </cell>
          <cell r="AK2169">
            <v>34222.450000000004</v>
          </cell>
        </row>
        <row r="2170">
          <cell r="B2170">
            <v>40635</v>
          </cell>
          <cell r="D2170">
            <v>5714.8499999999985</v>
          </cell>
          <cell r="E2170">
            <v>27877</v>
          </cell>
          <cell r="F2170">
            <v>33591.85</v>
          </cell>
          <cell r="G2170">
            <v>33591.85</v>
          </cell>
          <cell r="H2170">
            <v>33117</v>
          </cell>
          <cell r="I2170">
            <v>27877</v>
          </cell>
          <cell r="J2170">
            <v>13600</v>
          </cell>
          <cell r="K2170">
            <v>3400</v>
          </cell>
          <cell r="L2170">
            <v>1600</v>
          </cell>
          <cell r="M2170">
            <v>1516</v>
          </cell>
          <cell r="N2170">
            <v>5500</v>
          </cell>
          <cell r="O2170">
            <v>2261</v>
          </cell>
          <cell r="P2170">
            <v>27877</v>
          </cell>
          <cell r="Q2170">
            <v>13600</v>
          </cell>
          <cell r="R2170">
            <v>3400</v>
          </cell>
          <cell r="S2170">
            <v>1600</v>
          </cell>
          <cell r="T2170">
            <v>1516</v>
          </cell>
          <cell r="U2170">
            <v>5500</v>
          </cell>
          <cell r="V2170">
            <v>2261</v>
          </cell>
          <cell r="W2170">
            <v>27877</v>
          </cell>
          <cell r="X2170">
            <v>12332.202975467002</v>
          </cell>
          <cell r="Y2170">
            <v>10092.135827748421</v>
          </cell>
          <cell r="Z2170">
            <v>1601.4170590302522</v>
          </cell>
          <cell r="AA2170">
            <v>1542.8068455654509</v>
          </cell>
          <cell r="AB2170">
            <v>5386.6972689734903</v>
          </cell>
          <cell r="AC2170">
            <v>2161.7400232153859</v>
          </cell>
          <cell r="AD2170">
            <v>33117.000000000007</v>
          </cell>
          <cell r="AE2170">
            <v>12488.646095003334</v>
          </cell>
          <cell r="AF2170">
            <v>10220.09758289162</v>
          </cell>
          <cell r="AG2170">
            <v>1621.5450168665211</v>
          </cell>
          <cell r="AH2170">
            <v>1562.399546022612</v>
          </cell>
          <cell r="AI2170">
            <v>5510.1998722296348</v>
          </cell>
          <cell r="AJ2170">
            <v>2188.9618869862788</v>
          </cell>
          <cell r="AK2170">
            <v>33591.85</v>
          </cell>
        </row>
        <row r="2171">
          <cell r="B2171">
            <v>40636</v>
          </cell>
          <cell r="D2171">
            <v>5682.9799999999959</v>
          </cell>
          <cell r="E2171">
            <v>27777</v>
          </cell>
          <cell r="F2171">
            <v>33459.979999999996</v>
          </cell>
          <cell r="G2171">
            <v>33459.979999999996</v>
          </cell>
          <cell r="H2171">
            <v>33529.5</v>
          </cell>
          <cell r="I2171">
            <v>27777</v>
          </cell>
          <cell r="J2171">
            <v>13600</v>
          </cell>
          <cell r="K2171">
            <v>3400</v>
          </cell>
          <cell r="L2171">
            <v>1600</v>
          </cell>
          <cell r="M2171">
            <v>1516</v>
          </cell>
          <cell r="N2171">
            <v>5400</v>
          </cell>
          <cell r="O2171">
            <v>2261</v>
          </cell>
          <cell r="P2171">
            <v>27777</v>
          </cell>
          <cell r="Q2171">
            <v>13600</v>
          </cell>
          <cell r="R2171">
            <v>3400</v>
          </cell>
          <cell r="S2171">
            <v>1600</v>
          </cell>
          <cell r="T2171">
            <v>1516</v>
          </cell>
          <cell r="U2171">
            <v>5400</v>
          </cell>
          <cell r="V2171">
            <v>2261</v>
          </cell>
          <cell r="W2171">
            <v>27777</v>
          </cell>
          <cell r="X2171">
            <v>12691.794617291302</v>
          </cell>
          <cell r="Y2171">
            <v>10154.313371180957</v>
          </cell>
          <cell r="Z2171">
            <v>1613.37753683306</v>
          </cell>
          <cell r="AA2171">
            <v>1553.5471232039392</v>
          </cell>
          <cell r="AB2171">
            <v>5363.5390702729046</v>
          </cell>
          <cell r="AC2171">
            <v>2152.9282812178326</v>
          </cell>
          <cell r="AD2171">
            <v>33529.499999999993</v>
          </cell>
          <cell r="AE2171">
            <v>12489.917216578642</v>
          </cell>
          <cell r="AF2171">
            <v>10221.13780666292</v>
          </cell>
          <cell r="AG2171">
            <v>1621.7100612468801</v>
          </cell>
          <cell r="AH2171">
            <v>1562.5585704482457</v>
          </cell>
          <cell r="AI2171">
            <v>5399.1722243158774</v>
          </cell>
          <cell r="AJ2171">
            <v>2165.4841207474328</v>
          </cell>
          <cell r="AK2171">
            <v>33459.979999999996</v>
          </cell>
        </row>
        <row r="2172">
          <cell r="B2172">
            <v>40637</v>
          </cell>
          <cell r="D2172">
            <v>5882.2799999999916</v>
          </cell>
          <cell r="E2172">
            <v>28177</v>
          </cell>
          <cell r="F2172">
            <v>34059.279999999992</v>
          </cell>
          <cell r="G2172">
            <v>34059.279999999992</v>
          </cell>
          <cell r="H2172">
            <v>36930.1</v>
          </cell>
          <cell r="I2172">
            <v>28177</v>
          </cell>
          <cell r="J2172">
            <v>13600</v>
          </cell>
          <cell r="K2172">
            <v>3400</v>
          </cell>
          <cell r="L2172">
            <v>1600</v>
          </cell>
          <cell r="M2172">
            <v>1516</v>
          </cell>
          <cell r="N2172">
            <v>5800</v>
          </cell>
          <cell r="O2172">
            <v>2261</v>
          </cell>
          <cell r="P2172">
            <v>28177</v>
          </cell>
          <cell r="Q2172">
            <v>13600</v>
          </cell>
          <cell r="R2172">
            <v>3400</v>
          </cell>
          <cell r="S2172">
            <v>1600</v>
          </cell>
          <cell r="T2172">
            <v>1516</v>
          </cell>
          <cell r="U2172">
            <v>5800</v>
          </cell>
          <cell r="V2172">
            <v>2261</v>
          </cell>
          <cell r="W2172">
            <v>28177</v>
          </cell>
          <cell r="X2172">
            <v>15044.630247109375</v>
          </cell>
          <cell r="Y2172">
            <v>10642.722451667463</v>
          </cell>
          <cell r="Z2172">
            <v>1606.2134040723379</v>
          </cell>
          <cell r="AA2172">
            <v>1566.9581887625598</v>
          </cell>
          <cell r="AB2172">
            <v>5780.9499817562337</v>
          </cell>
          <cell r="AC2172">
            <v>2288.6257266320331</v>
          </cell>
          <cell r="AD2172">
            <v>36930.100000000006</v>
          </cell>
          <cell r="AE2172">
            <v>12483.629653575286</v>
          </cell>
          <cell r="AF2172">
            <v>10215.992372404951</v>
          </cell>
          <cell r="AG2172">
            <v>1620.8936743960744</v>
          </cell>
          <cell r="AH2172">
            <v>1561.7719611146717</v>
          </cell>
          <cell r="AI2172">
            <v>5870.4665520147255</v>
          </cell>
          <cell r="AJ2172">
            <v>2306.5257864942855</v>
          </cell>
          <cell r="AK2172">
            <v>34059.279999999992</v>
          </cell>
        </row>
        <row r="2173">
          <cell r="B2173">
            <v>40638</v>
          </cell>
          <cell r="D2173">
            <v>5222.7100000000064</v>
          </cell>
          <cell r="E2173">
            <v>28634</v>
          </cell>
          <cell r="F2173">
            <v>33856.710000000006</v>
          </cell>
          <cell r="G2173">
            <v>33856.710000000006</v>
          </cell>
          <cell r="H2173">
            <v>34698.199999999997</v>
          </cell>
          <cell r="I2173">
            <v>28634</v>
          </cell>
          <cell r="J2173">
            <v>14178</v>
          </cell>
          <cell r="K2173">
            <v>3400</v>
          </cell>
          <cell r="L2173">
            <v>1600</v>
          </cell>
          <cell r="M2173">
            <v>1516</v>
          </cell>
          <cell r="N2173">
            <v>5600</v>
          </cell>
          <cell r="O2173">
            <v>2340</v>
          </cell>
          <cell r="P2173">
            <v>28634</v>
          </cell>
          <cell r="Q2173">
            <v>14178</v>
          </cell>
          <cell r="R2173">
            <v>3400</v>
          </cell>
          <cell r="S2173">
            <v>1600</v>
          </cell>
          <cell r="T2173">
            <v>1516</v>
          </cell>
          <cell r="U2173">
            <v>5600</v>
          </cell>
          <cell r="V2173">
            <v>2340</v>
          </cell>
          <cell r="W2173">
            <v>28634</v>
          </cell>
          <cell r="X2173">
            <v>13130.346662561064</v>
          </cell>
          <cell r="Y2173">
            <v>10593.815309923864</v>
          </cell>
          <cell r="Z2173">
            <v>1616.8374087096711</v>
          </cell>
          <cell r="AA2173">
            <v>1533.9832569424664</v>
          </cell>
          <cell r="AB2173">
            <v>5557.1695721949291</v>
          </cell>
          <cell r="AC2173">
            <v>2266.0477896680077</v>
          </cell>
          <cell r="AD2173">
            <v>34698.200000000004</v>
          </cell>
          <cell r="AE2173">
            <v>12483.516152469556</v>
          </cell>
          <cell r="AF2173">
            <v>10215.899488647376</v>
          </cell>
          <cell r="AG2173">
            <v>1632.8729460339184</v>
          </cell>
          <cell r="AH2173">
            <v>1561.7577614908921</v>
          </cell>
          <cell r="AI2173">
            <v>5668.0030443058422</v>
          </cell>
          <cell r="AJ2173">
            <v>2294.6606070524176</v>
          </cell>
          <cell r="AK2173">
            <v>33856.710000000006</v>
          </cell>
        </row>
        <row r="2174">
          <cell r="B2174">
            <v>40639</v>
          </cell>
          <cell r="D2174">
            <v>6272</v>
          </cell>
          <cell r="E2174">
            <v>27574</v>
          </cell>
          <cell r="F2174">
            <v>33846</v>
          </cell>
          <cell r="G2174">
            <v>33846</v>
          </cell>
          <cell r="H2174">
            <v>35051.300000000003</v>
          </cell>
          <cell r="I2174">
            <v>27574</v>
          </cell>
          <cell r="J2174">
            <v>13178</v>
          </cell>
          <cell r="K2174">
            <v>3400</v>
          </cell>
          <cell r="L2174">
            <v>1600</v>
          </cell>
          <cell r="M2174">
            <v>1516</v>
          </cell>
          <cell r="N2174">
            <v>5600</v>
          </cell>
          <cell r="O2174">
            <v>2280</v>
          </cell>
          <cell r="P2174">
            <v>27574</v>
          </cell>
          <cell r="Q2174">
            <v>13178</v>
          </cell>
          <cell r="R2174">
            <v>3400</v>
          </cell>
          <cell r="S2174">
            <v>1600</v>
          </cell>
          <cell r="T2174">
            <v>1516</v>
          </cell>
          <cell r="U2174">
            <v>5600</v>
          </cell>
          <cell r="V2174">
            <v>2280</v>
          </cell>
          <cell r="W2174">
            <v>27574</v>
          </cell>
          <cell r="X2174">
            <v>13605.975674043144</v>
          </cell>
          <cell r="Y2174">
            <v>10081.83777697908</v>
          </cell>
          <cell r="Z2174">
            <v>1608.3096839791851</v>
          </cell>
          <cell r="AA2174">
            <v>1546.5114954118953</v>
          </cell>
          <cell r="AB2174">
            <v>5957.2674383877456</v>
          </cell>
          <cell r="AC2174">
            <v>2251.3979311989397</v>
          </cell>
          <cell r="AD2174">
            <v>35051.299999999988</v>
          </cell>
          <cell r="AE2174">
            <v>12484.372871273104</v>
          </cell>
          <cell r="AF2174">
            <v>10216.600585444157</v>
          </cell>
          <cell r="AG2174">
            <v>1620.9901749250489</v>
          </cell>
          <cell r="AH2174">
            <v>1561.8649418096832</v>
          </cell>
          <cell r="AI2174">
            <v>5679.1983628809512</v>
          </cell>
          <cell r="AJ2174">
            <v>2282.973063667052</v>
          </cell>
          <cell r="AK2174">
            <v>33846</v>
          </cell>
        </row>
        <row r="2175">
          <cell r="B2175">
            <v>40640</v>
          </cell>
          <cell r="D2175">
            <v>5908.9100000000108</v>
          </cell>
          <cell r="E2175">
            <v>28674</v>
          </cell>
          <cell r="F2175">
            <v>34582.910000000011</v>
          </cell>
          <cell r="G2175">
            <v>34582.910000000011</v>
          </cell>
          <cell r="H2175">
            <v>34955.5</v>
          </cell>
          <cell r="I2175">
            <v>28674</v>
          </cell>
          <cell r="J2175">
            <v>14178</v>
          </cell>
          <cell r="K2175">
            <v>3400</v>
          </cell>
          <cell r="L2175">
            <v>1600</v>
          </cell>
          <cell r="M2175">
            <v>1516</v>
          </cell>
          <cell r="N2175">
            <v>5700</v>
          </cell>
          <cell r="O2175">
            <v>2280</v>
          </cell>
          <cell r="P2175">
            <v>28674</v>
          </cell>
          <cell r="Q2175">
            <v>14178</v>
          </cell>
          <cell r="R2175">
            <v>3400</v>
          </cell>
          <cell r="S2175">
            <v>1600</v>
          </cell>
          <cell r="T2175">
            <v>1516</v>
          </cell>
          <cell r="U2175">
            <v>5700</v>
          </cell>
          <cell r="V2175">
            <v>2280</v>
          </cell>
          <cell r="W2175">
            <v>28674</v>
          </cell>
          <cell r="X2175">
            <v>13450.111014166061</v>
          </cell>
          <cell r="Y2175">
            <v>10382.53711278126</v>
          </cell>
          <cell r="Z2175">
            <v>1607.6673562189999</v>
          </cell>
          <cell r="AA2175">
            <v>1547.7875901326986</v>
          </cell>
          <cell r="AB2175">
            <v>5704.8700888289777</v>
          </cell>
          <cell r="AC2175">
            <v>2262.5268378720034</v>
          </cell>
          <cell r="AD2175">
            <v>34955.500000000007</v>
          </cell>
          <cell r="AE2175">
            <v>12878.448872163901</v>
          </cell>
          <cell r="AF2175">
            <v>10496.427014663324</v>
          </cell>
          <cell r="AG2175">
            <v>1621.6660608033988</v>
          </cell>
          <cell r="AH2175">
            <v>1562.5161749105303</v>
          </cell>
          <cell r="AI2175">
            <v>5739.9269084204689</v>
          </cell>
          <cell r="AJ2175">
            <v>2283.9249690383831</v>
          </cell>
          <cell r="AK2175">
            <v>34582.910000000011</v>
          </cell>
        </row>
        <row r="2176">
          <cell r="B2176">
            <v>40641</v>
          </cell>
          <cell r="D2176">
            <v>3492.9799999999959</v>
          </cell>
          <cell r="E2176">
            <v>27284</v>
          </cell>
          <cell r="F2176">
            <v>30776.979999999996</v>
          </cell>
          <cell r="G2176">
            <v>30776.979999999996</v>
          </cell>
          <cell r="H2176">
            <v>31890.3</v>
          </cell>
          <cell r="I2176">
            <v>27284</v>
          </cell>
          <cell r="J2176">
            <v>13678</v>
          </cell>
          <cell r="K2176">
            <v>3400</v>
          </cell>
          <cell r="L2176">
            <v>1600</v>
          </cell>
          <cell r="M2176">
            <v>1516</v>
          </cell>
          <cell r="N2176">
            <v>5000</v>
          </cell>
          <cell r="O2176">
            <v>2090</v>
          </cell>
          <cell r="P2176">
            <v>27284</v>
          </cell>
          <cell r="Q2176">
            <v>13678</v>
          </cell>
          <cell r="R2176">
            <v>3400</v>
          </cell>
          <cell r="S2176">
            <v>1600</v>
          </cell>
          <cell r="T2176">
            <v>1516</v>
          </cell>
          <cell r="U2176">
            <v>5000</v>
          </cell>
          <cell r="V2176">
            <v>2090</v>
          </cell>
          <cell r="W2176">
            <v>27284</v>
          </cell>
          <cell r="X2176">
            <v>13249.89421397669</v>
          </cell>
          <cell r="Y2176">
            <v>8828.8552395733186</v>
          </cell>
          <cell r="Z2176">
            <v>1432.261589837412</v>
          </cell>
          <cell r="AA2176">
            <v>1359.2849852691079</v>
          </cell>
          <cell r="AB2176">
            <v>5028.9502616966265</v>
          </cell>
          <cell r="AC2176">
            <v>1991.053709646837</v>
          </cell>
          <cell r="AD2176">
            <v>31890.299999999992</v>
          </cell>
          <cell r="AE2176">
            <v>11445.954412868792</v>
          </cell>
          <cell r="AF2176">
            <v>9366.8096716785676</v>
          </cell>
          <cell r="AG2176">
            <v>1502.1561538766127</v>
          </cell>
          <cell r="AH2176">
            <v>1431.9529789235285</v>
          </cell>
          <cell r="AI2176">
            <v>4947.8854082969983</v>
          </cell>
          <cell r="AJ2176">
            <v>2082.2213743554989</v>
          </cell>
          <cell r="AK2176">
            <v>30776.979999999996</v>
          </cell>
        </row>
        <row r="2177">
          <cell r="B2177">
            <v>40642</v>
          </cell>
          <cell r="D2177">
            <v>0</v>
          </cell>
          <cell r="E2177">
            <v>0</v>
          </cell>
          <cell r="F2177">
            <v>0</v>
          </cell>
          <cell r="G2177">
            <v>0</v>
          </cell>
          <cell r="H2177">
            <v>42.9</v>
          </cell>
          <cell r="I2177">
            <v>0</v>
          </cell>
          <cell r="J2177">
            <v>0</v>
          </cell>
          <cell r="K2177">
            <v>0</v>
          </cell>
          <cell r="L2177">
            <v>0</v>
          </cell>
          <cell r="M2177">
            <v>0</v>
          </cell>
          <cell r="N2177">
            <v>0</v>
          </cell>
          <cell r="O2177">
            <v>0</v>
          </cell>
          <cell r="P2177">
            <v>0</v>
          </cell>
          <cell r="Q2177">
            <v>0</v>
          </cell>
          <cell r="R2177">
            <v>0</v>
          </cell>
          <cell r="S2177">
            <v>0</v>
          </cell>
          <cell r="T2177">
            <v>0</v>
          </cell>
          <cell r="U2177">
            <v>0</v>
          </cell>
          <cell r="V2177">
            <v>0</v>
          </cell>
          <cell r="W2177">
            <v>0</v>
          </cell>
          <cell r="X2177">
            <v>16.309078499999998</v>
          </cell>
          <cell r="Y2177">
            <v>13.2954393</v>
          </cell>
          <cell r="Z2177">
            <v>1.8018000000000001</v>
          </cell>
          <cell r="AA2177">
            <v>1.7727137999999998</v>
          </cell>
          <cell r="AB2177">
            <v>7.0908980999999995</v>
          </cell>
          <cell r="AC2177">
            <v>2.6300702999999999</v>
          </cell>
          <cell r="AD2177">
            <v>42.899999999999991</v>
          </cell>
          <cell r="AE2177">
            <v>0</v>
          </cell>
          <cell r="AF2177">
            <v>0</v>
          </cell>
          <cell r="AG2177">
            <v>0</v>
          </cell>
          <cell r="AH2177">
            <v>0</v>
          </cell>
          <cell r="AI2177">
            <v>0</v>
          </cell>
          <cell r="AJ2177">
            <v>0</v>
          </cell>
          <cell r="AK2177">
            <v>0</v>
          </cell>
        </row>
        <row r="2178">
          <cell r="B2178">
            <v>40643</v>
          </cell>
          <cell r="D2178">
            <v>0</v>
          </cell>
          <cell r="E2178">
            <v>0</v>
          </cell>
          <cell r="F2178">
            <v>0</v>
          </cell>
          <cell r="G2178">
            <v>0</v>
          </cell>
          <cell r="H2178">
            <v>11.4</v>
          </cell>
          <cell r="I2178">
            <v>0</v>
          </cell>
          <cell r="J2178">
            <v>0</v>
          </cell>
          <cell r="K2178">
            <v>0</v>
          </cell>
          <cell r="L2178">
            <v>0</v>
          </cell>
          <cell r="M2178">
            <v>0</v>
          </cell>
          <cell r="N2178">
            <v>0</v>
          </cell>
          <cell r="O2178">
            <v>0</v>
          </cell>
          <cell r="P2178">
            <v>0</v>
          </cell>
          <cell r="Q2178">
            <v>0</v>
          </cell>
          <cell r="R2178">
            <v>0</v>
          </cell>
          <cell r="S2178">
            <v>0</v>
          </cell>
          <cell r="T2178">
            <v>0</v>
          </cell>
          <cell r="U2178">
            <v>0</v>
          </cell>
          <cell r="V2178">
            <v>0</v>
          </cell>
          <cell r="W2178">
            <v>0</v>
          </cell>
          <cell r="X2178">
            <v>4.3338809999999999</v>
          </cell>
          <cell r="Y2178">
            <v>3.5330538000000002</v>
          </cell>
          <cell r="Z2178">
            <v>0.47880000000000006</v>
          </cell>
          <cell r="AA2178">
            <v>0.47107080000000001</v>
          </cell>
          <cell r="AB2178">
            <v>1.8842946</v>
          </cell>
          <cell r="AC2178">
            <v>0.69889980000000007</v>
          </cell>
          <cell r="AD2178">
            <v>11.4</v>
          </cell>
          <cell r="AE2178">
            <v>0</v>
          </cell>
          <cell r="AF2178">
            <v>0</v>
          </cell>
          <cell r="AG2178">
            <v>0</v>
          </cell>
          <cell r="AH2178">
            <v>0</v>
          </cell>
          <cell r="AI2178">
            <v>0</v>
          </cell>
          <cell r="AJ2178">
            <v>0</v>
          </cell>
          <cell r="AK2178">
            <v>0</v>
          </cell>
        </row>
        <row r="2179">
          <cell r="B2179">
            <v>40644</v>
          </cell>
          <cell r="D2179">
            <v>0</v>
          </cell>
          <cell r="E2179">
            <v>0</v>
          </cell>
          <cell r="F2179">
            <v>0</v>
          </cell>
          <cell r="G2179">
            <v>0</v>
          </cell>
          <cell r="H2179">
            <v>28.4</v>
          </cell>
          <cell r="I2179">
            <v>0</v>
          </cell>
          <cell r="J2179">
            <v>0</v>
          </cell>
          <cell r="K2179">
            <v>0</v>
          </cell>
          <cell r="L2179">
            <v>0</v>
          </cell>
          <cell r="M2179">
            <v>0</v>
          </cell>
          <cell r="N2179">
            <v>0</v>
          </cell>
          <cell r="O2179">
            <v>0</v>
          </cell>
          <cell r="P2179">
            <v>0</v>
          </cell>
          <cell r="Q2179">
            <v>0</v>
          </cell>
          <cell r="R2179">
            <v>0</v>
          </cell>
          <cell r="S2179">
            <v>0</v>
          </cell>
          <cell r="T2179">
            <v>0</v>
          </cell>
          <cell r="U2179">
            <v>0</v>
          </cell>
          <cell r="V2179">
            <v>0</v>
          </cell>
          <cell r="W2179">
            <v>0</v>
          </cell>
          <cell r="X2179">
            <v>10.796685999999999</v>
          </cell>
          <cell r="Y2179">
            <v>8.8016427999999998</v>
          </cell>
          <cell r="Z2179">
            <v>1.1928000000000001</v>
          </cell>
          <cell r="AA2179">
            <v>1.1735447999999999</v>
          </cell>
          <cell r="AB2179">
            <v>4.6942075999999995</v>
          </cell>
          <cell r="AC2179">
            <v>1.7411188</v>
          </cell>
          <cell r="AD2179">
            <v>28.399999999999991</v>
          </cell>
          <cell r="AE2179">
            <v>0</v>
          </cell>
          <cell r="AF2179">
            <v>0</v>
          </cell>
          <cell r="AG2179">
            <v>0</v>
          </cell>
          <cell r="AH2179">
            <v>0</v>
          </cell>
          <cell r="AI2179">
            <v>0</v>
          </cell>
          <cell r="AJ2179">
            <v>0</v>
          </cell>
          <cell r="AK2179">
            <v>0</v>
          </cell>
        </row>
        <row r="2180">
          <cell r="B2180">
            <v>40645</v>
          </cell>
          <cell r="D2180">
            <v>0</v>
          </cell>
          <cell r="E2180">
            <v>0</v>
          </cell>
          <cell r="F2180">
            <v>0</v>
          </cell>
          <cell r="G2180">
            <v>0</v>
          </cell>
          <cell r="H2180">
            <v>34</v>
          </cell>
          <cell r="I2180">
            <v>0</v>
          </cell>
          <cell r="J2180">
            <v>0</v>
          </cell>
          <cell r="K2180">
            <v>0</v>
          </cell>
          <cell r="L2180">
            <v>0</v>
          </cell>
          <cell r="M2180">
            <v>0</v>
          </cell>
          <cell r="N2180">
            <v>0</v>
          </cell>
          <cell r="O2180">
            <v>0</v>
          </cell>
          <cell r="P2180">
            <v>0</v>
          </cell>
          <cell r="Q2180">
            <v>0</v>
          </cell>
          <cell r="R2180">
            <v>0</v>
          </cell>
          <cell r="S2180">
            <v>0</v>
          </cell>
          <cell r="T2180">
            <v>0</v>
          </cell>
          <cell r="U2180">
            <v>0</v>
          </cell>
          <cell r="V2180">
            <v>0</v>
          </cell>
          <cell r="W2180">
            <v>0</v>
          </cell>
          <cell r="X2180">
            <v>12.925609999999999</v>
          </cell>
          <cell r="Y2180">
            <v>10.537178000000001</v>
          </cell>
          <cell r="Z2180">
            <v>1.4280000000000002</v>
          </cell>
          <cell r="AA2180">
            <v>1.4049479999999999</v>
          </cell>
          <cell r="AB2180">
            <v>5.6198259999999998</v>
          </cell>
          <cell r="AC2180">
            <v>2.084438</v>
          </cell>
          <cell r="AD2180">
            <v>34</v>
          </cell>
          <cell r="AE2180">
            <v>0</v>
          </cell>
          <cell r="AF2180">
            <v>0</v>
          </cell>
          <cell r="AG2180">
            <v>0</v>
          </cell>
          <cell r="AH2180">
            <v>0</v>
          </cell>
          <cell r="AI2180">
            <v>0</v>
          </cell>
          <cell r="AJ2180">
            <v>0</v>
          </cell>
          <cell r="AK2180">
            <v>0</v>
          </cell>
        </row>
        <row r="2181">
          <cell r="B2181">
            <v>40646</v>
          </cell>
          <cell r="D2181">
            <v>0</v>
          </cell>
          <cell r="E2181">
            <v>0</v>
          </cell>
          <cell r="F2181">
            <v>0</v>
          </cell>
          <cell r="G2181">
            <v>0</v>
          </cell>
          <cell r="H2181">
            <v>42.4</v>
          </cell>
          <cell r="I2181">
            <v>0</v>
          </cell>
          <cell r="J2181">
            <v>0</v>
          </cell>
          <cell r="K2181">
            <v>0</v>
          </cell>
          <cell r="L2181">
            <v>0</v>
          </cell>
          <cell r="M2181">
            <v>0</v>
          </cell>
          <cell r="N2181">
            <v>0</v>
          </cell>
          <cell r="O2181">
            <v>0</v>
          </cell>
          <cell r="P2181">
            <v>0</v>
          </cell>
          <cell r="Q2181">
            <v>0</v>
          </cell>
          <cell r="R2181">
            <v>0</v>
          </cell>
          <cell r="S2181">
            <v>0</v>
          </cell>
          <cell r="T2181">
            <v>0</v>
          </cell>
          <cell r="U2181">
            <v>0</v>
          </cell>
          <cell r="V2181">
            <v>0</v>
          </cell>
          <cell r="W2181">
            <v>0</v>
          </cell>
          <cell r="X2181">
            <v>16.118995999999999</v>
          </cell>
          <cell r="Y2181">
            <v>13.140480799999999</v>
          </cell>
          <cell r="Z2181">
            <v>1.7808000000000002</v>
          </cell>
          <cell r="AA2181">
            <v>1.7520527999999997</v>
          </cell>
          <cell r="AB2181">
            <v>7.0082535999999998</v>
          </cell>
          <cell r="AC2181">
            <v>2.5994167999999997</v>
          </cell>
          <cell r="AD2181">
            <v>42.399999999999991</v>
          </cell>
          <cell r="AE2181">
            <v>0</v>
          </cell>
          <cell r="AF2181">
            <v>0</v>
          </cell>
          <cell r="AG2181">
            <v>0</v>
          </cell>
          <cell r="AH2181">
            <v>0</v>
          </cell>
          <cell r="AI2181">
            <v>0</v>
          </cell>
          <cell r="AJ2181">
            <v>0</v>
          </cell>
          <cell r="AK2181">
            <v>0</v>
          </cell>
        </row>
        <row r="2182">
          <cell r="B2182">
            <v>40647</v>
          </cell>
          <cell r="D2182">
            <v>0</v>
          </cell>
          <cell r="E2182">
            <v>0</v>
          </cell>
          <cell r="F2182">
            <v>0</v>
          </cell>
          <cell r="G2182">
            <v>0</v>
          </cell>
          <cell r="H2182">
            <v>33.1</v>
          </cell>
          <cell r="I2182">
            <v>0</v>
          </cell>
          <cell r="J2182">
            <v>0</v>
          </cell>
          <cell r="K2182">
            <v>0</v>
          </cell>
          <cell r="L2182">
            <v>0</v>
          </cell>
          <cell r="M2182">
            <v>0</v>
          </cell>
          <cell r="N2182">
            <v>0</v>
          </cell>
          <cell r="O2182">
            <v>0</v>
          </cell>
          <cell r="P2182">
            <v>0</v>
          </cell>
          <cell r="Q2182">
            <v>0</v>
          </cell>
          <cell r="R2182">
            <v>0</v>
          </cell>
          <cell r="S2182">
            <v>0</v>
          </cell>
          <cell r="T2182">
            <v>0</v>
          </cell>
          <cell r="U2182">
            <v>0</v>
          </cell>
          <cell r="V2182">
            <v>0</v>
          </cell>
          <cell r="W2182">
            <v>0</v>
          </cell>
          <cell r="X2182">
            <v>12.5834615</v>
          </cell>
          <cell r="Y2182">
            <v>10.2582527</v>
          </cell>
          <cell r="Z2182">
            <v>1.3902000000000001</v>
          </cell>
          <cell r="AA2182">
            <v>1.3677581999999999</v>
          </cell>
          <cell r="AB2182">
            <v>5.4710659000000001</v>
          </cell>
          <cell r="AC2182">
            <v>2.0292617000000002</v>
          </cell>
          <cell r="AD2182">
            <v>33.1</v>
          </cell>
          <cell r="AE2182">
            <v>0</v>
          </cell>
          <cell r="AF2182">
            <v>0</v>
          </cell>
          <cell r="AG2182">
            <v>0</v>
          </cell>
          <cell r="AH2182">
            <v>0</v>
          </cell>
          <cell r="AI2182">
            <v>0</v>
          </cell>
          <cell r="AJ2182">
            <v>0</v>
          </cell>
          <cell r="AK2182">
            <v>0</v>
          </cell>
        </row>
        <row r="2183">
          <cell r="B2183">
            <v>40648</v>
          </cell>
          <cell r="D2183">
            <v>0</v>
          </cell>
          <cell r="E2183">
            <v>0</v>
          </cell>
          <cell r="F2183">
            <v>0</v>
          </cell>
          <cell r="G2183">
            <v>0</v>
          </cell>
          <cell r="H2183">
            <v>25.3</v>
          </cell>
          <cell r="I2183">
            <v>0</v>
          </cell>
          <cell r="J2183">
            <v>0</v>
          </cell>
          <cell r="K2183">
            <v>0</v>
          </cell>
          <cell r="L2183">
            <v>0</v>
          </cell>
          <cell r="M2183">
            <v>0</v>
          </cell>
          <cell r="N2183">
            <v>0</v>
          </cell>
          <cell r="O2183">
            <v>0</v>
          </cell>
          <cell r="P2183">
            <v>0</v>
          </cell>
          <cell r="Q2183">
            <v>0</v>
          </cell>
          <cell r="R2183">
            <v>0</v>
          </cell>
          <cell r="S2183">
            <v>0</v>
          </cell>
          <cell r="T2183">
            <v>0</v>
          </cell>
          <cell r="U2183">
            <v>0</v>
          </cell>
          <cell r="V2183">
            <v>0</v>
          </cell>
          <cell r="W2183">
            <v>0</v>
          </cell>
          <cell r="X2183">
            <v>9.6181745000000003</v>
          </cell>
          <cell r="Y2183">
            <v>7.8409000999999998</v>
          </cell>
          <cell r="Z2183">
            <v>1.0626</v>
          </cell>
          <cell r="AA2183">
            <v>1.0454466</v>
          </cell>
          <cell r="AB2183">
            <v>4.1818116999999999</v>
          </cell>
          <cell r="AC2183">
            <v>1.5510671</v>
          </cell>
          <cell r="AD2183">
            <v>25.300000000000004</v>
          </cell>
          <cell r="AE2183">
            <v>0</v>
          </cell>
          <cell r="AF2183">
            <v>0</v>
          </cell>
          <cell r="AG2183">
            <v>0</v>
          </cell>
          <cell r="AH2183">
            <v>0</v>
          </cell>
          <cell r="AI2183">
            <v>0</v>
          </cell>
          <cell r="AJ2183">
            <v>0</v>
          </cell>
          <cell r="AK2183">
            <v>0</v>
          </cell>
        </row>
        <row r="2184">
          <cell r="B2184">
            <v>40649</v>
          </cell>
          <cell r="D2184">
            <v>0</v>
          </cell>
          <cell r="E2184">
            <v>0</v>
          </cell>
          <cell r="F2184">
            <v>0</v>
          </cell>
          <cell r="G2184">
            <v>0</v>
          </cell>
          <cell r="H2184">
            <v>14.1</v>
          </cell>
          <cell r="I2184">
            <v>0</v>
          </cell>
          <cell r="J2184">
            <v>0</v>
          </cell>
          <cell r="K2184">
            <v>0</v>
          </cell>
          <cell r="L2184">
            <v>0</v>
          </cell>
          <cell r="M2184">
            <v>0</v>
          </cell>
          <cell r="N2184">
            <v>0</v>
          </cell>
          <cell r="O2184">
            <v>0</v>
          </cell>
          <cell r="P2184">
            <v>0</v>
          </cell>
          <cell r="Q2184">
            <v>0</v>
          </cell>
          <cell r="R2184">
            <v>0</v>
          </cell>
          <cell r="S2184">
            <v>0</v>
          </cell>
          <cell r="T2184">
            <v>0</v>
          </cell>
          <cell r="U2184">
            <v>0</v>
          </cell>
          <cell r="V2184">
            <v>0</v>
          </cell>
          <cell r="W2184">
            <v>0</v>
          </cell>
          <cell r="X2184">
            <v>5.3603264999999993</v>
          </cell>
          <cell r="Y2184">
            <v>4.3698296999999995</v>
          </cell>
          <cell r="Z2184">
            <v>0.59220000000000006</v>
          </cell>
          <cell r="AA2184">
            <v>0.58264019999999994</v>
          </cell>
          <cell r="AB2184">
            <v>2.3305748999999998</v>
          </cell>
          <cell r="AC2184">
            <v>0.86442869999999994</v>
          </cell>
          <cell r="AD2184">
            <v>14.1</v>
          </cell>
          <cell r="AE2184">
            <v>0</v>
          </cell>
          <cell r="AF2184">
            <v>0</v>
          </cell>
          <cell r="AG2184">
            <v>0</v>
          </cell>
          <cell r="AH2184">
            <v>0</v>
          </cell>
          <cell r="AI2184">
            <v>0</v>
          </cell>
          <cell r="AJ2184">
            <v>0</v>
          </cell>
          <cell r="AK2184">
            <v>0</v>
          </cell>
        </row>
        <row r="2185">
          <cell r="B2185">
            <v>40650</v>
          </cell>
          <cell r="D2185">
            <v>0</v>
          </cell>
          <cell r="E2185">
            <v>0</v>
          </cell>
          <cell r="F2185">
            <v>0</v>
          </cell>
          <cell r="G2185">
            <v>0</v>
          </cell>
          <cell r="H2185">
            <v>13</v>
          </cell>
          <cell r="I2185">
            <v>0</v>
          </cell>
          <cell r="J2185">
            <v>0</v>
          </cell>
          <cell r="K2185">
            <v>0</v>
          </cell>
          <cell r="L2185">
            <v>0</v>
          </cell>
          <cell r="M2185">
            <v>0</v>
          </cell>
          <cell r="N2185">
            <v>0</v>
          </cell>
          <cell r="O2185">
            <v>0</v>
          </cell>
          <cell r="P2185">
            <v>0</v>
          </cell>
          <cell r="Q2185">
            <v>0</v>
          </cell>
          <cell r="R2185">
            <v>0</v>
          </cell>
          <cell r="S2185">
            <v>0</v>
          </cell>
          <cell r="T2185">
            <v>0</v>
          </cell>
          <cell r="U2185">
            <v>0</v>
          </cell>
          <cell r="V2185">
            <v>0</v>
          </cell>
          <cell r="W2185">
            <v>0</v>
          </cell>
          <cell r="X2185">
            <v>4.942145</v>
          </cell>
          <cell r="Y2185">
            <v>4.0289210000000004</v>
          </cell>
          <cell r="Z2185">
            <v>0.54600000000000004</v>
          </cell>
          <cell r="AA2185">
            <v>0.53718599999999994</v>
          </cell>
          <cell r="AB2185">
            <v>2.1487569999999998</v>
          </cell>
          <cell r="AC2185">
            <v>0.796991</v>
          </cell>
          <cell r="AD2185">
            <v>13</v>
          </cell>
          <cell r="AE2185">
            <v>0</v>
          </cell>
          <cell r="AF2185">
            <v>0</v>
          </cell>
          <cell r="AG2185">
            <v>0</v>
          </cell>
          <cell r="AH2185">
            <v>0</v>
          </cell>
          <cell r="AI2185">
            <v>0</v>
          </cell>
          <cell r="AJ2185">
            <v>0</v>
          </cell>
          <cell r="AK2185">
            <v>0</v>
          </cell>
        </row>
        <row r="2186">
          <cell r="B2186">
            <v>40651</v>
          </cell>
          <cell r="D2186">
            <v>0</v>
          </cell>
          <cell r="E2186">
            <v>0</v>
          </cell>
          <cell r="F2186">
            <v>0</v>
          </cell>
          <cell r="G2186">
            <v>0</v>
          </cell>
          <cell r="H2186">
            <v>20.3</v>
          </cell>
          <cell r="I2186">
            <v>0</v>
          </cell>
          <cell r="J2186">
            <v>0</v>
          </cell>
          <cell r="K2186">
            <v>0</v>
          </cell>
          <cell r="L2186">
            <v>0</v>
          </cell>
          <cell r="M2186">
            <v>0</v>
          </cell>
          <cell r="N2186">
            <v>0</v>
          </cell>
          <cell r="O2186">
            <v>0</v>
          </cell>
          <cell r="P2186">
            <v>0</v>
          </cell>
          <cell r="Q2186">
            <v>0</v>
          </cell>
          <cell r="R2186">
            <v>0</v>
          </cell>
          <cell r="S2186">
            <v>0</v>
          </cell>
          <cell r="T2186">
            <v>0</v>
          </cell>
          <cell r="U2186">
            <v>0</v>
          </cell>
          <cell r="V2186">
            <v>0</v>
          </cell>
          <cell r="W2186">
            <v>0</v>
          </cell>
          <cell r="X2186">
            <v>7.7173495000000001</v>
          </cell>
          <cell r="Y2186">
            <v>6.2913151000000003</v>
          </cell>
          <cell r="Z2186">
            <v>0.85260000000000014</v>
          </cell>
          <cell r="AA2186">
            <v>0.83883659999999993</v>
          </cell>
          <cell r="AB2186">
            <v>3.3553666999999998</v>
          </cell>
          <cell r="AC2186">
            <v>1.2445321</v>
          </cell>
          <cell r="AD2186">
            <v>20.3</v>
          </cell>
          <cell r="AE2186">
            <v>0</v>
          </cell>
          <cell r="AF2186">
            <v>0</v>
          </cell>
          <cell r="AG2186">
            <v>0</v>
          </cell>
          <cell r="AH2186">
            <v>0</v>
          </cell>
          <cell r="AI2186">
            <v>0</v>
          </cell>
          <cell r="AJ2186">
            <v>0</v>
          </cell>
          <cell r="AK2186">
            <v>0</v>
          </cell>
        </row>
        <row r="2187">
          <cell r="B2187">
            <v>40652</v>
          </cell>
          <cell r="D2187">
            <v>0</v>
          </cell>
          <cell r="E2187">
            <v>0</v>
          </cell>
          <cell r="F2187">
            <v>0</v>
          </cell>
          <cell r="G2187">
            <v>0</v>
          </cell>
          <cell r="H2187">
            <v>25.2</v>
          </cell>
          <cell r="I2187">
            <v>0</v>
          </cell>
          <cell r="J2187">
            <v>0</v>
          </cell>
          <cell r="K2187">
            <v>0</v>
          </cell>
          <cell r="L2187">
            <v>0</v>
          </cell>
          <cell r="M2187">
            <v>0</v>
          </cell>
          <cell r="N2187">
            <v>0</v>
          </cell>
          <cell r="O2187">
            <v>0</v>
          </cell>
          <cell r="P2187">
            <v>0</v>
          </cell>
          <cell r="Q2187">
            <v>0</v>
          </cell>
          <cell r="R2187">
            <v>0</v>
          </cell>
          <cell r="S2187">
            <v>0</v>
          </cell>
          <cell r="T2187">
            <v>0</v>
          </cell>
          <cell r="U2187">
            <v>0</v>
          </cell>
          <cell r="V2187">
            <v>0</v>
          </cell>
          <cell r="W2187">
            <v>0</v>
          </cell>
          <cell r="X2187">
            <v>9.5801579999999991</v>
          </cell>
          <cell r="Y2187">
            <v>7.8099083999999994</v>
          </cell>
          <cell r="Z2187">
            <v>1.0584</v>
          </cell>
          <cell r="AA2187">
            <v>1.0413143999999999</v>
          </cell>
          <cell r="AB2187">
            <v>4.1652828</v>
          </cell>
          <cell r="AC2187">
            <v>1.5449363999999999</v>
          </cell>
          <cell r="AD2187">
            <v>25.2</v>
          </cell>
          <cell r="AE2187">
            <v>0</v>
          </cell>
          <cell r="AF2187">
            <v>0</v>
          </cell>
          <cell r="AG2187">
            <v>0</v>
          </cell>
          <cell r="AH2187">
            <v>0</v>
          </cell>
          <cell r="AI2187">
            <v>0</v>
          </cell>
          <cell r="AJ2187">
            <v>0</v>
          </cell>
          <cell r="AK2187">
            <v>0</v>
          </cell>
        </row>
        <row r="2188">
          <cell r="B2188">
            <v>40653</v>
          </cell>
          <cell r="D2188">
            <v>0</v>
          </cell>
          <cell r="E2188">
            <v>0</v>
          </cell>
          <cell r="F2188">
            <v>0</v>
          </cell>
          <cell r="G2188">
            <v>0</v>
          </cell>
          <cell r="H2188">
            <v>15.3</v>
          </cell>
          <cell r="I2188">
            <v>0</v>
          </cell>
          <cell r="J2188">
            <v>0</v>
          </cell>
          <cell r="K2188">
            <v>0</v>
          </cell>
          <cell r="L2188">
            <v>0</v>
          </cell>
          <cell r="M2188">
            <v>0</v>
          </cell>
          <cell r="N2188">
            <v>0</v>
          </cell>
          <cell r="O2188">
            <v>0</v>
          </cell>
          <cell r="P2188">
            <v>0</v>
          </cell>
          <cell r="Q2188">
            <v>0</v>
          </cell>
          <cell r="R2188">
            <v>0</v>
          </cell>
          <cell r="S2188">
            <v>0</v>
          </cell>
          <cell r="T2188">
            <v>0</v>
          </cell>
          <cell r="U2188">
            <v>0</v>
          </cell>
          <cell r="V2188">
            <v>0</v>
          </cell>
          <cell r="W2188">
            <v>0</v>
          </cell>
          <cell r="X2188">
            <v>5.8165244999999999</v>
          </cell>
          <cell r="Y2188">
            <v>4.7417300999999998</v>
          </cell>
          <cell r="Z2188">
            <v>0.64260000000000006</v>
          </cell>
          <cell r="AA2188">
            <v>0.63222659999999997</v>
          </cell>
          <cell r="AB2188">
            <v>2.5289217000000002</v>
          </cell>
          <cell r="AC2188">
            <v>0.93799710000000003</v>
          </cell>
          <cell r="AD2188">
            <v>15.299999999999999</v>
          </cell>
          <cell r="AE2188">
            <v>0</v>
          </cell>
          <cell r="AF2188">
            <v>0</v>
          </cell>
          <cell r="AG2188">
            <v>0</v>
          </cell>
          <cell r="AH2188">
            <v>0</v>
          </cell>
          <cell r="AI2188">
            <v>0</v>
          </cell>
          <cell r="AJ2188">
            <v>0</v>
          </cell>
          <cell r="AK2188">
            <v>0</v>
          </cell>
        </row>
        <row r="2189">
          <cell r="B2189">
            <v>40654</v>
          </cell>
          <cell r="D2189">
            <v>0</v>
          </cell>
          <cell r="E2189">
            <v>0</v>
          </cell>
          <cell r="F2189">
            <v>0</v>
          </cell>
          <cell r="G2189">
            <v>0</v>
          </cell>
          <cell r="H2189">
            <v>17.8</v>
          </cell>
          <cell r="I2189">
            <v>0</v>
          </cell>
          <cell r="J2189">
            <v>0</v>
          </cell>
          <cell r="K2189">
            <v>0</v>
          </cell>
          <cell r="L2189">
            <v>0</v>
          </cell>
          <cell r="M2189">
            <v>0</v>
          </cell>
          <cell r="N2189">
            <v>0</v>
          </cell>
          <cell r="O2189">
            <v>0</v>
          </cell>
          <cell r="P2189">
            <v>0</v>
          </cell>
          <cell r="Q2189">
            <v>0</v>
          </cell>
          <cell r="R2189">
            <v>0</v>
          </cell>
          <cell r="S2189">
            <v>0</v>
          </cell>
          <cell r="T2189">
            <v>0</v>
          </cell>
          <cell r="U2189">
            <v>0</v>
          </cell>
          <cell r="V2189">
            <v>0</v>
          </cell>
          <cell r="W2189">
            <v>0</v>
          </cell>
          <cell r="X2189">
            <v>6.7669369999999995</v>
          </cell>
          <cell r="Y2189">
            <v>5.5165226000000001</v>
          </cell>
          <cell r="Z2189">
            <v>0.74760000000000004</v>
          </cell>
          <cell r="AA2189">
            <v>0.73553159999999995</v>
          </cell>
          <cell r="AB2189">
            <v>2.9421442</v>
          </cell>
          <cell r="AC2189">
            <v>1.0912646000000001</v>
          </cell>
          <cell r="AD2189">
            <v>17.8</v>
          </cell>
          <cell r="AE2189">
            <v>0</v>
          </cell>
          <cell r="AF2189">
            <v>0</v>
          </cell>
          <cell r="AG2189">
            <v>0</v>
          </cell>
          <cell r="AH2189">
            <v>0</v>
          </cell>
          <cell r="AI2189">
            <v>0</v>
          </cell>
          <cell r="AJ2189">
            <v>0</v>
          </cell>
          <cell r="AK2189">
            <v>0</v>
          </cell>
        </row>
        <row r="2190">
          <cell r="B2190">
            <v>40655</v>
          </cell>
          <cell r="D2190">
            <v>0</v>
          </cell>
          <cell r="E2190">
            <v>0</v>
          </cell>
          <cell r="F2190">
            <v>0</v>
          </cell>
          <cell r="G2190">
            <v>0</v>
          </cell>
          <cell r="H2190">
            <v>14.7</v>
          </cell>
          <cell r="I2190">
            <v>0</v>
          </cell>
          <cell r="J2190">
            <v>0</v>
          </cell>
          <cell r="K2190">
            <v>0</v>
          </cell>
          <cell r="L2190">
            <v>0</v>
          </cell>
          <cell r="M2190">
            <v>0</v>
          </cell>
          <cell r="N2190">
            <v>0</v>
          </cell>
          <cell r="O2190">
            <v>0</v>
          </cell>
          <cell r="P2190">
            <v>0</v>
          </cell>
          <cell r="Q2190">
            <v>0</v>
          </cell>
          <cell r="R2190">
            <v>0</v>
          </cell>
          <cell r="S2190">
            <v>0</v>
          </cell>
          <cell r="T2190">
            <v>0</v>
          </cell>
          <cell r="U2190">
            <v>0</v>
          </cell>
          <cell r="V2190">
            <v>0</v>
          </cell>
          <cell r="W2190">
            <v>0</v>
          </cell>
          <cell r="X2190">
            <v>5.5884254999999996</v>
          </cell>
          <cell r="Y2190">
            <v>4.5557799000000001</v>
          </cell>
          <cell r="Z2190">
            <v>0.61740000000000006</v>
          </cell>
          <cell r="AA2190">
            <v>0.6074333999999999</v>
          </cell>
          <cell r="AB2190">
            <v>2.4297483</v>
          </cell>
          <cell r="AC2190">
            <v>0.90121289999999998</v>
          </cell>
          <cell r="AD2190">
            <v>14.7</v>
          </cell>
          <cell r="AE2190">
            <v>0</v>
          </cell>
          <cell r="AF2190">
            <v>0</v>
          </cell>
          <cell r="AG2190">
            <v>0</v>
          </cell>
          <cell r="AH2190">
            <v>0</v>
          </cell>
          <cell r="AI2190">
            <v>0</v>
          </cell>
          <cell r="AJ2190">
            <v>0</v>
          </cell>
          <cell r="AK2190">
            <v>0</v>
          </cell>
        </row>
        <row r="2191">
          <cell r="B2191">
            <v>40656</v>
          </cell>
          <cell r="D2191">
            <v>0</v>
          </cell>
          <cell r="E2191">
            <v>0</v>
          </cell>
          <cell r="F2191">
            <v>0</v>
          </cell>
          <cell r="G2191">
            <v>0</v>
          </cell>
          <cell r="H2191">
            <v>6.5</v>
          </cell>
          <cell r="I2191">
            <v>0</v>
          </cell>
          <cell r="J2191">
            <v>0</v>
          </cell>
          <cell r="K2191">
            <v>0</v>
          </cell>
          <cell r="L2191">
            <v>0</v>
          </cell>
          <cell r="M2191">
            <v>0</v>
          </cell>
          <cell r="N2191">
            <v>0</v>
          </cell>
          <cell r="O2191">
            <v>0</v>
          </cell>
          <cell r="P2191">
            <v>0</v>
          </cell>
          <cell r="Q2191">
            <v>0</v>
          </cell>
          <cell r="R2191">
            <v>0</v>
          </cell>
          <cell r="S2191">
            <v>0</v>
          </cell>
          <cell r="T2191">
            <v>0</v>
          </cell>
          <cell r="U2191">
            <v>0</v>
          </cell>
          <cell r="V2191">
            <v>0</v>
          </cell>
          <cell r="W2191">
            <v>0</v>
          </cell>
          <cell r="X2191">
            <v>2.4710725</v>
          </cell>
          <cell r="Y2191">
            <v>2.0144605000000002</v>
          </cell>
          <cell r="Z2191">
            <v>0.27300000000000002</v>
          </cell>
          <cell r="AA2191">
            <v>0.26859299999999997</v>
          </cell>
          <cell r="AB2191">
            <v>1.0743784999999999</v>
          </cell>
          <cell r="AC2191">
            <v>0.3984955</v>
          </cell>
          <cell r="AD2191">
            <v>6.5</v>
          </cell>
          <cell r="AE2191">
            <v>0</v>
          </cell>
          <cell r="AF2191">
            <v>0</v>
          </cell>
          <cell r="AG2191">
            <v>0</v>
          </cell>
          <cell r="AH2191">
            <v>0</v>
          </cell>
          <cell r="AI2191">
            <v>0</v>
          </cell>
          <cell r="AJ2191">
            <v>0</v>
          </cell>
          <cell r="AK2191">
            <v>0</v>
          </cell>
        </row>
        <row r="2192">
          <cell r="B2192">
            <v>40657</v>
          </cell>
          <cell r="D2192">
            <v>0</v>
          </cell>
          <cell r="E2192">
            <v>0</v>
          </cell>
          <cell r="F2192">
            <v>0</v>
          </cell>
          <cell r="G2192">
            <v>0</v>
          </cell>
          <cell r="H2192">
            <v>8.6</v>
          </cell>
          <cell r="I2192">
            <v>0</v>
          </cell>
          <cell r="J2192">
            <v>0</v>
          </cell>
          <cell r="K2192">
            <v>0</v>
          </cell>
          <cell r="L2192">
            <v>0</v>
          </cell>
          <cell r="M2192">
            <v>0</v>
          </cell>
          <cell r="N2192">
            <v>0</v>
          </cell>
          <cell r="O2192">
            <v>0</v>
          </cell>
          <cell r="P2192">
            <v>0</v>
          </cell>
          <cell r="Q2192">
            <v>0</v>
          </cell>
          <cell r="R2192">
            <v>0</v>
          </cell>
          <cell r="S2192">
            <v>0</v>
          </cell>
          <cell r="T2192">
            <v>0</v>
          </cell>
          <cell r="U2192">
            <v>0</v>
          </cell>
          <cell r="V2192">
            <v>0</v>
          </cell>
          <cell r="W2192">
            <v>0</v>
          </cell>
          <cell r="X2192">
            <v>3.2694189999999996</v>
          </cell>
          <cell r="Y2192">
            <v>2.6652861999999997</v>
          </cell>
          <cell r="Z2192">
            <v>0.36120000000000002</v>
          </cell>
          <cell r="AA2192">
            <v>0.35536919999999994</v>
          </cell>
          <cell r="AB2192">
            <v>1.4214853999999999</v>
          </cell>
          <cell r="AC2192">
            <v>0.52724019999999994</v>
          </cell>
          <cell r="AD2192">
            <v>8.6</v>
          </cell>
          <cell r="AE2192">
            <v>0</v>
          </cell>
          <cell r="AF2192">
            <v>0</v>
          </cell>
          <cell r="AG2192">
            <v>0</v>
          </cell>
          <cell r="AH2192">
            <v>0</v>
          </cell>
          <cell r="AI2192">
            <v>0</v>
          </cell>
          <cell r="AJ2192">
            <v>0</v>
          </cell>
          <cell r="AK2192">
            <v>0</v>
          </cell>
        </row>
        <row r="2193">
          <cell r="B2193">
            <v>40658</v>
          </cell>
          <cell r="D2193">
            <v>0</v>
          </cell>
          <cell r="E2193">
            <v>0</v>
          </cell>
          <cell r="F2193">
            <v>0</v>
          </cell>
          <cell r="G2193">
            <v>0</v>
          </cell>
          <cell r="H2193">
            <v>39.4</v>
          </cell>
          <cell r="I2193">
            <v>0</v>
          </cell>
          <cell r="J2193">
            <v>0</v>
          </cell>
          <cell r="K2193">
            <v>0</v>
          </cell>
          <cell r="L2193">
            <v>0</v>
          </cell>
          <cell r="M2193">
            <v>0</v>
          </cell>
          <cell r="N2193">
            <v>0</v>
          </cell>
          <cell r="O2193">
            <v>0</v>
          </cell>
          <cell r="P2193">
            <v>0</v>
          </cell>
          <cell r="Q2193">
            <v>0</v>
          </cell>
          <cell r="R2193">
            <v>0</v>
          </cell>
          <cell r="S2193">
            <v>0</v>
          </cell>
          <cell r="T2193">
            <v>0</v>
          </cell>
          <cell r="U2193">
            <v>0</v>
          </cell>
          <cell r="V2193">
            <v>0</v>
          </cell>
          <cell r="W2193">
            <v>0</v>
          </cell>
          <cell r="X2193">
            <v>14.978500999999998</v>
          </cell>
          <cell r="Y2193">
            <v>12.210729799999999</v>
          </cell>
          <cell r="Z2193">
            <v>1.6548</v>
          </cell>
          <cell r="AA2193">
            <v>1.6280867999999999</v>
          </cell>
          <cell r="AB2193">
            <v>6.5123865999999992</v>
          </cell>
          <cell r="AC2193">
            <v>2.4154958</v>
          </cell>
          <cell r="AD2193">
            <v>39.4</v>
          </cell>
          <cell r="AE2193">
            <v>0</v>
          </cell>
          <cell r="AF2193">
            <v>0</v>
          </cell>
          <cell r="AG2193">
            <v>0</v>
          </cell>
          <cell r="AH2193">
            <v>0</v>
          </cell>
          <cell r="AI2193">
            <v>0</v>
          </cell>
          <cell r="AJ2193">
            <v>0</v>
          </cell>
          <cell r="AK2193">
            <v>0</v>
          </cell>
        </row>
        <row r="2194">
          <cell r="B2194">
            <v>40659</v>
          </cell>
          <cell r="D2194">
            <v>0</v>
          </cell>
          <cell r="E2194">
            <v>0</v>
          </cell>
          <cell r="F2194">
            <v>0</v>
          </cell>
          <cell r="G2194">
            <v>0</v>
          </cell>
          <cell r="H2194">
            <v>50.8</v>
          </cell>
          <cell r="I2194">
            <v>0</v>
          </cell>
          <cell r="J2194">
            <v>0</v>
          </cell>
          <cell r="K2194">
            <v>0</v>
          </cell>
          <cell r="L2194">
            <v>0</v>
          </cell>
          <cell r="M2194">
            <v>0</v>
          </cell>
          <cell r="N2194">
            <v>0</v>
          </cell>
          <cell r="O2194">
            <v>0</v>
          </cell>
          <cell r="P2194">
            <v>0</v>
          </cell>
          <cell r="Q2194">
            <v>0</v>
          </cell>
          <cell r="R2194">
            <v>0</v>
          </cell>
          <cell r="S2194">
            <v>0</v>
          </cell>
          <cell r="T2194">
            <v>0</v>
          </cell>
          <cell r="U2194">
            <v>0</v>
          </cell>
          <cell r="V2194">
            <v>0</v>
          </cell>
          <cell r="W2194">
            <v>0</v>
          </cell>
          <cell r="X2194">
            <v>19.312381999999996</v>
          </cell>
          <cell r="Y2194">
            <v>15.743783599999999</v>
          </cell>
          <cell r="Z2194">
            <v>2.1335999999999999</v>
          </cell>
          <cell r="AA2194">
            <v>2.0991575999999998</v>
          </cell>
          <cell r="AB2194">
            <v>8.3966811999999997</v>
          </cell>
          <cell r="AC2194">
            <v>3.1143955999999999</v>
          </cell>
          <cell r="AD2194">
            <v>50.79999999999999</v>
          </cell>
          <cell r="AE2194">
            <v>0</v>
          </cell>
          <cell r="AF2194">
            <v>0</v>
          </cell>
          <cell r="AG2194">
            <v>0</v>
          </cell>
          <cell r="AH2194">
            <v>0</v>
          </cell>
          <cell r="AI2194">
            <v>0</v>
          </cell>
          <cell r="AJ2194">
            <v>0</v>
          </cell>
          <cell r="AK2194">
            <v>0</v>
          </cell>
        </row>
        <row r="2195">
          <cell r="B2195">
            <v>40660</v>
          </cell>
          <cell r="D2195">
            <v>0</v>
          </cell>
          <cell r="E2195">
            <v>0</v>
          </cell>
          <cell r="F2195">
            <v>0</v>
          </cell>
          <cell r="G2195">
            <v>0</v>
          </cell>
          <cell r="H2195">
            <v>35</v>
          </cell>
          <cell r="I2195">
            <v>0</v>
          </cell>
          <cell r="J2195">
            <v>0</v>
          </cell>
          <cell r="K2195">
            <v>0</v>
          </cell>
          <cell r="L2195">
            <v>0</v>
          </cell>
          <cell r="M2195">
            <v>0</v>
          </cell>
          <cell r="N2195">
            <v>0</v>
          </cell>
          <cell r="O2195">
            <v>0</v>
          </cell>
          <cell r="P2195">
            <v>0</v>
          </cell>
          <cell r="Q2195">
            <v>0</v>
          </cell>
          <cell r="R2195">
            <v>0</v>
          </cell>
          <cell r="S2195">
            <v>0</v>
          </cell>
          <cell r="T2195">
            <v>0</v>
          </cell>
          <cell r="U2195">
            <v>0</v>
          </cell>
          <cell r="V2195">
            <v>0</v>
          </cell>
          <cell r="W2195">
            <v>0</v>
          </cell>
          <cell r="X2195">
            <v>13.305774999999999</v>
          </cell>
          <cell r="Y2195">
            <v>10.847094999999999</v>
          </cell>
          <cell r="Z2195">
            <v>1.47</v>
          </cell>
          <cell r="AA2195">
            <v>1.4462699999999999</v>
          </cell>
          <cell r="AB2195">
            <v>5.7851149999999993</v>
          </cell>
          <cell r="AC2195">
            <v>2.1457449999999998</v>
          </cell>
          <cell r="AD2195">
            <v>34.999999999999993</v>
          </cell>
          <cell r="AE2195">
            <v>0</v>
          </cell>
          <cell r="AF2195">
            <v>0</v>
          </cell>
          <cell r="AG2195">
            <v>0</v>
          </cell>
          <cell r="AH2195">
            <v>0</v>
          </cell>
          <cell r="AI2195">
            <v>0</v>
          </cell>
          <cell r="AJ2195">
            <v>0</v>
          </cell>
          <cell r="AK2195">
            <v>0</v>
          </cell>
        </row>
        <row r="2196">
          <cell r="B2196">
            <v>40661</v>
          </cell>
          <cell r="D2196">
            <v>0</v>
          </cell>
          <cell r="E2196">
            <v>0</v>
          </cell>
          <cell r="F2196">
            <v>0</v>
          </cell>
          <cell r="G2196">
            <v>0</v>
          </cell>
          <cell r="H2196">
            <v>27.3</v>
          </cell>
          <cell r="I2196">
            <v>0</v>
          </cell>
          <cell r="J2196">
            <v>0</v>
          </cell>
          <cell r="K2196">
            <v>0</v>
          </cell>
          <cell r="L2196">
            <v>0</v>
          </cell>
          <cell r="M2196">
            <v>0</v>
          </cell>
          <cell r="N2196">
            <v>0</v>
          </cell>
          <cell r="O2196">
            <v>0</v>
          </cell>
          <cell r="P2196">
            <v>0</v>
          </cell>
          <cell r="Q2196">
            <v>0</v>
          </cell>
          <cell r="R2196">
            <v>0</v>
          </cell>
          <cell r="S2196">
            <v>0</v>
          </cell>
          <cell r="T2196">
            <v>0</v>
          </cell>
          <cell r="U2196">
            <v>0</v>
          </cell>
          <cell r="V2196">
            <v>0</v>
          </cell>
          <cell r="W2196">
            <v>0</v>
          </cell>
          <cell r="X2196">
            <v>10.3785045</v>
          </cell>
          <cell r="Y2196">
            <v>8.4607340999999998</v>
          </cell>
          <cell r="Z2196">
            <v>1.1466000000000001</v>
          </cell>
          <cell r="AA2196">
            <v>1.1280905999999999</v>
          </cell>
          <cell r="AB2196">
            <v>4.5123896999999999</v>
          </cell>
          <cell r="AC2196">
            <v>1.6736811</v>
          </cell>
          <cell r="AD2196">
            <v>27.3</v>
          </cell>
          <cell r="AE2196">
            <v>0</v>
          </cell>
          <cell r="AF2196">
            <v>0</v>
          </cell>
          <cell r="AG2196">
            <v>0</v>
          </cell>
          <cell r="AH2196">
            <v>0</v>
          </cell>
          <cell r="AI2196">
            <v>0</v>
          </cell>
          <cell r="AJ2196">
            <v>0</v>
          </cell>
          <cell r="AK2196">
            <v>0</v>
          </cell>
        </row>
        <row r="2197">
          <cell r="B2197">
            <v>40662</v>
          </cell>
          <cell r="D2197">
            <v>0</v>
          </cell>
          <cell r="E2197">
            <v>0</v>
          </cell>
          <cell r="F2197">
            <v>0</v>
          </cell>
          <cell r="G2197">
            <v>0</v>
          </cell>
          <cell r="H2197">
            <v>119.7</v>
          </cell>
          <cell r="I2197">
            <v>0</v>
          </cell>
          <cell r="J2197">
            <v>0</v>
          </cell>
          <cell r="K2197">
            <v>0</v>
          </cell>
          <cell r="L2197">
            <v>0</v>
          </cell>
          <cell r="M2197">
            <v>0</v>
          </cell>
          <cell r="N2197">
            <v>0</v>
          </cell>
          <cell r="O2197">
            <v>0</v>
          </cell>
          <cell r="P2197">
            <v>0</v>
          </cell>
          <cell r="Q2197">
            <v>0</v>
          </cell>
          <cell r="R2197">
            <v>0</v>
          </cell>
          <cell r="S2197">
            <v>0</v>
          </cell>
          <cell r="T2197">
            <v>0</v>
          </cell>
          <cell r="U2197">
            <v>0</v>
          </cell>
          <cell r="V2197">
            <v>0</v>
          </cell>
          <cell r="W2197">
            <v>0</v>
          </cell>
          <cell r="X2197">
            <v>45.505750499999998</v>
          </cell>
          <cell r="Y2197">
            <v>37.097064899999999</v>
          </cell>
          <cell r="Z2197">
            <v>5.0274000000000001</v>
          </cell>
          <cell r="AA2197">
            <v>4.9462434000000002</v>
          </cell>
          <cell r="AB2197">
            <v>19.7850933</v>
          </cell>
          <cell r="AC2197">
            <v>7.3384479000000002</v>
          </cell>
          <cell r="AD2197">
            <v>119.7</v>
          </cell>
          <cell r="AE2197">
            <v>0</v>
          </cell>
          <cell r="AF2197">
            <v>0</v>
          </cell>
          <cell r="AG2197">
            <v>0</v>
          </cell>
          <cell r="AH2197">
            <v>0</v>
          </cell>
          <cell r="AI2197">
            <v>0</v>
          </cell>
          <cell r="AJ2197">
            <v>0</v>
          </cell>
          <cell r="AK2197">
            <v>0</v>
          </cell>
        </row>
        <row r="2198">
          <cell r="B2198">
            <v>40663</v>
          </cell>
          <cell r="D2198">
            <v>0</v>
          </cell>
          <cell r="E2198">
            <v>0</v>
          </cell>
          <cell r="F2198">
            <v>0</v>
          </cell>
          <cell r="G2198">
            <v>0</v>
          </cell>
          <cell r="H2198">
            <v>54.4</v>
          </cell>
          <cell r="I2198">
            <v>0</v>
          </cell>
          <cell r="J2198">
            <v>0</v>
          </cell>
          <cell r="K2198">
            <v>0</v>
          </cell>
          <cell r="L2198">
            <v>0</v>
          </cell>
          <cell r="M2198">
            <v>0</v>
          </cell>
          <cell r="N2198">
            <v>0</v>
          </cell>
          <cell r="O2198">
            <v>0</v>
          </cell>
          <cell r="P2198">
            <v>0</v>
          </cell>
          <cell r="Q2198">
            <v>0</v>
          </cell>
          <cell r="R2198">
            <v>0</v>
          </cell>
          <cell r="S2198">
            <v>0</v>
          </cell>
          <cell r="T2198">
            <v>0</v>
          </cell>
          <cell r="U2198">
            <v>0</v>
          </cell>
          <cell r="V2198">
            <v>0</v>
          </cell>
          <cell r="W2198">
            <v>0</v>
          </cell>
          <cell r="X2198">
            <v>20.680975999999998</v>
          </cell>
          <cell r="Y2198">
            <v>16.859484800000001</v>
          </cell>
          <cell r="Z2198">
            <v>2.2848000000000002</v>
          </cell>
          <cell r="AA2198">
            <v>2.2479167999999996</v>
          </cell>
          <cell r="AB2198">
            <v>8.9917216</v>
          </cell>
          <cell r="AC2198">
            <v>3.3351007999999998</v>
          </cell>
          <cell r="AD2198">
            <v>54.399999999999991</v>
          </cell>
          <cell r="AE2198">
            <v>0</v>
          </cell>
          <cell r="AF2198">
            <v>0</v>
          </cell>
          <cell r="AG2198">
            <v>0</v>
          </cell>
          <cell r="AH2198">
            <v>0</v>
          </cell>
          <cell r="AI2198">
            <v>0</v>
          </cell>
          <cell r="AJ2198">
            <v>0</v>
          </cell>
          <cell r="AK2198">
            <v>0</v>
          </cell>
        </row>
        <row r="2199">
          <cell r="B2199">
            <v>40664</v>
          </cell>
          <cell r="D2199">
            <v>0</v>
          </cell>
          <cell r="E2199">
            <v>0</v>
          </cell>
          <cell r="F2199">
            <v>0</v>
          </cell>
          <cell r="G2199">
            <v>0</v>
          </cell>
          <cell r="H2199">
            <v>17.3</v>
          </cell>
          <cell r="I2199">
            <v>0</v>
          </cell>
          <cell r="J2199">
            <v>0</v>
          </cell>
          <cell r="K2199">
            <v>0</v>
          </cell>
          <cell r="L2199">
            <v>0</v>
          </cell>
          <cell r="M2199">
            <v>0</v>
          </cell>
          <cell r="N2199">
            <v>0</v>
          </cell>
          <cell r="O2199">
            <v>0</v>
          </cell>
          <cell r="P2199">
            <v>0</v>
          </cell>
          <cell r="Q2199">
            <v>0</v>
          </cell>
          <cell r="R2199">
            <v>0</v>
          </cell>
          <cell r="S2199">
            <v>0</v>
          </cell>
          <cell r="T2199">
            <v>0</v>
          </cell>
          <cell r="U2199">
            <v>0</v>
          </cell>
          <cell r="V2199">
            <v>0</v>
          </cell>
          <cell r="W2199">
            <v>0</v>
          </cell>
          <cell r="X2199">
            <v>6.5768544999999996</v>
          </cell>
          <cell r="Y2199">
            <v>5.3615640999999998</v>
          </cell>
          <cell r="Z2199">
            <v>0.72660000000000002</v>
          </cell>
          <cell r="AA2199">
            <v>0.71487060000000002</v>
          </cell>
          <cell r="AB2199">
            <v>2.8594996999999998</v>
          </cell>
          <cell r="AC2199">
            <v>1.0606111</v>
          </cell>
          <cell r="AD2199">
            <v>17.299999999999997</v>
          </cell>
          <cell r="AE2199">
            <v>0</v>
          </cell>
          <cell r="AF2199">
            <v>0</v>
          </cell>
          <cell r="AG2199">
            <v>0</v>
          </cell>
          <cell r="AH2199">
            <v>0</v>
          </cell>
          <cell r="AI2199">
            <v>0</v>
          </cell>
          <cell r="AJ2199">
            <v>0</v>
          </cell>
          <cell r="AK2199">
            <v>0</v>
          </cell>
        </row>
        <row r="2200">
          <cell r="B2200">
            <v>40665</v>
          </cell>
          <cell r="D2200">
            <v>0</v>
          </cell>
          <cell r="E2200">
            <v>0</v>
          </cell>
          <cell r="F2200">
            <v>0</v>
          </cell>
          <cell r="G2200">
            <v>0</v>
          </cell>
          <cell r="H2200">
            <v>60.6</v>
          </cell>
          <cell r="I2200">
            <v>0</v>
          </cell>
          <cell r="J2200">
            <v>0</v>
          </cell>
          <cell r="K2200">
            <v>0</v>
          </cell>
          <cell r="L2200">
            <v>0</v>
          </cell>
          <cell r="M2200">
            <v>0</v>
          </cell>
          <cell r="N2200">
            <v>0</v>
          </cell>
          <cell r="O2200">
            <v>0</v>
          </cell>
          <cell r="P2200">
            <v>0</v>
          </cell>
          <cell r="Q2200">
            <v>0</v>
          </cell>
          <cell r="R2200">
            <v>0</v>
          </cell>
          <cell r="S2200">
            <v>0</v>
          </cell>
          <cell r="T2200">
            <v>0</v>
          </cell>
          <cell r="U2200">
            <v>0</v>
          </cell>
          <cell r="V2200">
            <v>0</v>
          </cell>
          <cell r="W2200">
            <v>0</v>
          </cell>
          <cell r="X2200">
            <v>23.037998999999999</v>
          </cell>
          <cell r="Y2200">
            <v>18.780970199999999</v>
          </cell>
          <cell r="Z2200">
            <v>2.5452000000000004</v>
          </cell>
          <cell r="AA2200">
            <v>2.5041131999999999</v>
          </cell>
          <cell r="AB2200">
            <v>10.016513399999999</v>
          </cell>
          <cell r="AC2200">
            <v>3.7152042000000001</v>
          </cell>
          <cell r="AD2200">
            <v>60.6</v>
          </cell>
          <cell r="AE2200">
            <v>0</v>
          </cell>
          <cell r="AF2200">
            <v>0</v>
          </cell>
          <cell r="AG2200">
            <v>0</v>
          </cell>
          <cell r="AH2200">
            <v>0</v>
          </cell>
          <cell r="AI2200">
            <v>0</v>
          </cell>
          <cell r="AJ2200">
            <v>0</v>
          </cell>
          <cell r="AK2200">
            <v>0</v>
          </cell>
        </row>
        <row r="2201">
          <cell r="B2201">
            <v>40666</v>
          </cell>
          <cell r="D2201">
            <v>17395.199999999997</v>
          </cell>
          <cell r="E2201">
            <v>0</v>
          </cell>
          <cell r="F2201">
            <v>17395.199999999997</v>
          </cell>
          <cell r="G2201">
            <v>17395.199999999997</v>
          </cell>
          <cell r="H2201">
            <v>22646</v>
          </cell>
          <cell r="I2201">
            <v>0</v>
          </cell>
          <cell r="J2201">
            <v>0</v>
          </cell>
          <cell r="K2201">
            <v>0</v>
          </cell>
          <cell r="L2201">
            <v>0</v>
          </cell>
          <cell r="M2201">
            <v>0</v>
          </cell>
          <cell r="N2201">
            <v>0</v>
          </cell>
          <cell r="O2201">
            <v>0</v>
          </cell>
          <cell r="P2201">
            <v>0</v>
          </cell>
          <cell r="Q2201">
            <v>0</v>
          </cell>
          <cell r="R2201">
            <v>0</v>
          </cell>
          <cell r="S2201">
            <v>0</v>
          </cell>
          <cell r="T2201">
            <v>0</v>
          </cell>
          <cell r="U2201">
            <v>0</v>
          </cell>
          <cell r="V2201">
            <v>0</v>
          </cell>
          <cell r="W2201">
            <v>0</v>
          </cell>
          <cell r="X2201">
            <v>8487.3075063978649</v>
          </cell>
          <cell r="Y2201">
            <v>6684.1188174185045</v>
          </cell>
          <cell r="Z2201">
            <v>1020.6974942846959</v>
          </cell>
          <cell r="AA2201">
            <v>951.81662611441482</v>
          </cell>
          <cell r="AB2201">
            <v>4057.1546165634791</v>
          </cell>
          <cell r="AC2201">
            <v>1444.9049392210384</v>
          </cell>
          <cell r="AD2201">
            <v>22646</v>
          </cell>
          <cell r="AE2201">
            <v>6340.9474272740817</v>
          </cell>
          <cell r="AF2201">
            <v>5082.9763328020545</v>
          </cell>
          <cell r="AG2201">
            <v>834.78450012039752</v>
          </cell>
          <cell r="AH2201">
            <v>778.36693444634273</v>
          </cell>
          <cell r="AI2201">
            <v>3175.779378289436</v>
          </cell>
          <cell r="AJ2201">
            <v>1182.3454270676864</v>
          </cell>
          <cell r="AK2201">
            <v>17395.199999999997</v>
          </cell>
        </row>
        <row r="2202">
          <cell r="B2202">
            <v>40667</v>
          </cell>
          <cell r="D2202">
            <v>8111.7000000000044</v>
          </cell>
          <cell r="E2202">
            <v>26045</v>
          </cell>
          <cell r="F2202">
            <v>34156.700000000004</v>
          </cell>
          <cell r="G2202">
            <v>34156.700000000004</v>
          </cell>
          <cell r="H2202">
            <v>37579.599999999999</v>
          </cell>
          <cell r="I2202">
            <v>26045</v>
          </cell>
          <cell r="J2202">
            <v>13637</v>
          </cell>
          <cell r="K2202">
            <v>3400</v>
          </cell>
          <cell r="L2202">
            <v>1600</v>
          </cell>
          <cell r="M2202">
            <v>1408</v>
          </cell>
          <cell r="N2202">
            <v>6000</v>
          </cell>
          <cell r="O2202">
            <v>0</v>
          </cell>
          <cell r="P2202">
            <v>26045</v>
          </cell>
          <cell r="Q2202">
            <v>13637</v>
          </cell>
          <cell r="R2202">
            <v>3400</v>
          </cell>
          <cell r="S2202">
            <v>1600</v>
          </cell>
          <cell r="T2202">
            <v>1408</v>
          </cell>
          <cell r="U2202">
            <v>6000</v>
          </cell>
          <cell r="V2202">
            <v>0</v>
          </cell>
          <cell r="W2202">
            <v>26045</v>
          </cell>
          <cell r="X2202">
            <v>14973.410921283798</v>
          </cell>
          <cell r="Y2202">
            <v>10986.365659127932</v>
          </cell>
          <cell r="Z2202">
            <v>1615.5145127406456</v>
          </cell>
          <cell r="AA2202">
            <v>1545.368833152733</v>
          </cell>
          <cell r="AB2202">
            <v>6142.4423044360019</v>
          </cell>
          <cell r="AC2202">
            <v>2316.4977692588868</v>
          </cell>
          <cell r="AD2202">
            <v>37579.599999999999</v>
          </cell>
          <cell r="AE2202">
            <v>12449.32013587969</v>
          </cell>
          <cell r="AF2202">
            <v>10188.545829063351</v>
          </cell>
          <cell r="AG2202">
            <v>1621.7656594913424</v>
          </cell>
          <cell r="AH2202">
            <v>1559.1443691018351</v>
          </cell>
          <cell r="AI2202">
            <v>6007.7213132991146</v>
          </cell>
          <cell r="AJ2202">
            <v>2330.2026931646669</v>
          </cell>
          <cell r="AK2202">
            <v>34156.700000000004</v>
          </cell>
        </row>
        <row r="2203">
          <cell r="B2203">
            <v>40668</v>
          </cell>
          <cell r="D2203">
            <v>4769.2199999999939</v>
          </cell>
          <cell r="E2203">
            <v>29580</v>
          </cell>
          <cell r="F2203">
            <v>34349.219999999994</v>
          </cell>
          <cell r="G2203">
            <v>34349.219999999994</v>
          </cell>
          <cell r="H2203">
            <v>36632.699999999997</v>
          </cell>
          <cell r="I2203">
            <v>29572</v>
          </cell>
          <cell r="J2203">
            <v>14637</v>
          </cell>
          <cell r="K2203">
            <v>3400</v>
          </cell>
          <cell r="L2203">
            <v>1600</v>
          </cell>
          <cell r="M2203">
            <v>1408</v>
          </cell>
          <cell r="N2203">
            <v>6200</v>
          </cell>
          <cell r="O2203">
            <v>2335</v>
          </cell>
          <cell r="P2203">
            <v>29580</v>
          </cell>
          <cell r="Q2203">
            <v>14637</v>
          </cell>
          <cell r="R2203">
            <v>3400</v>
          </cell>
          <cell r="S2203">
            <v>1600</v>
          </cell>
          <cell r="T2203">
            <v>1408</v>
          </cell>
          <cell r="U2203">
            <v>6200</v>
          </cell>
          <cell r="V2203">
            <v>2327</v>
          </cell>
          <cell r="W2203">
            <v>29572</v>
          </cell>
          <cell r="X2203">
            <v>14359.583263543769</v>
          </cell>
          <cell r="Y2203">
            <v>10468.770066957419</v>
          </cell>
          <cell r="Z2203">
            <v>1598.4172373416286</v>
          </cell>
          <cell r="AA2203">
            <v>1533.5881134633025</v>
          </cell>
          <cell r="AB2203">
            <v>6364.5063207921203</v>
          </cell>
          <cell r="AC2203">
            <v>2307.8349979017557</v>
          </cell>
          <cell r="AD2203">
            <v>36632.699999999997</v>
          </cell>
          <cell r="AE2203">
            <v>12450.006200800348</v>
          </cell>
          <cell r="AF2203">
            <v>10188.896758666209</v>
          </cell>
          <cell r="AG2203">
            <v>1620.0767562560452</v>
          </cell>
          <cell r="AH2203">
            <v>1558.6745465363474</v>
          </cell>
          <cell r="AI2203">
            <v>6203.3686960983505</v>
          </cell>
          <cell r="AJ2203">
            <v>2328.197041642698</v>
          </cell>
          <cell r="AK2203">
            <v>34349.219999999994</v>
          </cell>
        </row>
        <row r="2204">
          <cell r="B2204">
            <v>40669</v>
          </cell>
          <cell r="D2204">
            <v>4852.4599999999919</v>
          </cell>
          <cell r="E2204">
            <v>29380</v>
          </cell>
          <cell r="F2204">
            <v>34232.459999999992</v>
          </cell>
          <cell r="G2204">
            <v>34232.459999999992</v>
          </cell>
          <cell r="H2204">
            <v>36293.4</v>
          </cell>
          <cell r="I2204">
            <v>29380</v>
          </cell>
          <cell r="J2204">
            <v>14637</v>
          </cell>
          <cell r="K2204">
            <v>3400</v>
          </cell>
          <cell r="L2204">
            <v>1600</v>
          </cell>
          <cell r="M2204">
            <v>1408</v>
          </cell>
          <cell r="N2204">
            <v>6000</v>
          </cell>
          <cell r="O2204">
            <v>2335</v>
          </cell>
          <cell r="P2204">
            <v>29380</v>
          </cell>
          <cell r="Q2204">
            <v>14637</v>
          </cell>
          <cell r="R2204">
            <v>3400</v>
          </cell>
          <cell r="S2204">
            <v>1600</v>
          </cell>
          <cell r="T2204">
            <v>1408</v>
          </cell>
          <cell r="U2204">
            <v>6000</v>
          </cell>
          <cell r="V2204">
            <v>2335</v>
          </cell>
          <cell r="W2204">
            <v>29380</v>
          </cell>
          <cell r="X2204">
            <v>14145.043284366715</v>
          </cell>
          <cell r="Y2204">
            <v>10522.177920186998</v>
          </cell>
          <cell r="Z2204">
            <v>1603.401335876511</v>
          </cell>
          <cell r="AA2204">
            <v>1540.0963195681627</v>
          </cell>
          <cell r="AB2204">
            <v>6180.4320334765043</v>
          </cell>
          <cell r="AC2204">
            <v>2302.2491065251002</v>
          </cell>
          <cell r="AD2204">
            <v>36293.399999999994</v>
          </cell>
          <cell r="AE2204">
            <v>12478.914925533829</v>
          </cell>
          <cell r="AF2204">
            <v>10212.134069407657</v>
          </cell>
          <cell r="AG2204">
            <v>1620.2815068557863</v>
          </cell>
          <cell r="AH2204">
            <v>1561.1821222405811</v>
          </cell>
          <cell r="AI2204">
            <v>6030.6130157821017</v>
          </cell>
          <cell r="AJ2204">
            <v>2329.3343601800366</v>
          </cell>
          <cell r="AK2204">
            <v>34232.459999999992</v>
          </cell>
        </row>
        <row r="2205">
          <cell r="B2205">
            <v>40670</v>
          </cell>
          <cell r="D2205">
            <v>5826.6999999999898</v>
          </cell>
          <cell r="E2205">
            <v>28345</v>
          </cell>
          <cell r="F2205">
            <v>34171.69999999999</v>
          </cell>
          <cell r="G2205">
            <v>34171.69999999999</v>
          </cell>
          <cell r="H2205">
            <v>36743.800000000003</v>
          </cell>
          <cell r="I2205">
            <v>28345</v>
          </cell>
          <cell r="J2205">
            <v>13637</v>
          </cell>
          <cell r="K2205">
            <v>3400</v>
          </cell>
          <cell r="L2205">
            <v>1600</v>
          </cell>
          <cell r="M2205">
            <v>1408</v>
          </cell>
          <cell r="N2205">
            <v>6000</v>
          </cell>
          <cell r="O2205">
            <v>2300</v>
          </cell>
          <cell r="P2205">
            <v>28345</v>
          </cell>
          <cell r="Q2205">
            <v>13637</v>
          </cell>
          <cell r="R2205">
            <v>3400</v>
          </cell>
          <cell r="S2205">
            <v>1600</v>
          </cell>
          <cell r="T2205">
            <v>1408</v>
          </cell>
          <cell r="U2205">
            <v>6000</v>
          </cell>
          <cell r="V2205">
            <v>2300</v>
          </cell>
          <cell r="W2205">
            <v>28345</v>
          </cell>
          <cell r="X2205">
            <v>14618.461765966373</v>
          </cell>
          <cell r="Y2205">
            <v>10652.810992588789</v>
          </cell>
          <cell r="Z2205">
            <v>1580.2945416384648</v>
          </cell>
          <cell r="AA2205">
            <v>1522.802368896299</v>
          </cell>
          <cell r="AB2205">
            <v>6134.5077514135482</v>
          </cell>
          <cell r="AC2205">
            <v>2234.9225794965296</v>
          </cell>
          <cell r="AD2205">
            <v>36743.800000000003</v>
          </cell>
          <cell r="AE2205">
            <v>12479.646483172921</v>
          </cell>
          <cell r="AF2205">
            <v>10212.732740424688</v>
          </cell>
          <cell r="AG2205">
            <v>1620.3764934248022</v>
          </cell>
          <cell r="AH2205">
            <v>1561.2736441969655</v>
          </cell>
          <cell r="AI2205">
            <v>6003.7213359464076</v>
          </cell>
          <cell r="AJ2205">
            <v>2293.9493028342104</v>
          </cell>
          <cell r="AK2205">
            <v>34171.69999999999</v>
          </cell>
        </row>
        <row r="2206">
          <cell r="B2206">
            <v>40671</v>
          </cell>
          <cell r="D2206">
            <v>5822.9199999999983</v>
          </cell>
          <cell r="E2206">
            <v>27945</v>
          </cell>
          <cell r="F2206">
            <v>33767.919999999998</v>
          </cell>
          <cell r="G2206">
            <v>33767.919999999998</v>
          </cell>
          <cell r="H2206">
            <v>34122.400000000001</v>
          </cell>
          <cell r="I2206">
            <v>27945</v>
          </cell>
          <cell r="J2206">
            <v>13637</v>
          </cell>
          <cell r="K2206">
            <v>3400</v>
          </cell>
          <cell r="L2206">
            <v>1600</v>
          </cell>
          <cell r="M2206">
            <v>1408</v>
          </cell>
          <cell r="N2206">
            <v>5600</v>
          </cell>
          <cell r="O2206">
            <v>2300</v>
          </cell>
          <cell r="P2206">
            <v>27945</v>
          </cell>
          <cell r="Q2206">
            <v>13637</v>
          </cell>
          <cell r="R2206">
            <v>3400</v>
          </cell>
          <cell r="S2206">
            <v>1600</v>
          </cell>
          <cell r="T2206">
            <v>1408</v>
          </cell>
          <cell r="U2206">
            <v>5600</v>
          </cell>
          <cell r="V2206">
            <v>2300</v>
          </cell>
          <cell r="W2206">
            <v>27945</v>
          </cell>
          <cell r="X2206">
            <v>12786.035122865902</v>
          </cell>
          <cell r="Y2206">
            <v>10504.886948715308</v>
          </cell>
          <cell r="Z2206">
            <v>1547.2661613324292</v>
          </cell>
          <cell r="AA2206">
            <v>1507.1042374085425</v>
          </cell>
          <cell r="AB2206">
            <v>5567.5948348893871</v>
          </cell>
          <cell r="AC2206">
            <v>2209.512694788436</v>
          </cell>
          <cell r="AD2206">
            <v>34122.400000000009</v>
          </cell>
          <cell r="AE2206">
            <v>12486.925336514838</v>
          </cell>
          <cell r="AF2206">
            <v>10218.689398246524</v>
          </cell>
          <cell r="AG2206">
            <v>1573.3324537454616</v>
          </cell>
          <cell r="AH2206">
            <v>1533.3148676521009</v>
          </cell>
          <cell r="AI2206">
            <v>5707.7604492287983</v>
          </cell>
          <cell r="AJ2206">
            <v>2247.897494612278</v>
          </cell>
          <cell r="AK2206">
            <v>33767.919999999998</v>
          </cell>
        </row>
        <row r="2207">
          <cell r="B2207">
            <v>40672</v>
          </cell>
          <cell r="D2207">
            <v>5965.7099999999991</v>
          </cell>
          <cell r="E2207">
            <v>28245</v>
          </cell>
          <cell r="F2207">
            <v>34210.71</v>
          </cell>
          <cell r="G2207">
            <v>34210.71</v>
          </cell>
          <cell r="H2207">
            <v>34993.699999999997</v>
          </cell>
          <cell r="I2207">
            <v>28245</v>
          </cell>
          <cell r="J2207">
            <v>13637</v>
          </cell>
          <cell r="K2207">
            <v>3400</v>
          </cell>
          <cell r="L2207">
            <v>1600</v>
          </cell>
          <cell r="M2207">
            <v>1408</v>
          </cell>
          <cell r="N2207">
            <v>5900</v>
          </cell>
          <cell r="O2207">
            <v>2300</v>
          </cell>
          <cell r="P2207">
            <v>28245</v>
          </cell>
          <cell r="Q2207">
            <v>13637</v>
          </cell>
          <cell r="R2207">
            <v>3400</v>
          </cell>
          <cell r="S2207">
            <v>1600</v>
          </cell>
          <cell r="T2207">
            <v>1408</v>
          </cell>
          <cell r="U2207">
            <v>5900</v>
          </cell>
          <cell r="V2207">
            <v>2300</v>
          </cell>
          <cell r="W2207">
            <v>28245</v>
          </cell>
          <cell r="X2207">
            <v>13575.928041930027</v>
          </cell>
          <cell r="Y2207">
            <v>9998.3336897446225</v>
          </cell>
          <cell r="Z2207">
            <v>1596.36612664362</v>
          </cell>
          <cell r="AA2207">
            <v>1535.0628868621022</v>
          </cell>
          <cell r="AB2207">
            <v>5995.333005703571</v>
          </cell>
          <cell r="AC2207">
            <v>2292.6762491160539</v>
          </cell>
          <cell r="AD2207">
            <v>34993.699999999997</v>
          </cell>
          <cell r="AE2207">
            <v>12478.530024169819</v>
          </cell>
          <cell r="AF2207">
            <v>10211.819084943365</v>
          </cell>
          <cell r="AG2207">
            <v>1620.2315306706939</v>
          </cell>
          <cell r="AH2207">
            <v>1561.133968925016</v>
          </cell>
          <cell r="AI2207">
            <v>6009.732877419644</v>
          </cell>
          <cell r="AJ2207">
            <v>2329.2625138714579</v>
          </cell>
          <cell r="AK2207">
            <v>34210.71</v>
          </cell>
        </row>
        <row r="2208">
          <cell r="B2208">
            <v>40673</v>
          </cell>
          <cell r="D2208">
            <v>4356.1800000000039</v>
          </cell>
          <cell r="E2208">
            <v>22563</v>
          </cell>
          <cell r="F2208">
            <v>26919.180000000004</v>
          </cell>
          <cell r="G2208">
            <v>26919.180000000004</v>
          </cell>
          <cell r="H2208">
            <v>26336.1</v>
          </cell>
          <cell r="I2208">
            <v>22563</v>
          </cell>
          <cell r="J2208">
            <v>9817</v>
          </cell>
          <cell r="K2208">
            <v>3400</v>
          </cell>
          <cell r="L2208">
            <v>1600</v>
          </cell>
          <cell r="M2208">
            <v>1408</v>
          </cell>
          <cell r="N2208">
            <v>4500</v>
          </cell>
          <cell r="O2208">
            <v>1838</v>
          </cell>
          <cell r="P2208">
            <v>22563</v>
          </cell>
          <cell r="Q2208">
            <v>9817</v>
          </cell>
          <cell r="R2208">
            <v>3400</v>
          </cell>
          <cell r="S2208">
            <v>1600</v>
          </cell>
          <cell r="T2208">
            <v>1408</v>
          </cell>
          <cell r="U2208">
            <v>4500</v>
          </cell>
          <cell r="V2208">
            <v>1838</v>
          </cell>
          <cell r="W2208">
            <v>22563</v>
          </cell>
          <cell r="X2208">
            <v>10308.04382273967</v>
          </cell>
          <cell r="Y2208">
            <v>7680.7747847832534</v>
          </cell>
          <cell r="Z2208">
            <v>1200.4985225424168</v>
          </cell>
          <cell r="AA2208">
            <v>1151.9164033138788</v>
          </cell>
          <cell r="AB2208">
            <v>4280.7554719459786</v>
          </cell>
          <cell r="AC2208">
            <v>1714.1109946747949</v>
          </cell>
          <cell r="AD2208">
            <v>26336.1</v>
          </cell>
          <cell r="AE2208">
            <v>9881.148837268307</v>
          </cell>
          <cell r="AF2208">
            <v>8086.2492683143973</v>
          </cell>
          <cell r="AG2208">
            <v>1286.9809041107173</v>
          </cell>
          <cell r="AH2208">
            <v>1236.1870406197736</v>
          </cell>
          <cell r="AI2208">
            <v>4589.6104894336067</v>
          </cell>
          <cell r="AJ2208">
            <v>1839.0034602532021</v>
          </cell>
          <cell r="AK2208">
            <v>26919.180000000004</v>
          </cell>
        </row>
        <row r="2209">
          <cell r="B2209">
            <v>40674</v>
          </cell>
          <cell r="D2209">
            <v>0</v>
          </cell>
          <cell r="E2209">
            <v>0</v>
          </cell>
          <cell r="F2209">
            <v>0</v>
          </cell>
          <cell r="G2209">
            <v>0</v>
          </cell>
          <cell r="H2209">
            <v>70.3</v>
          </cell>
          <cell r="I2209">
            <v>0</v>
          </cell>
          <cell r="J2209">
            <v>0</v>
          </cell>
          <cell r="K2209">
            <v>0</v>
          </cell>
          <cell r="L2209">
            <v>0</v>
          </cell>
          <cell r="M2209">
            <v>0</v>
          </cell>
          <cell r="N2209">
            <v>0</v>
          </cell>
          <cell r="O2209">
            <v>0</v>
          </cell>
          <cell r="P2209">
            <v>0</v>
          </cell>
          <cell r="Q2209">
            <v>0</v>
          </cell>
          <cell r="R2209">
            <v>0</v>
          </cell>
          <cell r="S2209">
            <v>0</v>
          </cell>
          <cell r="T2209">
            <v>0</v>
          </cell>
          <cell r="U2209">
            <v>0</v>
          </cell>
          <cell r="V2209">
            <v>0</v>
          </cell>
          <cell r="W2209">
            <v>0</v>
          </cell>
          <cell r="X2209">
            <v>26.725599499999998</v>
          </cell>
          <cell r="Y2209">
            <v>21.787165099999999</v>
          </cell>
          <cell r="Z2209">
            <v>2.9525999999999999</v>
          </cell>
          <cell r="AA2209">
            <v>2.9049365999999996</v>
          </cell>
          <cell r="AB2209">
            <v>11.619816699999999</v>
          </cell>
          <cell r="AC2209">
            <v>4.3098821000000003</v>
          </cell>
          <cell r="AD2209">
            <v>70.299999999999983</v>
          </cell>
          <cell r="AE2209">
            <v>0</v>
          </cell>
          <cell r="AF2209">
            <v>0</v>
          </cell>
          <cell r="AG2209">
            <v>0</v>
          </cell>
          <cell r="AH2209">
            <v>0</v>
          </cell>
          <cell r="AI2209">
            <v>0</v>
          </cell>
          <cell r="AJ2209">
            <v>0</v>
          </cell>
          <cell r="AK2209">
            <v>0</v>
          </cell>
        </row>
        <row r="2210">
          <cell r="B2210">
            <v>40675</v>
          </cell>
          <cell r="D2210">
            <v>0</v>
          </cell>
          <cell r="E2210">
            <v>0</v>
          </cell>
          <cell r="F2210">
            <v>0</v>
          </cell>
          <cell r="G2210">
            <v>0</v>
          </cell>
          <cell r="H2210">
            <v>49.4</v>
          </cell>
          <cell r="I2210">
            <v>0</v>
          </cell>
          <cell r="J2210">
            <v>0</v>
          </cell>
          <cell r="K2210">
            <v>0</v>
          </cell>
          <cell r="L2210">
            <v>0</v>
          </cell>
          <cell r="M2210">
            <v>0</v>
          </cell>
          <cell r="N2210">
            <v>0</v>
          </cell>
          <cell r="O2210">
            <v>0</v>
          </cell>
          <cell r="P2210">
            <v>0</v>
          </cell>
          <cell r="Q2210">
            <v>0</v>
          </cell>
          <cell r="R2210">
            <v>0</v>
          </cell>
          <cell r="S2210">
            <v>0</v>
          </cell>
          <cell r="T2210">
            <v>0</v>
          </cell>
          <cell r="U2210">
            <v>0</v>
          </cell>
          <cell r="V2210">
            <v>0</v>
          </cell>
          <cell r="W2210">
            <v>0</v>
          </cell>
          <cell r="X2210">
            <v>18.780150999999996</v>
          </cell>
          <cell r="Y2210">
            <v>15.3098998</v>
          </cell>
          <cell r="Z2210">
            <v>2.0748000000000002</v>
          </cell>
          <cell r="AA2210">
            <v>2.0413067999999996</v>
          </cell>
          <cell r="AB2210">
            <v>8.1652765999999986</v>
          </cell>
          <cell r="AC2210">
            <v>3.0285658</v>
          </cell>
          <cell r="AD2210">
            <v>49.400000000000006</v>
          </cell>
          <cell r="AE2210">
            <v>0</v>
          </cell>
          <cell r="AF2210">
            <v>0</v>
          </cell>
          <cell r="AG2210">
            <v>0</v>
          </cell>
          <cell r="AH2210">
            <v>0</v>
          </cell>
          <cell r="AI2210">
            <v>0</v>
          </cell>
          <cell r="AJ2210">
            <v>0</v>
          </cell>
          <cell r="AK2210">
            <v>0</v>
          </cell>
        </row>
        <row r="2211">
          <cell r="B2211">
            <v>40676</v>
          </cell>
          <cell r="D2211">
            <v>0</v>
          </cell>
          <cell r="E2211">
            <v>0</v>
          </cell>
          <cell r="F2211">
            <v>0</v>
          </cell>
          <cell r="G2211">
            <v>0</v>
          </cell>
          <cell r="H2211">
            <v>41.6</v>
          </cell>
          <cell r="I2211">
            <v>0</v>
          </cell>
          <cell r="J2211">
            <v>0</v>
          </cell>
          <cell r="K2211">
            <v>0</v>
          </cell>
          <cell r="L2211">
            <v>0</v>
          </cell>
          <cell r="M2211">
            <v>0</v>
          </cell>
          <cell r="N2211">
            <v>0</v>
          </cell>
          <cell r="O2211">
            <v>0</v>
          </cell>
          <cell r="P2211">
            <v>0</v>
          </cell>
          <cell r="Q2211">
            <v>0</v>
          </cell>
          <cell r="R2211">
            <v>0</v>
          </cell>
          <cell r="S2211">
            <v>0</v>
          </cell>
          <cell r="T2211">
            <v>0</v>
          </cell>
          <cell r="U2211">
            <v>0</v>
          </cell>
          <cell r="V2211">
            <v>0</v>
          </cell>
          <cell r="W2211">
            <v>0</v>
          </cell>
          <cell r="X2211">
            <v>15.814864</v>
          </cell>
          <cell r="Y2211">
            <v>12.892547200000001</v>
          </cell>
          <cell r="Z2211">
            <v>1.7472000000000001</v>
          </cell>
          <cell r="AA2211">
            <v>1.7189951999999999</v>
          </cell>
          <cell r="AB2211">
            <v>6.8760224000000001</v>
          </cell>
          <cell r="AC2211">
            <v>2.5503712000000003</v>
          </cell>
          <cell r="AD2211">
            <v>41.600000000000009</v>
          </cell>
          <cell r="AE2211">
            <v>0</v>
          </cell>
          <cell r="AF2211">
            <v>0</v>
          </cell>
          <cell r="AG2211">
            <v>0</v>
          </cell>
          <cell r="AH2211">
            <v>0</v>
          </cell>
          <cell r="AI2211">
            <v>0</v>
          </cell>
          <cell r="AJ2211">
            <v>0</v>
          </cell>
          <cell r="AK2211">
            <v>0</v>
          </cell>
        </row>
        <row r="2212">
          <cell r="B2212">
            <v>40677</v>
          </cell>
          <cell r="D2212">
            <v>0</v>
          </cell>
          <cell r="E2212">
            <v>0</v>
          </cell>
          <cell r="F2212">
            <v>0</v>
          </cell>
          <cell r="G2212">
            <v>0</v>
          </cell>
          <cell r="H2212">
            <v>30.7</v>
          </cell>
          <cell r="I2212">
            <v>0</v>
          </cell>
          <cell r="J2212">
            <v>0</v>
          </cell>
          <cell r="K2212">
            <v>0</v>
          </cell>
          <cell r="L2212">
            <v>0</v>
          </cell>
          <cell r="M2212">
            <v>0</v>
          </cell>
          <cell r="N2212">
            <v>0</v>
          </cell>
          <cell r="O2212">
            <v>0</v>
          </cell>
          <cell r="P2212">
            <v>0</v>
          </cell>
          <cell r="Q2212">
            <v>0</v>
          </cell>
          <cell r="R2212">
            <v>0</v>
          </cell>
          <cell r="S2212">
            <v>0</v>
          </cell>
          <cell r="T2212">
            <v>0</v>
          </cell>
          <cell r="U2212">
            <v>0</v>
          </cell>
          <cell r="V2212">
            <v>0</v>
          </cell>
          <cell r="W2212">
            <v>0</v>
          </cell>
          <cell r="X2212">
            <v>11.671065499999999</v>
          </cell>
          <cell r="Y2212">
            <v>9.5144518999999992</v>
          </cell>
          <cell r="Z2212">
            <v>1.2894000000000001</v>
          </cell>
          <cell r="AA2212">
            <v>1.2685853999999999</v>
          </cell>
          <cell r="AB2212">
            <v>5.0743722999999994</v>
          </cell>
          <cell r="AC2212">
            <v>1.8821249</v>
          </cell>
          <cell r="AD2212">
            <v>30.7</v>
          </cell>
          <cell r="AE2212">
            <v>0</v>
          </cell>
          <cell r="AF2212">
            <v>0</v>
          </cell>
          <cell r="AG2212">
            <v>0</v>
          </cell>
          <cell r="AH2212">
            <v>0</v>
          </cell>
          <cell r="AI2212">
            <v>0</v>
          </cell>
          <cell r="AJ2212">
            <v>0</v>
          </cell>
          <cell r="AK2212">
            <v>0</v>
          </cell>
        </row>
        <row r="2213">
          <cell r="B2213">
            <v>40678</v>
          </cell>
          <cell r="D2213">
            <v>0</v>
          </cell>
          <cell r="E2213">
            <v>0</v>
          </cell>
          <cell r="F2213">
            <v>0</v>
          </cell>
          <cell r="G2213">
            <v>0</v>
          </cell>
          <cell r="H2213">
            <v>32.5</v>
          </cell>
          <cell r="I2213">
            <v>0</v>
          </cell>
          <cell r="J2213">
            <v>0</v>
          </cell>
          <cell r="K2213">
            <v>0</v>
          </cell>
          <cell r="L2213">
            <v>0</v>
          </cell>
          <cell r="M2213">
            <v>0</v>
          </cell>
          <cell r="N2213">
            <v>0</v>
          </cell>
          <cell r="O2213">
            <v>0</v>
          </cell>
          <cell r="P2213">
            <v>0</v>
          </cell>
          <cell r="Q2213">
            <v>0</v>
          </cell>
          <cell r="R2213">
            <v>0</v>
          </cell>
          <cell r="S2213">
            <v>0</v>
          </cell>
          <cell r="T2213">
            <v>0</v>
          </cell>
          <cell r="U2213">
            <v>0</v>
          </cell>
          <cell r="V2213">
            <v>0</v>
          </cell>
          <cell r="W2213">
            <v>0</v>
          </cell>
          <cell r="X2213">
            <v>12.3553625</v>
          </cell>
          <cell r="Y2213">
            <v>10.072302499999999</v>
          </cell>
          <cell r="Z2213">
            <v>1.365</v>
          </cell>
          <cell r="AA2213">
            <v>1.342965</v>
          </cell>
          <cell r="AB2213">
            <v>5.3718924999999995</v>
          </cell>
          <cell r="AC2213">
            <v>1.9924775000000001</v>
          </cell>
          <cell r="AD2213">
            <v>32.499999999999993</v>
          </cell>
          <cell r="AE2213">
            <v>0</v>
          </cell>
          <cell r="AF2213">
            <v>0</v>
          </cell>
          <cell r="AG2213">
            <v>0</v>
          </cell>
          <cell r="AH2213">
            <v>0</v>
          </cell>
          <cell r="AI2213">
            <v>0</v>
          </cell>
          <cell r="AJ2213">
            <v>0</v>
          </cell>
          <cell r="AK2213">
            <v>0</v>
          </cell>
        </row>
        <row r="2214">
          <cell r="B2214">
            <v>40679</v>
          </cell>
          <cell r="D2214">
            <v>0</v>
          </cell>
          <cell r="E2214">
            <v>0</v>
          </cell>
          <cell r="F2214">
            <v>0</v>
          </cell>
          <cell r="G2214">
            <v>0</v>
          </cell>
          <cell r="H2214">
            <v>57.7</v>
          </cell>
          <cell r="I2214">
            <v>0</v>
          </cell>
          <cell r="J2214">
            <v>0</v>
          </cell>
          <cell r="K2214">
            <v>0</v>
          </cell>
          <cell r="L2214">
            <v>0</v>
          </cell>
          <cell r="M2214">
            <v>0</v>
          </cell>
          <cell r="N2214">
            <v>0</v>
          </cell>
          <cell r="O2214">
            <v>0</v>
          </cell>
          <cell r="P2214">
            <v>0</v>
          </cell>
          <cell r="Q2214">
            <v>0</v>
          </cell>
          <cell r="R2214">
            <v>0</v>
          </cell>
          <cell r="S2214">
            <v>0</v>
          </cell>
          <cell r="T2214">
            <v>0</v>
          </cell>
          <cell r="U2214">
            <v>0</v>
          </cell>
          <cell r="V2214">
            <v>0</v>
          </cell>
          <cell r="W2214">
            <v>0</v>
          </cell>
          <cell r="X2214">
            <v>21.935520499999999</v>
          </cell>
          <cell r="Y2214">
            <v>17.8822109</v>
          </cell>
          <cell r="Z2214">
            <v>2.4234000000000004</v>
          </cell>
          <cell r="AA2214">
            <v>2.3842794</v>
          </cell>
          <cell r="AB2214">
            <v>9.5371752999999995</v>
          </cell>
          <cell r="AC2214">
            <v>3.5374139000000002</v>
          </cell>
          <cell r="AD2214">
            <v>57.699999999999996</v>
          </cell>
          <cell r="AE2214">
            <v>0</v>
          </cell>
          <cell r="AF2214">
            <v>0</v>
          </cell>
          <cell r="AG2214">
            <v>0</v>
          </cell>
          <cell r="AH2214">
            <v>0</v>
          </cell>
          <cell r="AI2214">
            <v>0</v>
          </cell>
          <cell r="AJ2214">
            <v>0</v>
          </cell>
          <cell r="AK2214">
            <v>0</v>
          </cell>
        </row>
        <row r="2215">
          <cell r="B2215">
            <v>40680</v>
          </cell>
          <cell r="D2215">
            <v>0</v>
          </cell>
          <cell r="E2215">
            <v>0</v>
          </cell>
          <cell r="F2215">
            <v>0</v>
          </cell>
          <cell r="G2215">
            <v>0</v>
          </cell>
          <cell r="H2215">
            <v>50.5</v>
          </cell>
          <cell r="I2215">
            <v>0</v>
          </cell>
          <cell r="J2215">
            <v>0</v>
          </cell>
          <cell r="K2215">
            <v>0</v>
          </cell>
          <cell r="L2215">
            <v>0</v>
          </cell>
          <cell r="M2215">
            <v>0</v>
          </cell>
          <cell r="N2215">
            <v>0</v>
          </cell>
          <cell r="O2215">
            <v>0</v>
          </cell>
          <cell r="P2215">
            <v>0</v>
          </cell>
          <cell r="Q2215">
            <v>0</v>
          </cell>
          <cell r="R2215">
            <v>0</v>
          </cell>
          <cell r="S2215">
            <v>0</v>
          </cell>
          <cell r="T2215">
            <v>0</v>
          </cell>
          <cell r="U2215">
            <v>0</v>
          </cell>
          <cell r="V2215">
            <v>0</v>
          </cell>
          <cell r="W2215">
            <v>0</v>
          </cell>
          <cell r="X2215">
            <v>19.198332499999999</v>
          </cell>
          <cell r="Y2215">
            <v>15.6508085</v>
          </cell>
          <cell r="Z2215">
            <v>2.121</v>
          </cell>
          <cell r="AA2215">
            <v>2.0867610000000001</v>
          </cell>
          <cell r="AB2215">
            <v>8.347094499999999</v>
          </cell>
          <cell r="AC2215">
            <v>3.0960035000000001</v>
          </cell>
          <cell r="AD2215">
            <v>50.500000000000007</v>
          </cell>
          <cell r="AE2215">
            <v>0</v>
          </cell>
          <cell r="AF2215">
            <v>0</v>
          </cell>
          <cell r="AG2215">
            <v>0</v>
          </cell>
          <cell r="AH2215">
            <v>0</v>
          </cell>
          <cell r="AI2215">
            <v>0</v>
          </cell>
          <cell r="AJ2215">
            <v>0</v>
          </cell>
          <cell r="AK2215">
            <v>0</v>
          </cell>
        </row>
        <row r="2216">
          <cell r="B2216">
            <v>40681</v>
          </cell>
          <cell r="D2216">
            <v>0</v>
          </cell>
          <cell r="E2216">
            <v>0</v>
          </cell>
          <cell r="F2216">
            <v>0</v>
          </cell>
          <cell r="G2216">
            <v>0</v>
          </cell>
          <cell r="H2216">
            <v>98</v>
          </cell>
          <cell r="I2216">
            <v>0</v>
          </cell>
          <cell r="J2216">
            <v>0</v>
          </cell>
          <cell r="K2216">
            <v>0</v>
          </cell>
          <cell r="L2216">
            <v>0</v>
          </cell>
          <cell r="M2216">
            <v>0</v>
          </cell>
          <cell r="N2216">
            <v>0</v>
          </cell>
          <cell r="O2216">
            <v>0</v>
          </cell>
          <cell r="P2216">
            <v>0</v>
          </cell>
          <cell r="Q2216">
            <v>0</v>
          </cell>
          <cell r="R2216">
            <v>0</v>
          </cell>
          <cell r="S2216">
            <v>0</v>
          </cell>
          <cell r="T2216">
            <v>0</v>
          </cell>
          <cell r="U2216">
            <v>0</v>
          </cell>
          <cell r="V2216">
            <v>0</v>
          </cell>
          <cell r="W2216">
            <v>0</v>
          </cell>
          <cell r="X2216">
            <v>37.256169999999997</v>
          </cell>
          <cell r="Y2216">
            <v>30.371866000000001</v>
          </cell>
          <cell r="Z2216">
            <v>4.1160000000000005</v>
          </cell>
          <cell r="AA2216">
            <v>4.0495559999999999</v>
          </cell>
          <cell r="AB2216">
            <v>16.198321999999997</v>
          </cell>
          <cell r="AC2216">
            <v>6.0080860000000005</v>
          </cell>
          <cell r="AD2216">
            <v>97.999999999999986</v>
          </cell>
          <cell r="AE2216">
            <v>0</v>
          </cell>
          <cell r="AF2216">
            <v>0</v>
          </cell>
          <cell r="AG2216">
            <v>0</v>
          </cell>
          <cell r="AH2216">
            <v>0</v>
          </cell>
          <cell r="AI2216">
            <v>0</v>
          </cell>
          <cell r="AJ2216">
            <v>0</v>
          </cell>
          <cell r="AK2216">
            <v>0</v>
          </cell>
        </row>
        <row r="2217">
          <cell r="B2217">
            <v>40682</v>
          </cell>
          <cell r="D2217">
            <v>0</v>
          </cell>
          <cell r="E2217">
            <v>0</v>
          </cell>
          <cell r="F2217">
            <v>0</v>
          </cell>
          <cell r="G2217">
            <v>0</v>
          </cell>
          <cell r="H2217">
            <v>65.5</v>
          </cell>
          <cell r="I2217">
            <v>0</v>
          </cell>
          <cell r="J2217">
            <v>0</v>
          </cell>
          <cell r="K2217">
            <v>0</v>
          </cell>
          <cell r="L2217">
            <v>0</v>
          </cell>
          <cell r="M2217">
            <v>0</v>
          </cell>
          <cell r="N2217">
            <v>0</v>
          </cell>
          <cell r="O2217">
            <v>0</v>
          </cell>
          <cell r="P2217">
            <v>0</v>
          </cell>
          <cell r="Q2217">
            <v>0</v>
          </cell>
          <cell r="R2217">
            <v>0</v>
          </cell>
          <cell r="S2217">
            <v>0</v>
          </cell>
          <cell r="T2217">
            <v>0</v>
          </cell>
          <cell r="U2217">
            <v>0</v>
          </cell>
          <cell r="V2217">
            <v>0</v>
          </cell>
          <cell r="W2217">
            <v>0</v>
          </cell>
          <cell r="X2217">
            <v>24.900807499999999</v>
          </cell>
          <cell r="Y2217">
            <v>20.299563500000001</v>
          </cell>
          <cell r="Z2217">
            <v>2.7510000000000003</v>
          </cell>
          <cell r="AA2217">
            <v>2.706591</v>
          </cell>
          <cell r="AB2217">
            <v>10.8264295</v>
          </cell>
          <cell r="AC2217">
            <v>4.0156084999999999</v>
          </cell>
          <cell r="AD2217">
            <v>65.5</v>
          </cell>
          <cell r="AE2217">
            <v>0</v>
          </cell>
          <cell r="AF2217">
            <v>0</v>
          </cell>
          <cell r="AG2217">
            <v>0</v>
          </cell>
          <cell r="AH2217">
            <v>0</v>
          </cell>
          <cell r="AI2217">
            <v>0</v>
          </cell>
          <cell r="AJ2217">
            <v>0</v>
          </cell>
          <cell r="AK2217">
            <v>0</v>
          </cell>
        </row>
        <row r="2218">
          <cell r="B2218">
            <v>40683</v>
          </cell>
          <cell r="D2218">
            <v>0</v>
          </cell>
          <cell r="E2218">
            <v>0</v>
          </cell>
          <cell r="F2218">
            <v>0</v>
          </cell>
          <cell r="G2218">
            <v>0</v>
          </cell>
          <cell r="H2218">
            <v>83.6</v>
          </cell>
          <cell r="I2218">
            <v>0</v>
          </cell>
          <cell r="J2218">
            <v>0</v>
          </cell>
          <cell r="K2218">
            <v>0</v>
          </cell>
          <cell r="L2218">
            <v>0</v>
          </cell>
          <cell r="M2218">
            <v>0</v>
          </cell>
          <cell r="N2218">
            <v>0</v>
          </cell>
          <cell r="O2218">
            <v>0</v>
          </cell>
          <cell r="P2218">
            <v>0</v>
          </cell>
          <cell r="Q2218">
            <v>0</v>
          </cell>
          <cell r="R2218">
            <v>0</v>
          </cell>
          <cell r="S2218">
            <v>0</v>
          </cell>
          <cell r="T2218">
            <v>0</v>
          </cell>
          <cell r="U2218">
            <v>0</v>
          </cell>
          <cell r="V2218">
            <v>0</v>
          </cell>
          <cell r="W2218">
            <v>0</v>
          </cell>
          <cell r="X2218">
            <v>31.781793999999994</v>
          </cell>
          <cell r="Y2218">
            <v>25.909061199999996</v>
          </cell>
          <cell r="Z2218">
            <v>3.5112000000000001</v>
          </cell>
          <cell r="AA2218">
            <v>3.4545191999999996</v>
          </cell>
          <cell r="AB2218">
            <v>13.818160399999998</v>
          </cell>
          <cell r="AC2218">
            <v>5.1252651999999994</v>
          </cell>
          <cell r="AD2218">
            <v>83.59999999999998</v>
          </cell>
          <cell r="AE2218">
            <v>0</v>
          </cell>
          <cell r="AF2218">
            <v>0</v>
          </cell>
          <cell r="AG2218">
            <v>0</v>
          </cell>
          <cell r="AH2218">
            <v>0</v>
          </cell>
          <cell r="AI2218">
            <v>0</v>
          </cell>
          <cell r="AJ2218">
            <v>0</v>
          </cell>
          <cell r="AK2218">
            <v>0</v>
          </cell>
        </row>
        <row r="2219">
          <cell r="B2219">
            <v>40684</v>
          </cell>
          <cell r="D2219">
            <v>0</v>
          </cell>
          <cell r="E2219">
            <v>0</v>
          </cell>
          <cell r="F2219">
            <v>0</v>
          </cell>
          <cell r="G2219">
            <v>0</v>
          </cell>
          <cell r="H2219">
            <v>88</v>
          </cell>
          <cell r="I2219">
            <v>0</v>
          </cell>
          <cell r="J2219">
            <v>0</v>
          </cell>
          <cell r="K2219">
            <v>0</v>
          </cell>
          <cell r="L2219">
            <v>0</v>
          </cell>
          <cell r="M2219">
            <v>0</v>
          </cell>
          <cell r="N2219">
            <v>0</v>
          </cell>
          <cell r="O2219">
            <v>0</v>
          </cell>
          <cell r="P2219">
            <v>0</v>
          </cell>
          <cell r="Q2219">
            <v>0</v>
          </cell>
          <cell r="R2219">
            <v>0</v>
          </cell>
          <cell r="S2219">
            <v>0</v>
          </cell>
          <cell r="T2219">
            <v>0</v>
          </cell>
          <cell r="U2219">
            <v>0</v>
          </cell>
          <cell r="V2219">
            <v>0</v>
          </cell>
          <cell r="W2219">
            <v>0</v>
          </cell>
          <cell r="X2219">
            <v>33.454519999999995</v>
          </cell>
          <cell r="Y2219">
            <v>27.272696</v>
          </cell>
          <cell r="Z2219">
            <v>3.6960000000000002</v>
          </cell>
          <cell r="AA2219">
            <v>3.636336</v>
          </cell>
          <cell r="AB2219">
            <v>14.545432</v>
          </cell>
          <cell r="AC2219">
            <v>5.395016</v>
          </cell>
          <cell r="AD2219">
            <v>88</v>
          </cell>
          <cell r="AE2219">
            <v>0</v>
          </cell>
          <cell r="AF2219">
            <v>0</v>
          </cell>
          <cell r="AG2219">
            <v>0</v>
          </cell>
          <cell r="AH2219">
            <v>0</v>
          </cell>
          <cell r="AI2219">
            <v>0</v>
          </cell>
          <cell r="AJ2219">
            <v>0</v>
          </cell>
          <cell r="AK2219">
            <v>0</v>
          </cell>
        </row>
        <row r="2220">
          <cell r="B2220">
            <v>40685</v>
          </cell>
          <cell r="D2220">
            <v>0</v>
          </cell>
          <cell r="E2220">
            <v>0</v>
          </cell>
          <cell r="F2220">
            <v>0</v>
          </cell>
          <cell r="G2220">
            <v>0</v>
          </cell>
          <cell r="H2220">
            <v>133.5</v>
          </cell>
          <cell r="I2220">
            <v>0</v>
          </cell>
          <cell r="J2220">
            <v>0</v>
          </cell>
          <cell r="K2220">
            <v>0</v>
          </cell>
          <cell r="L2220">
            <v>0</v>
          </cell>
          <cell r="M2220">
            <v>0</v>
          </cell>
          <cell r="N2220">
            <v>0</v>
          </cell>
          <cell r="O2220">
            <v>0</v>
          </cell>
          <cell r="P2220">
            <v>0</v>
          </cell>
          <cell r="Q2220">
            <v>0</v>
          </cell>
          <cell r="R2220">
            <v>0</v>
          </cell>
          <cell r="S2220">
            <v>0</v>
          </cell>
          <cell r="T2220">
            <v>0</v>
          </cell>
          <cell r="U2220">
            <v>0</v>
          </cell>
          <cell r="V2220">
            <v>0</v>
          </cell>
          <cell r="W2220">
            <v>0</v>
          </cell>
          <cell r="X2220">
            <v>50.752027499999997</v>
          </cell>
          <cell r="Y2220">
            <v>41.3739195</v>
          </cell>
          <cell r="Z2220">
            <v>5.6070000000000002</v>
          </cell>
          <cell r="AA2220">
            <v>5.5164869999999997</v>
          </cell>
          <cell r="AB2220">
            <v>22.066081499999999</v>
          </cell>
          <cell r="AC2220">
            <v>8.1844844999999999</v>
          </cell>
          <cell r="AD2220">
            <v>133.5</v>
          </cell>
          <cell r="AE2220">
            <v>0</v>
          </cell>
          <cell r="AF2220">
            <v>0</v>
          </cell>
          <cell r="AG2220">
            <v>0</v>
          </cell>
          <cell r="AH2220">
            <v>0</v>
          </cell>
          <cell r="AI2220">
            <v>0</v>
          </cell>
          <cell r="AJ2220">
            <v>0</v>
          </cell>
          <cell r="AK2220">
            <v>0</v>
          </cell>
        </row>
        <row r="2221">
          <cell r="B2221">
            <v>40686</v>
          </cell>
          <cell r="D2221">
            <v>0</v>
          </cell>
          <cell r="E2221">
            <v>0</v>
          </cell>
          <cell r="F2221">
            <v>0</v>
          </cell>
          <cell r="G2221">
            <v>0</v>
          </cell>
          <cell r="H2221">
            <v>80.599999999999994</v>
          </cell>
          <cell r="I2221">
            <v>0</v>
          </cell>
          <cell r="J2221">
            <v>0</v>
          </cell>
          <cell r="K2221">
            <v>0</v>
          </cell>
          <cell r="L2221">
            <v>0</v>
          </cell>
          <cell r="M2221">
            <v>0</v>
          </cell>
          <cell r="N2221">
            <v>0</v>
          </cell>
          <cell r="O2221">
            <v>0</v>
          </cell>
          <cell r="P2221">
            <v>0</v>
          </cell>
          <cell r="Q2221">
            <v>0</v>
          </cell>
          <cell r="R2221">
            <v>0</v>
          </cell>
          <cell r="S2221">
            <v>0</v>
          </cell>
          <cell r="T2221">
            <v>0</v>
          </cell>
          <cell r="U2221">
            <v>0</v>
          </cell>
          <cell r="V2221">
            <v>0</v>
          </cell>
          <cell r="W2221">
            <v>0</v>
          </cell>
          <cell r="X2221">
            <v>30.641298999999997</v>
          </cell>
          <cell r="Y2221">
            <v>24.979310199999997</v>
          </cell>
          <cell r="Z2221">
            <v>3.3851999999999998</v>
          </cell>
          <cell r="AA2221">
            <v>3.3305531999999998</v>
          </cell>
          <cell r="AB2221">
            <v>13.322293399999998</v>
          </cell>
          <cell r="AC2221">
            <v>4.9413441999999996</v>
          </cell>
          <cell r="AD2221">
            <v>80.59999999999998</v>
          </cell>
          <cell r="AE2221">
            <v>0</v>
          </cell>
          <cell r="AF2221">
            <v>0</v>
          </cell>
          <cell r="AG2221">
            <v>0</v>
          </cell>
          <cell r="AH2221">
            <v>0</v>
          </cell>
          <cell r="AI2221">
            <v>0</v>
          </cell>
          <cell r="AJ2221">
            <v>0</v>
          </cell>
          <cell r="AK2221">
            <v>0</v>
          </cell>
        </row>
        <row r="2222">
          <cell r="B2222">
            <v>40687</v>
          </cell>
          <cell r="D2222">
            <v>0</v>
          </cell>
          <cell r="E2222">
            <v>0</v>
          </cell>
          <cell r="F2222">
            <v>0</v>
          </cell>
          <cell r="G2222">
            <v>0</v>
          </cell>
          <cell r="H2222">
            <v>19106.2</v>
          </cell>
          <cell r="I2222">
            <v>0</v>
          </cell>
          <cell r="J2222">
            <v>0</v>
          </cell>
          <cell r="K2222">
            <v>0</v>
          </cell>
          <cell r="L2222">
            <v>0</v>
          </cell>
          <cell r="M2222">
            <v>0</v>
          </cell>
          <cell r="N2222">
            <v>0</v>
          </cell>
          <cell r="O2222">
            <v>0</v>
          </cell>
          <cell r="P2222">
            <v>0</v>
          </cell>
          <cell r="Q2222">
            <v>0</v>
          </cell>
          <cell r="R2222">
            <v>0</v>
          </cell>
          <cell r="S2222">
            <v>0</v>
          </cell>
          <cell r="T2222">
            <v>0</v>
          </cell>
          <cell r="U2222">
            <v>0</v>
          </cell>
          <cell r="V2222">
            <v>0</v>
          </cell>
          <cell r="W2222">
            <v>0</v>
          </cell>
          <cell r="X2222">
            <v>7263.5085229999995</v>
          </cell>
          <cell r="Y2222">
            <v>5921.3361854000004</v>
          </cell>
          <cell r="Z2222">
            <v>802.46040000000005</v>
          </cell>
          <cell r="AA2222">
            <v>789.50639639999997</v>
          </cell>
          <cell r="AB2222">
            <v>3158.0446917999998</v>
          </cell>
          <cell r="AC2222">
            <v>1171.3438034000001</v>
          </cell>
          <cell r="AD2222">
            <v>19106.199999999997</v>
          </cell>
          <cell r="AE2222">
            <v>0</v>
          </cell>
          <cell r="AF2222">
            <v>0</v>
          </cell>
          <cell r="AG2222">
            <v>0</v>
          </cell>
          <cell r="AH2222">
            <v>0</v>
          </cell>
          <cell r="AI2222">
            <v>0</v>
          </cell>
          <cell r="AJ2222">
            <v>0</v>
          </cell>
          <cell r="AK2222">
            <v>0</v>
          </cell>
        </row>
        <row r="2223">
          <cell r="B2223">
            <v>40688</v>
          </cell>
          <cell r="D2223">
            <v>0</v>
          </cell>
          <cell r="E2223">
            <v>0</v>
          </cell>
          <cell r="F2223">
            <v>0</v>
          </cell>
          <cell r="G2223">
            <v>0</v>
          </cell>
          <cell r="H2223">
            <v>20856.3</v>
          </cell>
          <cell r="I2223">
            <v>0</v>
          </cell>
          <cell r="J2223">
            <v>0</v>
          </cell>
          <cell r="K2223">
            <v>0</v>
          </cell>
          <cell r="L2223">
            <v>0</v>
          </cell>
          <cell r="M2223">
            <v>0</v>
          </cell>
          <cell r="N2223">
            <v>0</v>
          </cell>
          <cell r="O2223">
            <v>0</v>
          </cell>
          <cell r="P2223">
            <v>0</v>
          </cell>
          <cell r="Q2223">
            <v>0</v>
          </cell>
          <cell r="R2223">
            <v>0</v>
          </cell>
          <cell r="S2223">
            <v>0</v>
          </cell>
          <cell r="T2223">
            <v>0</v>
          </cell>
          <cell r="U2223">
            <v>0</v>
          </cell>
          <cell r="V2223">
            <v>0</v>
          </cell>
          <cell r="W2223">
            <v>0</v>
          </cell>
          <cell r="X2223">
            <v>7928.8352894999989</v>
          </cell>
          <cell r="Y2223">
            <v>6463.7219270999994</v>
          </cell>
          <cell r="Z2223">
            <v>875.96460000000002</v>
          </cell>
          <cell r="AA2223">
            <v>861.82402859999991</v>
          </cell>
          <cell r="AB2223">
            <v>3447.3169706999997</v>
          </cell>
          <cell r="AC2223">
            <v>1278.6371841</v>
          </cell>
          <cell r="AD2223">
            <v>20856.299999999996</v>
          </cell>
          <cell r="AE2223">
            <v>0</v>
          </cell>
          <cell r="AF2223">
            <v>0</v>
          </cell>
          <cell r="AG2223">
            <v>0</v>
          </cell>
          <cell r="AH2223">
            <v>0</v>
          </cell>
          <cell r="AI2223">
            <v>0</v>
          </cell>
          <cell r="AJ2223">
            <v>0</v>
          </cell>
          <cell r="AK2223">
            <v>0</v>
          </cell>
        </row>
        <row r="2224">
          <cell r="B2224">
            <v>40689</v>
          </cell>
          <cell r="D2224">
            <v>0</v>
          </cell>
          <cell r="E2224">
            <v>0</v>
          </cell>
          <cell r="F2224">
            <v>0</v>
          </cell>
          <cell r="G2224">
            <v>0</v>
          </cell>
          <cell r="H2224">
            <v>76.900000000000006</v>
          </cell>
          <cell r="I2224">
            <v>0</v>
          </cell>
          <cell r="J2224">
            <v>0</v>
          </cell>
          <cell r="K2224">
            <v>0</v>
          </cell>
          <cell r="L2224">
            <v>0</v>
          </cell>
          <cell r="M2224">
            <v>0</v>
          </cell>
          <cell r="N2224">
            <v>0</v>
          </cell>
          <cell r="O2224">
            <v>0</v>
          </cell>
          <cell r="P2224">
            <v>0</v>
          </cell>
          <cell r="Q2224">
            <v>0</v>
          </cell>
          <cell r="R2224">
            <v>0</v>
          </cell>
          <cell r="S2224">
            <v>0</v>
          </cell>
          <cell r="T2224">
            <v>0</v>
          </cell>
          <cell r="U2224">
            <v>0</v>
          </cell>
          <cell r="V2224">
            <v>0</v>
          </cell>
          <cell r="W2224">
            <v>0</v>
          </cell>
          <cell r="X2224">
            <v>29.234688500000001</v>
          </cell>
          <cell r="Y2224">
            <v>23.832617300000003</v>
          </cell>
          <cell r="Z2224">
            <v>3.2298000000000004</v>
          </cell>
          <cell r="AA2224">
            <v>3.1776618000000001</v>
          </cell>
          <cell r="AB2224">
            <v>12.7107241</v>
          </cell>
          <cell r="AC2224">
            <v>4.7145083000000003</v>
          </cell>
          <cell r="AD2224">
            <v>76.900000000000006</v>
          </cell>
          <cell r="AE2224">
            <v>0</v>
          </cell>
          <cell r="AF2224">
            <v>0</v>
          </cell>
          <cell r="AG2224">
            <v>0</v>
          </cell>
          <cell r="AH2224">
            <v>0</v>
          </cell>
          <cell r="AI2224">
            <v>0</v>
          </cell>
          <cell r="AJ2224">
            <v>0</v>
          </cell>
          <cell r="AK2224">
            <v>0</v>
          </cell>
        </row>
        <row r="2225">
          <cell r="B2225">
            <v>40690</v>
          </cell>
          <cell r="D2225">
            <v>0</v>
          </cell>
          <cell r="E2225">
            <v>0</v>
          </cell>
          <cell r="F2225">
            <v>0</v>
          </cell>
          <cell r="G2225">
            <v>0</v>
          </cell>
          <cell r="H2225">
            <v>144.30000000000001</v>
          </cell>
          <cell r="I2225">
            <v>0</v>
          </cell>
          <cell r="J2225">
            <v>0</v>
          </cell>
          <cell r="K2225">
            <v>0</v>
          </cell>
          <cell r="L2225">
            <v>0</v>
          </cell>
          <cell r="M2225">
            <v>0</v>
          </cell>
          <cell r="N2225">
            <v>0</v>
          </cell>
          <cell r="O2225">
            <v>0</v>
          </cell>
          <cell r="P2225">
            <v>0</v>
          </cell>
          <cell r="Q2225">
            <v>0</v>
          </cell>
          <cell r="R2225">
            <v>0</v>
          </cell>
          <cell r="S2225">
            <v>0</v>
          </cell>
          <cell r="T2225">
            <v>0</v>
          </cell>
          <cell r="U2225">
            <v>0</v>
          </cell>
          <cell r="V2225">
            <v>0</v>
          </cell>
          <cell r="W2225">
            <v>0</v>
          </cell>
          <cell r="X2225">
            <v>54.857809500000002</v>
          </cell>
          <cell r="Y2225">
            <v>44.721023100000004</v>
          </cell>
          <cell r="Z2225">
            <v>6.0606000000000009</v>
          </cell>
          <cell r="AA2225">
            <v>5.9627645999999999</v>
          </cell>
          <cell r="AB2225">
            <v>23.851202700000002</v>
          </cell>
          <cell r="AC2225">
            <v>8.8466001000000016</v>
          </cell>
          <cell r="AD2225">
            <v>144.29999999999998</v>
          </cell>
          <cell r="AE2225">
            <v>0</v>
          </cell>
          <cell r="AF2225">
            <v>0</v>
          </cell>
          <cell r="AG2225">
            <v>0</v>
          </cell>
          <cell r="AH2225">
            <v>0</v>
          </cell>
          <cell r="AI2225">
            <v>0</v>
          </cell>
          <cell r="AJ2225">
            <v>0</v>
          </cell>
          <cell r="AK2225">
            <v>0</v>
          </cell>
        </row>
        <row r="2226">
          <cell r="B2226">
            <v>40691</v>
          </cell>
          <cell r="D2226">
            <v>0</v>
          </cell>
          <cell r="E2226">
            <v>0</v>
          </cell>
          <cell r="F2226">
            <v>0</v>
          </cell>
          <cell r="G2226">
            <v>0</v>
          </cell>
          <cell r="H2226">
            <v>32.1</v>
          </cell>
          <cell r="I2226">
            <v>0</v>
          </cell>
          <cell r="J2226">
            <v>0</v>
          </cell>
          <cell r="K2226">
            <v>0</v>
          </cell>
          <cell r="L2226">
            <v>0</v>
          </cell>
          <cell r="M2226">
            <v>0</v>
          </cell>
          <cell r="N2226">
            <v>0</v>
          </cell>
          <cell r="O2226">
            <v>0</v>
          </cell>
          <cell r="P2226">
            <v>0</v>
          </cell>
          <cell r="Q2226">
            <v>0</v>
          </cell>
          <cell r="R2226">
            <v>0</v>
          </cell>
          <cell r="S2226">
            <v>0</v>
          </cell>
          <cell r="T2226">
            <v>0</v>
          </cell>
          <cell r="U2226">
            <v>0</v>
          </cell>
          <cell r="V2226">
            <v>0</v>
          </cell>
          <cell r="W2226">
            <v>0</v>
          </cell>
          <cell r="X2226">
            <v>12.2032965</v>
          </cell>
          <cell r="Y2226">
            <v>9.9483357000000012</v>
          </cell>
          <cell r="Z2226">
            <v>1.3482000000000001</v>
          </cell>
          <cell r="AA2226">
            <v>1.3264362000000001</v>
          </cell>
          <cell r="AB2226">
            <v>5.3057768999999997</v>
          </cell>
          <cell r="AC2226">
            <v>1.9679547000000002</v>
          </cell>
          <cell r="AD2226">
            <v>32.1</v>
          </cell>
          <cell r="AE2226">
            <v>0</v>
          </cell>
          <cell r="AF2226">
            <v>0</v>
          </cell>
          <cell r="AG2226">
            <v>0</v>
          </cell>
          <cell r="AH2226">
            <v>0</v>
          </cell>
          <cell r="AI2226">
            <v>0</v>
          </cell>
          <cell r="AJ2226">
            <v>0</v>
          </cell>
          <cell r="AK2226">
            <v>0</v>
          </cell>
        </row>
        <row r="2227">
          <cell r="B2227">
            <v>40692</v>
          </cell>
          <cell r="D2227">
            <v>0</v>
          </cell>
          <cell r="E2227">
            <v>0</v>
          </cell>
          <cell r="F2227">
            <v>0</v>
          </cell>
          <cell r="G2227">
            <v>0</v>
          </cell>
          <cell r="H2227">
            <v>40.9</v>
          </cell>
          <cell r="I2227">
            <v>0</v>
          </cell>
          <cell r="J2227">
            <v>0</v>
          </cell>
          <cell r="K2227">
            <v>0</v>
          </cell>
          <cell r="L2227">
            <v>0</v>
          </cell>
          <cell r="M2227">
            <v>0</v>
          </cell>
          <cell r="N2227">
            <v>0</v>
          </cell>
          <cell r="O2227">
            <v>0</v>
          </cell>
          <cell r="P2227">
            <v>0</v>
          </cell>
          <cell r="Q2227">
            <v>0</v>
          </cell>
          <cell r="R2227">
            <v>0</v>
          </cell>
          <cell r="S2227">
            <v>0</v>
          </cell>
          <cell r="T2227">
            <v>0</v>
          </cell>
          <cell r="U2227">
            <v>0</v>
          </cell>
          <cell r="V2227">
            <v>0</v>
          </cell>
          <cell r="W2227">
            <v>0</v>
          </cell>
          <cell r="X2227">
            <v>15.548748499999999</v>
          </cell>
          <cell r="Y2227">
            <v>12.675605299999999</v>
          </cell>
          <cell r="Z2227">
            <v>1.7178</v>
          </cell>
          <cell r="AA2227">
            <v>1.6900697999999998</v>
          </cell>
          <cell r="AB2227">
            <v>6.7603200999999995</v>
          </cell>
          <cell r="AC2227">
            <v>2.5074562999999999</v>
          </cell>
          <cell r="AD2227">
            <v>40.9</v>
          </cell>
          <cell r="AE2227">
            <v>0</v>
          </cell>
          <cell r="AF2227">
            <v>0</v>
          </cell>
          <cell r="AG2227">
            <v>0</v>
          </cell>
          <cell r="AH2227">
            <v>0</v>
          </cell>
          <cell r="AI2227">
            <v>0</v>
          </cell>
          <cell r="AJ2227">
            <v>0</v>
          </cell>
          <cell r="AK2227">
            <v>0</v>
          </cell>
        </row>
        <row r="2228">
          <cell r="B2228">
            <v>40693</v>
          </cell>
          <cell r="D2228">
            <v>0</v>
          </cell>
          <cell r="E2228">
            <v>0</v>
          </cell>
          <cell r="F2228">
            <v>0</v>
          </cell>
          <cell r="G2228">
            <v>0</v>
          </cell>
          <cell r="H2228">
            <v>57</v>
          </cell>
          <cell r="I2228">
            <v>0</v>
          </cell>
          <cell r="J2228">
            <v>0</v>
          </cell>
          <cell r="K2228">
            <v>0</v>
          </cell>
          <cell r="L2228">
            <v>0</v>
          </cell>
          <cell r="M2228">
            <v>0</v>
          </cell>
          <cell r="N2228">
            <v>0</v>
          </cell>
          <cell r="O2228">
            <v>0</v>
          </cell>
          <cell r="P2228">
            <v>0</v>
          </cell>
          <cell r="Q2228">
            <v>0</v>
          </cell>
          <cell r="R2228">
            <v>0</v>
          </cell>
          <cell r="S2228">
            <v>0</v>
          </cell>
          <cell r="T2228">
            <v>0</v>
          </cell>
          <cell r="U2228">
            <v>0</v>
          </cell>
          <cell r="V2228">
            <v>0</v>
          </cell>
          <cell r="W2228">
            <v>0</v>
          </cell>
          <cell r="X2228">
            <v>21.669404999999998</v>
          </cell>
          <cell r="Y2228">
            <v>17.665268999999999</v>
          </cell>
          <cell r="Z2228">
            <v>2.3940000000000001</v>
          </cell>
          <cell r="AA2228">
            <v>2.3553539999999997</v>
          </cell>
          <cell r="AB2228">
            <v>9.4214729999999989</v>
          </cell>
          <cell r="AC2228">
            <v>3.4944990000000002</v>
          </cell>
          <cell r="AD2228">
            <v>56.999999999999986</v>
          </cell>
          <cell r="AE2228">
            <v>0</v>
          </cell>
          <cell r="AF2228">
            <v>0</v>
          </cell>
          <cell r="AG2228">
            <v>0</v>
          </cell>
          <cell r="AH2228">
            <v>0</v>
          </cell>
          <cell r="AI2228">
            <v>0</v>
          </cell>
          <cell r="AJ2228">
            <v>0</v>
          </cell>
          <cell r="AK2228">
            <v>0</v>
          </cell>
        </row>
        <row r="2229">
          <cell r="B2229">
            <v>40694</v>
          </cell>
          <cell r="D2229">
            <v>0</v>
          </cell>
          <cell r="E2229">
            <v>0</v>
          </cell>
          <cell r="F2229">
            <v>0</v>
          </cell>
          <cell r="G2229">
            <v>0</v>
          </cell>
          <cell r="H2229">
            <v>110.2</v>
          </cell>
          <cell r="I2229">
            <v>0</v>
          </cell>
          <cell r="J2229">
            <v>0</v>
          </cell>
          <cell r="K2229">
            <v>0</v>
          </cell>
          <cell r="L2229">
            <v>0</v>
          </cell>
          <cell r="M2229">
            <v>0</v>
          </cell>
          <cell r="N2229">
            <v>0</v>
          </cell>
          <cell r="O2229">
            <v>0</v>
          </cell>
          <cell r="P2229">
            <v>0</v>
          </cell>
          <cell r="Q2229">
            <v>0</v>
          </cell>
          <cell r="R2229">
            <v>0</v>
          </cell>
          <cell r="S2229">
            <v>0</v>
          </cell>
          <cell r="T2229">
            <v>0</v>
          </cell>
          <cell r="U2229">
            <v>0</v>
          </cell>
          <cell r="V2229">
            <v>0</v>
          </cell>
          <cell r="W2229">
            <v>0</v>
          </cell>
          <cell r="X2229">
            <v>41.894182999999998</v>
          </cell>
          <cell r="Y2229">
            <v>34.152853399999998</v>
          </cell>
          <cell r="Z2229">
            <v>4.6284000000000001</v>
          </cell>
          <cell r="AA2229">
            <v>4.5536843999999999</v>
          </cell>
          <cell r="AB2229">
            <v>18.214847800000001</v>
          </cell>
          <cell r="AC2229">
            <v>6.7560314000000004</v>
          </cell>
          <cell r="AD2229">
            <v>110.19999999999999</v>
          </cell>
          <cell r="AE2229">
            <v>0</v>
          </cell>
          <cell r="AF2229">
            <v>0</v>
          </cell>
          <cell r="AG2229">
            <v>0</v>
          </cell>
          <cell r="AH2229">
            <v>0</v>
          </cell>
          <cell r="AI2229">
            <v>0</v>
          </cell>
          <cell r="AJ2229">
            <v>0</v>
          </cell>
          <cell r="AK2229">
            <v>0</v>
          </cell>
        </row>
        <row r="2230">
          <cell r="B2230">
            <v>40695</v>
          </cell>
          <cell r="D2230">
            <v>0</v>
          </cell>
          <cell r="E2230">
            <v>0</v>
          </cell>
          <cell r="F2230">
            <v>0</v>
          </cell>
          <cell r="G2230">
            <v>0</v>
          </cell>
          <cell r="H2230">
            <v>96.3</v>
          </cell>
          <cell r="I2230">
            <v>0</v>
          </cell>
          <cell r="J2230">
            <v>0</v>
          </cell>
          <cell r="K2230">
            <v>0</v>
          </cell>
          <cell r="L2230">
            <v>0</v>
          </cell>
          <cell r="M2230">
            <v>0</v>
          </cell>
          <cell r="N2230">
            <v>0</v>
          </cell>
          <cell r="O2230">
            <v>0</v>
          </cell>
          <cell r="P2230">
            <v>0</v>
          </cell>
          <cell r="Q2230">
            <v>0</v>
          </cell>
          <cell r="R2230">
            <v>0</v>
          </cell>
          <cell r="S2230">
            <v>0</v>
          </cell>
          <cell r="T2230">
            <v>0</v>
          </cell>
          <cell r="U2230">
            <v>0</v>
          </cell>
          <cell r="V2230">
            <v>0</v>
          </cell>
          <cell r="W2230">
            <v>0</v>
          </cell>
          <cell r="X2230">
            <v>36.609889499999994</v>
          </cell>
          <cell r="Y2230">
            <v>29.8450071</v>
          </cell>
          <cell r="Z2230">
            <v>4.0446</v>
          </cell>
          <cell r="AA2230">
            <v>3.9793085999999995</v>
          </cell>
          <cell r="AB2230">
            <v>15.917330699999999</v>
          </cell>
          <cell r="AC2230">
            <v>5.9038640999999998</v>
          </cell>
          <cell r="AD2230">
            <v>96.299999999999983</v>
          </cell>
          <cell r="AE2230">
            <v>0</v>
          </cell>
          <cell r="AF2230">
            <v>0</v>
          </cell>
          <cell r="AG2230">
            <v>0</v>
          </cell>
          <cell r="AH2230">
            <v>0</v>
          </cell>
          <cell r="AI2230">
            <v>0</v>
          </cell>
          <cell r="AJ2230">
            <v>0</v>
          </cell>
          <cell r="AK2230">
            <v>0</v>
          </cell>
        </row>
        <row r="2231">
          <cell r="B2231">
            <v>40696</v>
          </cell>
          <cell r="D2231">
            <v>0</v>
          </cell>
          <cell r="E2231">
            <v>0</v>
          </cell>
          <cell r="F2231">
            <v>0</v>
          </cell>
          <cell r="G2231">
            <v>0</v>
          </cell>
          <cell r="H2231">
            <v>49.2</v>
          </cell>
          <cell r="I2231">
            <v>0</v>
          </cell>
          <cell r="J2231">
            <v>0</v>
          </cell>
          <cell r="K2231">
            <v>0</v>
          </cell>
          <cell r="L2231">
            <v>0</v>
          </cell>
          <cell r="M2231">
            <v>0</v>
          </cell>
          <cell r="N2231">
            <v>0</v>
          </cell>
          <cell r="O2231">
            <v>0</v>
          </cell>
          <cell r="P2231">
            <v>0</v>
          </cell>
          <cell r="Q2231">
            <v>0</v>
          </cell>
          <cell r="R2231">
            <v>0</v>
          </cell>
          <cell r="S2231">
            <v>0</v>
          </cell>
          <cell r="T2231">
            <v>0</v>
          </cell>
          <cell r="U2231">
            <v>0</v>
          </cell>
          <cell r="V2231">
            <v>0</v>
          </cell>
          <cell r="W2231">
            <v>0</v>
          </cell>
          <cell r="X2231">
            <v>18.704118000000001</v>
          </cell>
          <cell r="Y2231">
            <v>15.247916400000001</v>
          </cell>
          <cell r="Z2231">
            <v>2.0664000000000002</v>
          </cell>
          <cell r="AA2231">
            <v>2.0330423999999998</v>
          </cell>
          <cell r="AB2231">
            <v>8.1322188000000004</v>
          </cell>
          <cell r="AC2231">
            <v>3.0163044000000001</v>
          </cell>
          <cell r="AD2231">
            <v>49.20000000000001</v>
          </cell>
          <cell r="AE2231">
            <v>0</v>
          </cell>
          <cell r="AF2231">
            <v>0</v>
          </cell>
          <cell r="AG2231">
            <v>0</v>
          </cell>
          <cell r="AH2231">
            <v>0</v>
          </cell>
          <cell r="AI2231">
            <v>0</v>
          </cell>
          <cell r="AJ2231">
            <v>0</v>
          </cell>
          <cell r="AK2231">
            <v>0</v>
          </cell>
        </row>
        <row r="2232">
          <cell r="B2232">
            <v>40697</v>
          </cell>
          <cell r="D2232">
            <v>0</v>
          </cell>
          <cell r="E2232">
            <v>0</v>
          </cell>
          <cell r="F2232">
            <v>0</v>
          </cell>
          <cell r="G2232">
            <v>0</v>
          </cell>
          <cell r="H2232">
            <v>165.8</v>
          </cell>
          <cell r="I2232">
            <v>0</v>
          </cell>
          <cell r="J2232">
            <v>0</v>
          </cell>
          <cell r="K2232">
            <v>0</v>
          </cell>
          <cell r="L2232">
            <v>0</v>
          </cell>
          <cell r="M2232">
            <v>0</v>
          </cell>
          <cell r="N2232">
            <v>0</v>
          </cell>
          <cell r="O2232">
            <v>0</v>
          </cell>
          <cell r="P2232">
            <v>0</v>
          </cell>
          <cell r="Q2232">
            <v>0</v>
          </cell>
          <cell r="R2232">
            <v>0</v>
          </cell>
          <cell r="S2232">
            <v>0</v>
          </cell>
          <cell r="T2232">
            <v>0</v>
          </cell>
          <cell r="U2232">
            <v>0</v>
          </cell>
          <cell r="V2232">
            <v>0</v>
          </cell>
          <cell r="W2232">
            <v>0</v>
          </cell>
          <cell r="X2232">
            <v>63.031357</v>
          </cell>
          <cell r="Y2232">
            <v>51.384238600000003</v>
          </cell>
          <cell r="Z2232">
            <v>6.9636000000000013</v>
          </cell>
          <cell r="AA2232">
            <v>6.8511876000000003</v>
          </cell>
          <cell r="AB2232">
            <v>27.404916199999999</v>
          </cell>
          <cell r="AC2232">
            <v>10.164700600000002</v>
          </cell>
          <cell r="AD2232">
            <v>165.8</v>
          </cell>
          <cell r="AE2232">
            <v>0</v>
          </cell>
          <cell r="AF2232">
            <v>0</v>
          </cell>
          <cell r="AG2232">
            <v>0</v>
          </cell>
          <cell r="AH2232">
            <v>0</v>
          </cell>
          <cell r="AI2232">
            <v>0</v>
          </cell>
          <cell r="AJ2232">
            <v>0</v>
          </cell>
          <cell r="AK2232">
            <v>0</v>
          </cell>
        </row>
        <row r="2233">
          <cell r="B2233">
            <v>40698</v>
          </cell>
          <cell r="D2233">
            <v>0</v>
          </cell>
          <cell r="E2233">
            <v>0</v>
          </cell>
          <cell r="F2233">
            <v>0</v>
          </cell>
          <cell r="G2233">
            <v>0</v>
          </cell>
          <cell r="H2233">
            <v>105.4</v>
          </cell>
          <cell r="I2233">
            <v>0</v>
          </cell>
          <cell r="J2233">
            <v>0</v>
          </cell>
          <cell r="K2233">
            <v>0</v>
          </cell>
          <cell r="L2233">
            <v>0</v>
          </cell>
          <cell r="M2233">
            <v>0</v>
          </cell>
          <cell r="N2233">
            <v>0</v>
          </cell>
          <cell r="O2233">
            <v>0</v>
          </cell>
          <cell r="P2233">
            <v>0</v>
          </cell>
          <cell r="Q2233">
            <v>0</v>
          </cell>
          <cell r="R2233">
            <v>0</v>
          </cell>
          <cell r="S2233">
            <v>0</v>
          </cell>
          <cell r="T2233">
            <v>0</v>
          </cell>
          <cell r="U2233">
            <v>0</v>
          </cell>
          <cell r="V2233">
            <v>0</v>
          </cell>
          <cell r="W2233">
            <v>0</v>
          </cell>
          <cell r="X2233">
            <v>40.069391000000003</v>
          </cell>
          <cell r="Y2233">
            <v>32.6652518</v>
          </cell>
          <cell r="Z2233">
            <v>4.426800000000001</v>
          </cell>
          <cell r="AA2233">
            <v>4.3553388000000002</v>
          </cell>
          <cell r="AB2233">
            <v>17.4214606</v>
          </cell>
          <cell r="AC2233">
            <v>6.4617578</v>
          </cell>
          <cell r="AD2233">
            <v>105.4</v>
          </cell>
          <cell r="AE2233">
            <v>0</v>
          </cell>
          <cell r="AF2233">
            <v>0</v>
          </cell>
          <cell r="AG2233">
            <v>0</v>
          </cell>
          <cell r="AH2233">
            <v>0</v>
          </cell>
          <cell r="AI2233">
            <v>0</v>
          </cell>
          <cell r="AJ2233">
            <v>0</v>
          </cell>
          <cell r="AK2233">
            <v>0</v>
          </cell>
        </row>
        <row r="2234">
          <cell r="B2234">
            <v>40699</v>
          </cell>
          <cell r="D2234">
            <v>0</v>
          </cell>
          <cell r="E2234">
            <v>0</v>
          </cell>
          <cell r="F2234">
            <v>0</v>
          </cell>
          <cell r="G2234">
            <v>0</v>
          </cell>
          <cell r="H2234">
            <v>29</v>
          </cell>
          <cell r="I2234">
            <v>0</v>
          </cell>
          <cell r="J2234">
            <v>0</v>
          </cell>
          <cell r="K2234">
            <v>0</v>
          </cell>
          <cell r="L2234">
            <v>0</v>
          </cell>
          <cell r="M2234">
            <v>0</v>
          </cell>
          <cell r="N2234">
            <v>0</v>
          </cell>
          <cell r="O2234">
            <v>0</v>
          </cell>
          <cell r="P2234">
            <v>0</v>
          </cell>
          <cell r="Q2234">
            <v>0</v>
          </cell>
          <cell r="R2234">
            <v>0</v>
          </cell>
          <cell r="S2234">
            <v>0</v>
          </cell>
          <cell r="T2234">
            <v>0</v>
          </cell>
          <cell r="U2234">
            <v>0</v>
          </cell>
          <cell r="V2234">
            <v>0</v>
          </cell>
          <cell r="W2234">
            <v>0</v>
          </cell>
          <cell r="X2234">
            <v>11.024785</v>
          </cell>
          <cell r="Y2234">
            <v>8.9875930000000004</v>
          </cell>
          <cell r="Z2234">
            <v>1.218</v>
          </cell>
          <cell r="AA2234">
            <v>1.1983379999999999</v>
          </cell>
          <cell r="AB2234">
            <v>4.7933810000000001</v>
          </cell>
          <cell r="AC2234">
            <v>1.777903</v>
          </cell>
          <cell r="AD2234">
            <v>28.999999999999996</v>
          </cell>
          <cell r="AE2234">
            <v>0</v>
          </cell>
          <cell r="AF2234">
            <v>0</v>
          </cell>
          <cell r="AG2234">
            <v>0</v>
          </cell>
          <cell r="AH2234">
            <v>0</v>
          </cell>
          <cell r="AI2234">
            <v>0</v>
          </cell>
          <cell r="AJ2234">
            <v>0</v>
          </cell>
          <cell r="AK2234">
            <v>0</v>
          </cell>
        </row>
        <row r="2235">
          <cell r="B2235">
            <v>40700</v>
          </cell>
          <cell r="D2235">
            <v>0</v>
          </cell>
          <cell r="E2235">
            <v>0</v>
          </cell>
          <cell r="F2235">
            <v>0</v>
          </cell>
          <cell r="G2235">
            <v>0</v>
          </cell>
          <cell r="H2235">
            <v>184.7</v>
          </cell>
          <cell r="I2235">
            <v>0</v>
          </cell>
          <cell r="J2235">
            <v>0</v>
          </cell>
          <cell r="K2235">
            <v>0</v>
          </cell>
          <cell r="L2235">
            <v>0</v>
          </cell>
          <cell r="M2235">
            <v>0</v>
          </cell>
          <cell r="N2235">
            <v>0</v>
          </cell>
          <cell r="O2235">
            <v>0</v>
          </cell>
          <cell r="P2235">
            <v>0</v>
          </cell>
          <cell r="Q2235">
            <v>0</v>
          </cell>
          <cell r="R2235">
            <v>0</v>
          </cell>
          <cell r="S2235">
            <v>0</v>
          </cell>
          <cell r="T2235">
            <v>0</v>
          </cell>
          <cell r="U2235">
            <v>0</v>
          </cell>
          <cell r="V2235">
            <v>0</v>
          </cell>
          <cell r="W2235">
            <v>0</v>
          </cell>
          <cell r="X2235">
            <v>70.216475499999987</v>
          </cell>
          <cell r="Y2235">
            <v>57.241669899999998</v>
          </cell>
          <cell r="Z2235">
            <v>7.7573999999999996</v>
          </cell>
          <cell r="AA2235">
            <v>7.6321733999999992</v>
          </cell>
          <cell r="AB2235">
            <v>30.528878299999995</v>
          </cell>
          <cell r="AC2235">
            <v>11.3234029</v>
          </cell>
          <cell r="AD2235">
            <v>184.69999999999996</v>
          </cell>
          <cell r="AE2235">
            <v>0</v>
          </cell>
          <cell r="AF2235">
            <v>0</v>
          </cell>
          <cell r="AG2235">
            <v>0</v>
          </cell>
          <cell r="AH2235">
            <v>0</v>
          </cell>
          <cell r="AI2235">
            <v>0</v>
          </cell>
          <cell r="AJ2235">
            <v>0</v>
          </cell>
          <cell r="AK2235">
            <v>0</v>
          </cell>
        </row>
        <row r="2236">
          <cell r="B2236">
            <v>40701</v>
          </cell>
          <cell r="D2236">
            <v>0</v>
          </cell>
          <cell r="E2236">
            <v>0</v>
          </cell>
          <cell r="F2236">
            <v>0</v>
          </cell>
          <cell r="G2236">
            <v>0</v>
          </cell>
          <cell r="H2236">
            <v>62.8</v>
          </cell>
          <cell r="I2236">
            <v>0</v>
          </cell>
          <cell r="J2236">
            <v>0</v>
          </cell>
          <cell r="K2236">
            <v>0</v>
          </cell>
          <cell r="L2236">
            <v>0</v>
          </cell>
          <cell r="M2236">
            <v>0</v>
          </cell>
          <cell r="N2236">
            <v>0</v>
          </cell>
          <cell r="O2236">
            <v>0</v>
          </cell>
          <cell r="P2236">
            <v>0</v>
          </cell>
          <cell r="Q2236">
            <v>0</v>
          </cell>
          <cell r="R2236">
            <v>0</v>
          </cell>
          <cell r="S2236">
            <v>0</v>
          </cell>
          <cell r="T2236">
            <v>0</v>
          </cell>
          <cell r="U2236">
            <v>0</v>
          </cell>
          <cell r="V2236">
            <v>0</v>
          </cell>
          <cell r="W2236">
            <v>0</v>
          </cell>
          <cell r="X2236">
            <v>23.874361999999998</v>
          </cell>
          <cell r="Y2236">
            <v>19.462787599999999</v>
          </cell>
          <cell r="Z2236">
            <v>2.6375999999999999</v>
          </cell>
          <cell r="AA2236">
            <v>2.5950215999999999</v>
          </cell>
          <cell r="AB2236">
            <v>10.380149199999998</v>
          </cell>
          <cell r="AC2236">
            <v>3.8500795999999999</v>
          </cell>
          <cell r="AD2236">
            <v>62.8</v>
          </cell>
          <cell r="AE2236">
            <v>0</v>
          </cell>
          <cell r="AF2236">
            <v>0</v>
          </cell>
          <cell r="AG2236">
            <v>0</v>
          </cell>
          <cell r="AH2236">
            <v>0</v>
          </cell>
          <cell r="AI2236">
            <v>0</v>
          </cell>
          <cell r="AJ2236">
            <v>0</v>
          </cell>
          <cell r="AK2236">
            <v>0</v>
          </cell>
        </row>
        <row r="2237">
          <cell r="B2237">
            <v>40702</v>
          </cell>
          <cell r="D2237">
            <v>0</v>
          </cell>
          <cell r="E2237">
            <v>0</v>
          </cell>
          <cell r="F2237">
            <v>0</v>
          </cell>
          <cell r="G2237">
            <v>0</v>
          </cell>
          <cell r="H2237">
            <v>164.9</v>
          </cell>
          <cell r="I2237">
            <v>0</v>
          </cell>
          <cell r="J2237">
            <v>0</v>
          </cell>
          <cell r="K2237">
            <v>0</v>
          </cell>
          <cell r="L2237">
            <v>0</v>
          </cell>
          <cell r="M2237">
            <v>0</v>
          </cell>
          <cell r="N2237">
            <v>0</v>
          </cell>
          <cell r="O2237">
            <v>0</v>
          </cell>
          <cell r="P2237">
            <v>0</v>
          </cell>
          <cell r="Q2237">
            <v>0</v>
          </cell>
          <cell r="R2237">
            <v>0</v>
          </cell>
          <cell r="S2237">
            <v>0</v>
          </cell>
          <cell r="T2237">
            <v>0</v>
          </cell>
          <cell r="U2237">
            <v>0</v>
          </cell>
          <cell r="V2237">
            <v>0</v>
          </cell>
          <cell r="W2237">
            <v>0</v>
          </cell>
          <cell r="X2237">
            <v>62.689208499999999</v>
          </cell>
          <cell r="Y2237">
            <v>51.105313299999999</v>
          </cell>
          <cell r="Z2237">
            <v>6.9258000000000006</v>
          </cell>
          <cell r="AA2237">
            <v>6.8139978000000001</v>
          </cell>
          <cell r="AB2237">
            <v>27.256156099999998</v>
          </cell>
          <cell r="AC2237">
            <v>10.1095243</v>
          </cell>
          <cell r="AD2237">
            <v>164.9</v>
          </cell>
          <cell r="AE2237">
            <v>0</v>
          </cell>
          <cell r="AF2237">
            <v>0</v>
          </cell>
          <cell r="AG2237">
            <v>0</v>
          </cell>
          <cell r="AH2237">
            <v>0</v>
          </cell>
          <cell r="AI2237">
            <v>0</v>
          </cell>
          <cell r="AJ2237">
            <v>0</v>
          </cell>
          <cell r="AK2237">
            <v>0</v>
          </cell>
        </row>
        <row r="2238">
          <cell r="B2238">
            <v>40703</v>
          </cell>
          <cell r="D2238">
            <v>0</v>
          </cell>
          <cell r="E2238">
            <v>0</v>
          </cell>
          <cell r="F2238">
            <v>0</v>
          </cell>
          <cell r="G2238">
            <v>0</v>
          </cell>
          <cell r="H2238">
            <v>135.1</v>
          </cell>
          <cell r="I2238">
            <v>0</v>
          </cell>
          <cell r="J2238">
            <v>0</v>
          </cell>
          <cell r="K2238">
            <v>0</v>
          </cell>
          <cell r="L2238">
            <v>0</v>
          </cell>
          <cell r="M2238">
            <v>0</v>
          </cell>
          <cell r="N2238">
            <v>0</v>
          </cell>
          <cell r="O2238">
            <v>0</v>
          </cell>
          <cell r="P2238">
            <v>0</v>
          </cell>
          <cell r="Q2238">
            <v>0</v>
          </cell>
          <cell r="R2238">
            <v>0</v>
          </cell>
          <cell r="S2238">
            <v>0</v>
          </cell>
          <cell r="T2238">
            <v>0</v>
          </cell>
          <cell r="U2238">
            <v>0</v>
          </cell>
          <cell r="V2238">
            <v>0</v>
          </cell>
          <cell r="W2238">
            <v>0</v>
          </cell>
          <cell r="X2238">
            <v>51.360291499999995</v>
          </cell>
          <cell r="Y2238">
            <v>41.869786699999999</v>
          </cell>
          <cell r="Z2238">
            <v>5.6741999999999999</v>
          </cell>
          <cell r="AA2238">
            <v>5.5826021999999993</v>
          </cell>
          <cell r="AB2238">
            <v>22.330543899999999</v>
          </cell>
          <cell r="AC2238">
            <v>8.2825756999999989</v>
          </cell>
          <cell r="AD2238">
            <v>135.1</v>
          </cell>
          <cell r="AE2238">
            <v>0</v>
          </cell>
          <cell r="AF2238">
            <v>0</v>
          </cell>
          <cell r="AG2238">
            <v>0</v>
          </cell>
          <cell r="AH2238">
            <v>0</v>
          </cell>
          <cell r="AI2238">
            <v>0</v>
          </cell>
          <cell r="AJ2238">
            <v>0</v>
          </cell>
          <cell r="AK2238">
            <v>0</v>
          </cell>
        </row>
        <row r="2239">
          <cell r="B2239">
            <v>40704</v>
          </cell>
          <cell r="D2239">
            <v>0</v>
          </cell>
          <cell r="E2239">
            <v>0</v>
          </cell>
          <cell r="F2239">
            <v>0</v>
          </cell>
          <cell r="G2239">
            <v>0</v>
          </cell>
          <cell r="H2239">
            <v>114.8</v>
          </cell>
          <cell r="I2239">
            <v>0</v>
          </cell>
          <cell r="J2239">
            <v>0</v>
          </cell>
          <cell r="K2239">
            <v>0</v>
          </cell>
          <cell r="L2239">
            <v>0</v>
          </cell>
          <cell r="M2239">
            <v>0</v>
          </cell>
          <cell r="N2239">
            <v>0</v>
          </cell>
          <cell r="O2239">
            <v>0</v>
          </cell>
          <cell r="P2239">
            <v>0</v>
          </cell>
          <cell r="Q2239">
            <v>0</v>
          </cell>
          <cell r="R2239">
            <v>0</v>
          </cell>
          <cell r="S2239">
            <v>0</v>
          </cell>
          <cell r="T2239">
            <v>0</v>
          </cell>
          <cell r="U2239">
            <v>0</v>
          </cell>
          <cell r="V2239">
            <v>0</v>
          </cell>
          <cell r="W2239">
            <v>0</v>
          </cell>
          <cell r="X2239">
            <v>43.642941999999998</v>
          </cell>
          <cell r="Y2239">
            <v>35.5784716</v>
          </cell>
          <cell r="Z2239">
            <v>4.8216000000000001</v>
          </cell>
          <cell r="AA2239">
            <v>4.7437655999999997</v>
          </cell>
          <cell r="AB2239">
            <v>18.975177199999997</v>
          </cell>
          <cell r="AC2239">
            <v>7.0380436</v>
          </cell>
          <cell r="AD2239">
            <v>114.8</v>
          </cell>
          <cell r="AE2239">
            <v>0</v>
          </cell>
          <cell r="AF2239">
            <v>0</v>
          </cell>
          <cell r="AG2239">
            <v>0</v>
          </cell>
          <cell r="AH2239">
            <v>0</v>
          </cell>
          <cell r="AI2239">
            <v>0</v>
          </cell>
          <cell r="AJ2239">
            <v>0</v>
          </cell>
          <cell r="AK2239">
            <v>0</v>
          </cell>
        </row>
        <row r="2240">
          <cell r="B2240">
            <v>40705</v>
          </cell>
          <cell r="D2240">
            <v>0</v>
          </cell>
          <cell r="E2240">
            <v>0</v>
          </cell>
          <cell r="F2240">
            <v>0</v>
          </cell>
          <cell r="G2240">
            <v>0</v>
          </cell>
          <cell r="H2240">
            <v>64.599999999999994</v>
          </cell>
          <cell r="I2240">
            <v>0</v>
          </cell>
          <cell r="J2240">
            <v>0</v>
          </cell>
          <cell r="K2240">
            <v>0</v>
          </cell>
          <cell r="L2240">
            <v>0</v>
          </cell>
          <cell r="M2240">
            <v>0</v>
          </cell>
          <cell r="N2240">
            <v>0</v>
          </cell>
          <cell r="O2240">
            <v>0</v>
          </cell>
          <cell r="P2240">
            <v>0</v>
          </cell>
          <cell r="Q2240">
            <v>0</v>
          </cell>
          <cell r="R2240">
            <v>0</v>
          </cell>
          <cell r="S2240">
            <v>0</v>
          </cell>
          <cell r="T2240">
            <v>0</v>
          </cell>
          <cell r="U2240">
            <v>0</v>
          </cell>
          <cell r="V2240">
            <v>0</v>
          </cell>
          <cell r="W2240">
            <v>0</v>
          </cell>
          <cell r="X2240">
            <v>24.558658999999995</v>
          </cell>
          <cell r="Y2240">
            <v>20.020638199999997</v>
          </cell>
          <cell r="Z2240">
            <v>2.7132000000000001</v>
          </cell>
          <cell r="AA2240">
            <v>2.6694011999999998</v>
          </cell>
          <cell r="AB2240">
            <v>10.677669399999999</v>
          </cell>
          <cell r="AC2240">
            <v>3.9604321999999996</v>
          </cell>
          <cell r="AD2240">
            <v>64.599999999999994</v>
          </cell>
          <cell r="AE2240">
            <v>0</v>
          </cell>
          <cell r="AF2240">
            <v>0</v>
          </cell>
          <cell r="AG2240">
            <v>0</v>
          </cell>
          <cell r="AH2240">
            <v>0</v>
          </cell>
          <cell r="AI2240">
            <v>0</v>
          </cell>
          <cell r="AJ2240">
            <v>0</v>
          </cell>
          <cell r="AK2240">
            <v>0</v>
          </cell>
        </row>
        <row r="2241">
          <cell r="B2241">
            <v>40706</v>
          </cell>
          <cell r="D2241">
            <v>0</v>
          </cell>
          <cell r="E2241">
            <v>0</v>
          </cell>
          <cell r="F2241">
            <v>0</v>
          </cell>
          <cell r="G2241">
            <v>0</v>
          </cell>
          <cell r="H2241">
            <v>27.3</v>
          </cell>
          <cell r="I2241">
            <v>0</v>
          </cell>
          <cell r="J2241">
            <v>0</v>
          </cell>
          <cell r="K2241">
            <v>0</v>
          </cell>
          <cell r="L2241">
            <v>0</v>
          </cell>
          <cell r="M2241">
            <v>0</v>
          </cell>
          <cell r="N2241">
            <v>0</v>
          </cell>
          <cell r="O2241">
            <v>0</v>
          </cell>
          <cell r="P2241">
            <v>0</v>
          </cell>
          <cell r="Q2241">
            <v>0</v>
          </cell>
          <cell r="R2241">
            <v>0</v>
          </cell>
          <cell r="S2241">
            <v>0</v>
          </cell>
          <cell r="T2241">
            <v>0</v>
          </cell>
          <cell r="U2241">
            <v>0</v>
          </cell>
          <cell r="V2241">
            <v>0</v>
          </cell>
          <cell r="W2241">
            <v>0</v>
          </cell>
          <cell r="X2241">
            <v>10.3785045</v>
          </cell>
          <cell r="Y2241">
            <v>8.4607340999999998</v>
          </cell>
          <cell r="Z2241">
            <v>1.1466000000000001</v>
          </cell>
          <cell r="AA2241">
            <v>1.1280905999999999</v>
          </cell>
          <cell r="AB2241">
            <v>4.5123896999999999</v>
          </cell>
          <cell r="AC2241">
            <v>1.6736811</v>
          </cell>
          <cell r="AD2241">
            <v>27.3</v>
          </cell>
          <cell r="AE2241">
            <v>0</v>
          </cell>
          <cell r="AF2241">
            <v>0</v>
          </cell>
          <cell r="AG2241">
            <v>0</v>
          </cell>
          <cell r="AH2241">
            <v>0</v>
          </cell>
          <cell r="AI2241">
            <v>0</v>
          </cell>
          <cell r="AJ2241">
            <v>0</v>
          </cell>
          <cell r="AK2241">
            <v>0</v>
          </cell>
        </row>
        <row r="2242">
          <cell r="B2242">
            <v>40707</v>
          </cell>
          <cell r="D2242">
            <v>0</v>
          </cell>
          <cell r="E2242">
            <v>0</v>
          </cell>
          <cell r="F2242">
            <v>0</v>
          </cell>
          <cell r="G2242">
            <v>0</v>
          </cell>
          <cell r="H2242">
            <v>129.9</v>
          </cell>
          <cell r="I2242">
            <v>0</v>
          </cell>
          <cell r="J2242">
            <v>0</v>
          </cell>
          <cell r="K2242">
            <v>0</v>
          </cell>
          <cell r="L2242">
            <v>0</v>
          </cell>
          <cell r="M2242">
            <v>0</v>
          </cell>
          <cell r="N2242">
            <v>0</v>
          </cell>
          <cell r="O2242">
            <v>0</v>
          </cell>
          <cell r="P2242">
            <v>0</v>
          </cell>
          <cell r="Q2242">
            <v>0</v>
          </cell>
          <cell r="R2242">
            <v>0</v>
          </cell>
          <cell r="S2242">
            <v>0</v>
          </cell>
          <cell r="T2242">
            <v>0</v>
          </cell>
          <cell r="U2242">
            <v>0</v>
          </cell>
          <cell r="V2242">
            <v>0</v>
          </cell>
          <cell r="W2242">
            <v>0</v>
          </cell>
          <cell r="X2242">
            <v>49.383433500000002</v>
          </cell>
          <cell r="Y2242">
            <v>40.258218300000003</v>
          </cell>
          <cell r="Z2242">
            <v>5.4558000000000009</v>
          </cell>
          <cell r="AA2242">
            <v>5.3677277999999999</v>
          </cell>
          <cell r="AB2242">
            <v>21.471041100000001</v>
          </cell>
          <cell r="AC2242">
            <v>7.9637793000000006</v>
          </cell>
          <cell r="AD2242">
            <v>129.9</v>
          </cell>
          <cell r="AE2242">
            <v>0</v>
          </cell>
          <cell r="AF2242">
            <v>0</v>
          </cell>
          <cell r="AG2242">
            <v>0</v>
          </cell>
          <cell r="AH2242">
            <v>0</v>
          </cell>
          <cell r="AI2242">
            <v>0</v>
          </cell>
          <cell r="AJ2242">
            <v>0</v>
          </cell>
          <cell r="AK2242">
            <v>0</v>
          </cell>
        </row>
        <row r="2243">
          <cell r="B2243">
            <v>40708</v>
          </cell>
          <cell r="D2243">
            <v>0</v>
          </cell>
          <cell r="E2243">
            <v>0</v>
          </cell>
          <cell r="F2243">
            <v>0</v>
          </cell>
          <cell r="G2243">
            <v>0</v>
          </cell>
          <cell r="H2243">
            <v>112.5</v>
          </cell>
          <cell r="I2243">
            <v>0</v>
          </cell>
          <cell r="J2243">
            <v>0</v>
          </cell>
          <cell r="K2243">
            <v>0</v>
          </cell>
          <cell r="L2243">
            <v>0</v>
          </cell>
          <cell r="M2243">
            <v>0</v>
          </cell>
          <cell r="N2243">
            <v>0</v>
          </cell>
          <cell r="O2243">
            <v>0</v>
          </cell>
          <cell r="P2243">
            <v>0</v>
          </cell>
          <cell r="Q2243">
            <v>0</v>
          </cell>
          <cell r="R2243">
            <v>0</v>
          </cell>
          <cell r="S2243">
            <v>0</v>
          </cell>
          <cell r="T2243">
            <v>0</v>
          </cell>
          <cell r="U2243">
            <v>0</v>
          </cell>
          <cell r="V2243">
            <v>0</v>
          </cell>
          <cell r="W2243">
            <v>0</v>
          </cell>
          <cell r="X2243">
            <v>42.768562499999994</v>
          </cell>
          <cell r="Y2243">
            <v>34.865662499999999</v>
          </cell>
          <cell r="Z2243">
            <v>4.7250000000000005</v>
          </cell>
          <cell r="AA2243">
            <v>4.6487249999999998</v>
          </cell>
          <cell r="AB2243">
            <v>18.595012499999999</v>
          </cell>
          <cell r="AC2243">
            <v>6.8970374999999997</v>
          </cell>
          <cell r="AD2243">
            <v>112.49999999999997</v>
          </cell>
          <cell r="AE2243">
            <v>0</v>
          </cell>
          <cell r="AF2243">
            <v>0</v>
          </cell>
          <cell r="AG2243">
            <v>0</v>
          </cell>
          <cell r="AH2243">
            <v>0</v>
          </cell>
          <cell r="AI2243">
            <v>0</v>
          </cell>
          <cell r="AJ2243">
            <v>0</v>
          </cell>
          <cell r="AK2243">
            <v>0</v>
          </cell>
        </row>
        <row r="2244">
          <cell r="B2244">
            <v>40709</v>
          </cell>
          <cell r="D2244">
            <v>0</v>
          </cell>
          <cell r="E2244">
            <v>0</v>
          </cell>
          <cell r="F2244">
            <v>0</v>
          </cell>
          <cell r="G2244">
            <v>0</v>
          </cell>
          <cell r="H2244">
            <v>75.900000000000006</v>
          </cell>
          <cell r="I2244">
            <v>0</v>
          </cell>
          <cell r="J2244">
            <v>0</v>
          </cell>
          <cell r="K2244">
            <v>0</v>
          </cell>
          <cell r="L2244">
            <v>0</v>
          </cell>
          <cell r="M2244">
            <v>0</v>
          </cell>
          <cell r="N2244">
            <v>0</v>
          </cell>
          <cell r="O2244">
            <v>0</v>
          </cell>
          <cell r="P2244">
            <v>0</v>
          </cell>
          <cell r="Q2244">
            <v>0</v>
          </cell>
          <cell r="R2244">
            <v>0</v>
          </cell>
          <cell r="S2244">
            <v>0</v>
          </cell>
          <cell r="T2244">
            <v>0</v>
          </cell>
          <cell r="U2244">
            <v>0</v>
          </cell>
          <cell r="V2244">
            <v>0</v>
          </cell>
          <cell r="W2244">
            <v>0</v>
          </cell>
          <cell r="X2244">
            <v>28.854523499999999</v>
          </cell>
          <cell r="Y2244">
            <v>23.5227003</v>
          </cell>
          <cell r="Z2244">
            <v>3.1878000000000006</v>
          </cell>
          <cell r="AA2244">
            <v>3.1363398</v>
          </cell>
          <cell r="AB2244">
            <v>12.545435100000001</v>
          </cell>
          <cell r="AC2244">
            <v>4.6532013000000001</v>
          </cell>
          <cell r="AD2244">
            <v>75.900000000000006</v>
          </cell>
          <cell r="AE2244">
            <v>0</v>
          </cell>
          <cell r="AF2244">
            <v>0</v>
          </cell>
          <cell r="AG2244">
            <v>0</v>
          </cell>
          <cell r="AH2244">
            <v>0</v>
          </cell>
          <cell r="AI2244">
            <v>0</v>
          </cell>
          <cell r="AJ2244">
            <v>0</v>
          </cell>
          <cell r="AK2244">
            <v>0</v>
          </cell>
        </row>
        <row r="2245">
          <cell r="B2245">
            <v>40710</v>
          </cell>
          <cell r="D2245">
            <v>0</v>
          </cell>
          <cell r="E2245">
            <v>0</v>
          </cell>
          <cell r="F2245">
            <v>0</v>
          </cell>
          <cell r="G2245">
            <v>0</v>
          </cell>
          <cell r="H2245">
            <v>223.9</v>
          </cell>
          <cell r="I2245">
            <v>0</v>
          </cell>
          <cell r="J2245">
            <v>0</v>
          </cell>
          <cell r="K2245">
            <v>0</v>
          </cell>
          <cell r="L2245">
            <v>0</v>
          </cell>
          <cell r="M2245">
            <v>0</v>
          </cell>
          <cell r="N2245">
            <v>0</v>
          </cell>
          <cell r="O2245">
            <v>0</v>
          </cell>
          <cell r="P2245">
            <v>0</v>
          </cell>
          <cell r="Q2245">
            <v>0</v>
          </cell>
          <cell r="R2245">
            <v>0</v>
          </cell>
          <cell r="S2245">
            <v>0</v>
          </cell>
          <cell r="T2245">
            <v>0</v>
          </cell>
          <cell r="U2245">
            <v>0</v>
          </cell>
          <cell r="V2245">
            <v>0</v>
          </cell>
          <cell r="W2245">
            <v>0</v>
          </cell>
          <cell r="X2245">
            <v>85.1189435</v>
          </cell>
          <cell r="Y2245">
            <v>69.390416299999998</v>
          </cell>
          <cell r="Z2245">
            <v>9.4038000000000004</v>
          </cell>
          <cell r="AA2245">
            <v>9.2519957999999995</v>
          </cell>
          <cell r="AB2245">
            <v>37.0082071</v>
          </cell>
          <cell r="AC2245">
            <v>13.7266373</v>
          </cell>
          <cell r="AD2245">
            <v>223.89999999999998</v>
          </cell>
          <cell r="AE2245">
            <v>0</v>
          </cell>
          <cell r="AF2245">
            <v>0</v>
          </cell>
          <cell r="AG2245">
            <v>0</v>
          </cell>
          <cell r="AH2245">
            <v>0</v>
          </cell>
          <cell r="AI2245">
            <v>0</v>
          </cell>
          <cell r="AJ2245">
            <v>0</v>
          </cell>
          <cell r="AK2245">
            <v>0</v>
          </cell>
        </row>
        <row r="2246">
          <cell r="B2246">
            <v>40711</v>
          </cell>
          <cell r="D2246">
            <v>0</v>
          </cell>
          <cell r="E2246">
            <v>0</v>
          </cell>
          <cell r="F2246">
            <v>0</v>
          </cell>
          <cell r="G2246">
            <v>0</v>
          </cell>
          <cell r="H2246">
            <v>69.7</v>
          </cell>
          <cell r="I2246">
            <v>0</v>
          </cell>
          <cell r="J2246">
            <v>0</v>
          </cell>
          <cell r="K2246">
            <v>0</v>
          </cell>
          <cell r="L2246">
            <v>0</v>
          </cell>
          <cell r="M2246">
            <v>0</v>
          </cell>
          <cell r="N2246">
            <v>0</v>
          </cell>
          <cell r="O2246">
            <v>0</v>
          </cell>
          <cell r="P2246">
            <v>0</v>
          </cell>
          <cell r="Q2246">
            <v>0</v>
          </cell>
          <cell r="R2246">
            <v>0</v>
          </cell>
          <cell r="S2246">
            <v>0</v>
          </cell>
          <cell r="T2246">
            <v>0</v>
          </cell>
          <cell r="U2246">
            <v>0</v>
          </cell>
          <cell r="V2246">
            <v>0</v>
          </cell>
          <cell r="W2246">
            <v>0</v>
          </cell>
          <cell r="X2246">
            <v>26.497500500000001</v>
          </cell>
          <cell r="Y2246">
            <v>21.601214900000002</v>
          </cell>
          <cell r="Z2246">
            <v>2.9274000000000004</v>
          </cell>
          <cell r="AA2246">
            <v>2.8801434000000001</v>
          </cell>
          <cell r="AB2246">
            <v>11.5206433</v>
          </cell>
          <cell r="AC2246">
            <v>4.2730978999999998</v>
          </cell>
          <cell r="AD2246">
            <v>69.7</v>
          </cell>
          <cell r="AE2246">
            <v>0</v>
          </cell>
          <cell r="AF2246">
            <v>0</v>
          </cell>
          <cell r="AG2246">
            <v>0</v>
          </cell>
          <cell r="AH2246">
            <v>0</v>
          </cell>
          <cell r="AI2246">
            <v>0</v>
          </cell>
          <cell r="AJ2246">
            <v>0</v>
          </cell>
          <cell r="AK2246">
            <v>0</v>
          </cell>
        </row>
        <row r="2247">
          <cell r="B2247">
            <v>40712</v>
          </cell>
          <cell r="D2247">
            <v>0</v>
          </cell>
          <cell r="E2247">
            <v>0</v>
          </cell>
          <cell r="F2247">
            <v>0</v>
          </cell>
          <cell r="G2247">
            <v>0</v>
          </cell>
          <cell r="H2247">
            <v>60.9</v>
          </cell>
          <cell r="I2247">
            <v>0</v>
          </cell>
          <cell r="J2247">
            <v>0</v>
          </cell>
          <cell r="K2247">
            <v>0</v>
          </cell>
          <cell r="L2247">
            <v>0</v>
          </cell>
          <cell r="M2247">
            <v>0</v>
          </cell>
          <cell r="N2247">
            <v>0</v>
          </cell>
          <cell r="O2247">
            <v>0</v>
          </cell>
          <cell r="P2247">
            <v>0</v>
          </cell>
          <cell r="Q2247">
            <v>0</v>
          </cell>
          <cell r="R2247">
            <v>0</v>
          </cell>
          <cell r="S2247">
            <v>0</v>
          </cell>
          <cell r="T2247">
            <v>0</v>
          </cell>
          <cell r="U2247">
            <v>0</v>
          </cell>
          <cell r="V2247">
            <v>0</v>
          </cell>
          <cell r="W2247">
            <v>0</v>
          </cell>
          <cell r="X2247">
            <v>23.152048499999999</v>
          </cell>
          <cell r="Y2247">
            <v>18.873945299999999</v>
          </cell>
          <cell r="Z2247">
            <v>2.5578000000000003</v>
          </cell>
          <cell r="AA2247">
            <v>2.5165097999999997</v>
          </cell>
          <cell r="AB2247">
            <v>10.0661001</v>
          </cell>
          <cell r="AC2247">
            <v>3.7335962999999999</v>
          </cell>
          <cell r="AD2247">
            <v>60.9</v>
          </cell>
          <cell r="AE2247">
            <v>0</v>
          </cell>
          <cell r="AF2247">
            <v>0</v>
          </cell>
          <cell r="AG2247">
            <v>0</v>
          </cell>
          <cell r="AH2247">
            <v>0</v>
          </cell>
          <cell r="AI2247">
            <v>0</v>
          </cell>
          <cell r="AJ2247">
            <v>0</v>
          </cell>
          <cell r="AK2247">
            <v>0</v>
          </cell>
        </row>
        <row r="2248">
          <cell r="B2248">
            <v>40713</v>
          </cell>
          <cell r="D2248">
            <v>0</v>
          </cell>
          <cell r="E2248">
            <v>0</v>
          </cell>
          <cell r="F2248">
            <v>0</v>
          </cell>
          <cell r="G2248">
            <v>0</v>
          </cell>
          <cell r="H2248">
            <v>86.9</v>
          </cell>
          <cell r="I2248">
            <v>0</v>
          </cell>
          <cell r="J2248">
            <v>0</v>
          </cell>
          <cell r="K2248">
            <v>0</v>
          </cell>
          <cell r="L2248">
            <v>0</v>
          </cell>
          <cell r="M2248">
            <v>0</v>
          </cell>
          <cell r="N2248">
            <v>0</v>
          </cell>
          <cell r="O2248">
            <v>0</v>
          </cell>
          <cell r="P2248">
            <v>0</v>
          </cell>
          <cell r="Q2248">
            <v>0</v>
          </cell>
          <cell r="R2248">
            <v>0</v>
          </cell>
          <cell r="S2248">
            <v>0</v>
          </cell>
          <cell r="T2248">
            <v>0</v>
          </cell>
          <cell r="U2248">
            <v>0</v>
          </cell>
          <cell r="V2248">
            <v>0</v>
          </cell>
          <cell r="W2248">
            <v>0</v>
          </cell>
          <cell r="X2248">
            <v>33.036338499999999</v>
          </cell>
          <cell r="Y2248">
            <v>26.9317873</v>
          </cell>
          <cell r="Z2248">
            <v>3.6498000000000004</v>
          </cell>
          <cell r="AA2248">
            <v>3.5908818</v>
          </cell>
          <cell r="AB2248">
            <v>14.363614099999999</v>
          </cell>
          <cell r="AC2248">
            <v>5.3275783000000008</v>
          </cell>
          <cell r="AD2248">
            <v>86.9</v>
          </cell>
          <cell r="AE2248">
            <v>0</v>
          </cell>
          <cell r="AF2248">
            <v>0</v>
          </cell>
          <cell r="AG2248">
            <v>0</v>
          </cell>
          <cell r="AH2248">
            <v>0</v>
          </cell>
          <cell r="AI2248">
            <v>0</v>
          </cell>
          <cell r="AJ2248">
            <v>0</v>
          </cell>
          <cell r="AK2248">
            <v>0</v>
          </cell>
        </row>
        <row r="2249">
          <cell r="B2249">
            <v>40714</v>
          </cell>
          <cell r="D2249">
            <v>0</v>
          </cell>
          <cell r="E2249">
            <v>0</v>
          </cell>
          <cell r="F2249">
            <v>0</v>
          </cell>
          <cell r="G2249">
            <v>0</v>
          </cell>
          <cell r="H2249">
            <v>119.5</v>
          </cell>
          <cell r="I2249">
            <v>0</v>
          </cell>
          <cell r="J2249">
            <v>0</v>
          </cell>
          <cell r="K2249">
            <v>0</v>
          </cell>
          <cell r="L2249">
            <v>0</v>
          </cell>
          <cell r="M2249">
            <v>0</v>
          </cell>
          <cell r="N2249">
            <v>0</v>
          </cell>
          <cell r="O2249">
            <v>0</v>
          </cell>
          <cell r="P2249">
            <v>0</v>
          </cell>
          <cell r="Q2249">
            <v>0</v>
          </cell>
          <cell r="R2249">
            <v>0</v>
          </cell>
          <cell r="S2249">
            <v>0</v>
          </cell>
          <cell r="T2249">
            <v>0</v>
          </cell>
          <cell r="U2249">
            <v>0</v>
          </cell>
          <cell r="V2249">
            <v>0</v>
          </cell>
          <cell r="W2249">
            <v>0</v>
          </cell>
          <cell r="X2249">
            <v>45.429717499999995</v>
          </cell>
          <cell r="Y2249">
            <v>37.035081499999997</v>
          </cell>
          <cell r="Z2249">
            <v>5.0190000000000001</v>
          </cell>
          <cell r="AA2249">
            <v>4.9379789999999995</v>
          </cell>
          <cell r="AB2249">
            <v>19.752035499999998</v>
          </cell>
          <cell r="AC2249">
            <v>7.3261865000000004</v>
          </cell>
          <cell r="AD2249">
            <v>119.5</v>
          </cell>
          <cell r="AE2249">
            <v>0</v>
          </cell>
          <cell r="AF2249">
            <v>0</v>
          </cell>
          <cell r="AG2249">
            <v>0</v>
          </cell>
          <cell r="AH2249">
            <v>0</v>
          </cell>
          <cell r="AI2249">
            <v>0</v>
          </cell>
          <cell r="AJ2249">
            <v>0</v>
          </cell>
          <cell r="AK2249">
            <v>0</v>
          </cell>
        </row>
        <row r="2250">
          <cell r="B2250">
            <v>40715</v>
          </cell>
          <cell r="D2250">
            <v>0</v>
          </cell>
          <cell r="E2250">
            <v>0</v>
          </cell>
          <cell r="F2250">
            <v>0</v>
          </cell>
          <cell r="G2250">
            <v>0</v>
          </cell>
          <cell r="H2250">
            <v>121.9</v>
          </cell>
          <cell r="I2250">
            <v>0</v>
          </cell>
          <cell r="J2250">
            <v>0</v>
          </cell>
          <cell r="K2250">
            <v>0</v>
          </cell>
          <cell r="L2250">
            <v>0</v>
          </cell>
          <cell r="M2250">
            <v>0</v>
          </cell>
          <cell r="N2250">
            <v>0</v>
          </cell>
          <cell r="O2250">
            <v>0</v>
          </cell>
          <cell r="P2250">
            <v>0</v>
          </cell>
          <cell r="Q2250">
            <v>0</v>
          </cell>
          <cell r="R2250">
            <v>0</v>
          </cell>
          <cell r="S2250">
            <v>0</v>
          </cell>
          <cell r="T2250">
            <v>0</v>
          </cell>
          <cell r="U2250">
            <v>0</v>
          </cell>
          <cell r="V2250">
            <v>0</v>
          </cell>
          <cell r="W2250">
            <v>0</v>
          </cell>
          <cell r="X2250">
            <v>46.342113499999996</v>
          </cell>
          <cell r="Y2250">
            <v>37.778882299999999</v>
          </cell>
          <cell r="Z2250">
            <v>5.1198000000000006</v>
          </cell>
          <cell r="AA2250">
            <v>5.0371518000000002</v>
          </cell>
          <cell r="AB2250">
            <v>20.148729100000001</v>
          </cell>
          <cell r="AC2250">
            <v>7.4733233000000006</v>
          </cell>
          <cell r="AD2250">
            <v>121.9</v>
          </cell>
          <cell r="AE2250">
            <v>0</v>
          </cell>
          <cell r="AF2250">
            <v>0</v>
          </cell>
          <cell r="AG2250">
            <v>0</v>
          </cell>
          <cell r="AH2250">
            <v>0</v>
          </cell>
          <cell r="AI2250">
            <v>0</v>
          </cell>
          <cell r="AJ2250">
            <v>0</v>
          </cell>
          <cell r="AK2250">
            <v>0</v>
          </cell>
        </row>
        <row r="2251">
          <cell r="B2251">
            <v>40716</v>
          </cell>
          <cell r="D2251">
            <v>0</v>
          </cell>
          <cell r="E2251">
            <v>0</v>
          </cell>
          <cell r="F2251">
            <v>0</v>
          </cell>
          <cell r="G2251">
            <v>0</v>
          </cell>
          <cell r="H2251">
            <v>118.7</v>
          </cell>
          <cell r="I2251">
            <v>0</v>
          </cell>
          <cell r="J2251">
            <v>0</v>
          </cell>
          <cell r="K2251">
            <v>0</v>
          </cell>
          <cell r="L2251">
            <v>0</v>
          </cell>
          <cell r="M2251">
            <v>0</v>
          </cell>
          <cell r="N2251">
            <v>0</v>
          </cell>
          <cell r="O2251">
            <v>0</v>
          </cell>
          <cell r="P2251">
            <v>0</v>
          </cell>
          <cell r="Q2251">
            <v>0</v>
          </cell>
          <cell r="R2251">
            <v>0</v>
          </cell>
          <cell r="S2251">
            <v>0</v>
          </cell>
          <cell r="T2251">
            <v>0</v>
          </cell>
          <cell r="U2251">
            <v>0</v>
          </cell>
          <cell r="V2251">
            <v>0</v>
          </cell>
          <cell r="W2251">
            <v>0</v>
          </cell>
          <cell r="X2251">
            <v>45.1255855</v>
          </cell>
          <cell r="Y2251">
            <v>36.787147900000001</v>
          </cell>
          <cell r="Z2251">
            <v>4.9854000000000003</v>
          </cell>
          <cell r="AA2251">
            <v>4.9049214000000001</v>
          </cell>
          <cell r="AB2251">
            <v>19.619804299999998</v>
          </cell>
          <cell r="AC2251">
            <v>7.2771409</v>
          </cell>
          <cell r="AD2251">
            <v>118.70000000000002</v>
          </cell>
          <cell r="AE2251">
            <v>0</v>
          </cell>
          <cell r="AF2251">
            <v>0</v>
          </cell>
          <cell r="AG2251">
            <v>0</v>
          </cell>
          <cell r="AH2251">
            <v>0</v>
          </cell>
          <cell r="AI2251">
            <v>0</v>
          </cell>
          <cell r="AJ2251">
            <v>0</v>
          </cell>
          <cell r="AK2251">
            <v>0</v>
          </cell>
        </row>
        <row r="2252">
          <cell r="B2252">
            <v>40717</v>
          </cell>
          <cell r="D2252">
            <v>0</v>
          </cell>
          <cell r="E2252">
            <v>0</v>
          </cell>
          <cell r="F2252">
            <v>0</v>
          </cell>
          <cell r="G2252">
            <v>0</v>
          </cell>
          <cell r="H2252">
            <v>146.30000000000001</v>
          </cell>
          <cell r="I2252">
            <v>0</v>
          </cell>
          <cell r="J2252">
            <v>0</v>
          </cell>
          <cell r="K2252">
            <v>0</v>
          </cell>
          <cell r="L2252">
            <v>0</v>
          </cell>
          <cell r="M2252">
            <v>0</v>
          </cell>
          <cell r="N2252">
            <v>0</v>
          </cell>
          <cell r="O2252">
            <v>0</v>
          </cell>
          <cell r="P2252">
            <v>0</v>
          </cell>
          <cell r="Q2252">
            <v>0</v>
          </cell>
          <cell r="R2252">
            <v>0</v>
          </cell>
          <cell r="S2252">
            <v>0</v>
          </cell>
          <cell r="T2252">
            <v>0</v>
          </cell>
          <cell r="U2252">
            <v>0</v>
          </cell>
          <cell r="V2252">
            <v>0</v>
          </cell>
          <cell r="W2252">
            <v>0</v>
          </cell>
          <cell r="X2252">
            <v>55.618139499999998</v>
          </cell>
          <cell r="Y2252">
            <v>45.340857100000001</v>
          </cell>
          <cell r="Z2252">
            <v>6.1446000000000005</v>
          </cell>
          <cell r="AA2252">
            <v>6.0454086</v>
          </cell>
          <cell r="AB2252">
            <v>24.181780700000001</v>
          </cell>
          <cell r="AC2252">
            <v>8.9692141000000003</v>
          </cell>
          <cell r="AD2252">
            <v>146.29999999999998</v>
          </cell>
          <cell r="AE2252">
            <v>0</v>
          </cell>
          <cell r="AF2252">
            <v>0</v>
          </cell>
          <cell r="AG2252">
            <v>0</v>
          </cell>
          <cell r="AH2252">
            <v>0</v>
          </cell>
          <cell r="AI2252">
            <v>0</v>
          </cell>
          <cell r="AJ2252">
            <v>0</v>
          </cell>
          <cell r="AK2252">
            <v>0</v>
          </cell>
        </row>
        <row r="2253">
          <cell r="B2253">
            <v>40718</v>
          </cell>
          <cell r="D2253">
            <v>0</v>
          </cell>
          <cell r="E2253">
            <v>0</v>
          </cell>
          <cell r="F2253">
            <v>0</v>
          </cell>
          <cell r="G2253">
            <v>0</v>
          </cell>
          <cell r="H2253">
            <v>126.9</v>
          </cell>
          <cell r="I2253">
            <v>0</v>
          </cell>
          <cell r="J2253">
            <v>0</v>
          </cell>
          <cell r="K2253">
            <v>0</v>
          </cell>
          <cell r="L2253">
            <v>0</v>
          </cell>
          <cell r="M2253">
            <v>0</v>
          </cell>
          <cell r="N2253">
            <v>0</v>
          </cell>
          <cell r="O2253">
            <v>0</v>
          </cell>
          <cell r="P2253">
            <v>0</v>
          </cell>
          <cell r="Q2253">
            <v>0</v>
          </cell>
          <cell r="R2253">
            <v>0</v>
          </cell>
          <cell r="S2253">
            <v>0</v>
          </cell>
          <cell r="T2253">
            <v>0</v>
          </cell>
          <cell r="U2253">
            <v>0</v>
          </cell>
          <cell r="V2253">
            <v>0</v>
          </cell>
          <cell r="W2253">
            <v>0</v>
          </cell>
          <cell r="X2253">
            <v>48.242938500000001</v>
          </cell>
          <cell r="Y2253">
            <v>39.3284673</v>
          </cell>
          <cell r="Z2253">
            <v>5.3298000000000005</v>
          </cell>
          <cell r="AA2253">
            <v>5.2437617999999997</v>
          </cell>
          <cell r="AB2253">
            <v>20.9751741</v>
          </cell>
          <cell r="AC2253">
            <v>7.7798583000000008</v>
          </cell>
          <cell r="AD2253">
            <v>126.90000000000002</v>
          </cell>
          <cell r="AE2253">
            <v>0</v>
          </cell>
          <cell r="AF2253">
            <v>0</v>
          </cell>
          <cell r="AG2253">
            <v>0</v>
          </cell>
          <cell r="AH2253">
            <v>0</v>
          </cell>
          <cell r="AI2253">
            <v>0</v>
          </cell>
          <cell r="AJ2253">
            <v>0</v>
          </cell>
          <cell r="AK2253">
            <v>0</v>
          </cell>
        </row>
        <row r="2254">
          <cell r="B2254">
            <v>40719</v>
          </cell>
          <cell r="D2254">
            <v>0</v>
          </cell>
          <cell r="E2254">
            <v>0</v>
          </cell>
          <cell r="F2254">
            <v>0</v>
          </cell>
          <cell r="G2254">
            <v>0</v>
          </cell>
          <cell r="H2254">
            <v>144.4</v>
          </cell>
          <cell r="I2254">
            <v>0</v>
          </cell>
          <cell r="J2254">
            <v>0</v>
          </cell>
          <cell r="K2254">
            <v>0</v>
          </cell>
          <cell r="L2254">
            <v>0</v>
          </cell>
          <cell r="M2254">
            <v>0</v>
          </cell>
          <cell r="N2254">
            <v>0</v>
          </cell>
          <cell r="O2254">
            <v>0</v>
          </cell>
          <cell r="P2254">
            <v>0</v>
          </cell>
          <cell r="Q2254">
            <v>0</v>
          </cell>
          <cell r="R2254">
            <v>0</v>
          </cell>
          <cell r="S2254">
            <v>0</v>
          </cell>
          <cell r="T2254">
            <v>0</v>
          </cell>
          <cell r="U2254">
            <v>0</v>
          </cell>
          <cell r="V2254">
            <v>0</v>
          </cell>
          <cell r="W2254">
            <v>0</v>
          </cell>
          <cell r="X2254">
            <v>54.895826</v>
          </cell>
          <cell r="Y2254">
            <v>44.752014800000005</v>
          </cell>
          <cell r="Z2254">
            <v>6.0648000000000009</v>
          </cell>
          <cell r="AA2254">
            <v>5.9668967999999998</v>
          </cell>
          <cell r="AB2254">
            <v>23.867731599999999</v>
          </cell>
          <cell r="AC2254">
            <v>8.8527307999999998</v>
          </cell>
          <cell r="AD2254">
            <v>144.4</v>
          </cell>
          <cell r="AE2254">
            <v>0</v>
          </cell>
          <cell r="AF2254">
            <v>0</v>
          </cell>
          <cell r="AG2254">
            <v>0</v>
          </cell>
          <cell r="AH2254">
            <v>0</v>
          </cell>
          <cell r="AI2254">
            <v>0</v>
          </cell>
          <cell r="AJ2254">
            <v>0</v>
          </cell>
          <cell r="AK2254">
            <v>0</v>
          </cell>
        </row>
        <row r="2255">
          <cell r="B2255">
            <v>40720</v>
          </cell>
          <cell r="D2255">
            <v>0</v>
          </cell>
          <cell r="E2255">
            <v>0</v>
          </cell>
          <cell r="F2255">
            <v>0</v>
          </cell>
          <cell r="G2255">
            <v>0</v>
          </cell>
          <cell r="H2255">
            <v>107.2</v>
          </cell>
          <cell r="I2255">
            <v>0</v>
          </cell>
          <cell r="J2255">
            <v>0</v>
          </cell>
          <cell r="K2255">
            <v>0</v>
          </cell>
          <cell r="L2255">
            <v>0</v>
          </cell>
          <cell r="M2255">
            <v>0</v>
          </cell>
          <cell r="N2255">
            <v>0</v>
          </cell>
          <cell r="O2255">
            <v>0</v>
          </cell>
          <cell r="P2255">
            <v>0</v>
          </cell>
          <cell r="Q2255">
            <v>0</v>
          </cell>
          <cell r="R2255">
            <v>0</v>
          </cell>
          <cell r="S2255">
            <v>0</v>
          </cell>
          <cell r="T2255">
            <v>0</v>
          </cell>
          <cell r="U2255">
            <v>0</v>
          </cell>
          <cell r="V2255">
            <v>0</v>
          </cell>
          <cell r="W2255">
            <v>0</v>
          </cell>
          <cell r="X2255">
            <v>40.753687999999997</v>
          </cell>
          <cell r="Y2255">
            <v>33.223102400000002</v>
          </cell>
          <cell r="Z2255">
            <v>4.5024000000000006</v>
          </cell>
          <cell r="AA2255">
            <v>4.4297183999999996</v>
          </cell>
          <cell r="AB2255">
            <v>17.718980800000001</v>
          </cell>
          <cell r="AC2255">
            <v>6.5721104000000006</v>
          </cell>
          <cell r="AD2255">
            <v>107.19999999999999</v>
          </cell>
          <cell r="AE2255">
            <v>0</v>
          </cell>
          <cell r="AF2255">
            <v>0</v>
          </cell>
          <cell r="AG2255">
            <v>0</v>
          </cell>
          <cell r="AH2255">
            <v>0</v>
          </cell>
          <cell r="AI2255">
            <v>0</v>
          </cell>
          <cell r="AJ2255">
            <v>0</v>
          </cell>
          <cell r="AK2255">
            <v>0</v>
          </cell>
        </row>
        <row r="2256">
          <cell r="B2256">
            <v>40721</v>
          </cell>
          <cell r="D2256">
            <v>0</v>
          </cell>
          <cell r="E2256">
            <v>0</v>
          </cell>
          <cell r="F2256">
            <v>0</v>
          </cell>
          <cell r="G2256">
            <v>0</v>
          </cell>
          <cell r="H2256">
            <v>94.1</v>
          </cell>
          <cell r="I2256">
            <v>0</v>
          </cell>
          <cell r="J2256">
            <v>0</v>
          </cell>
          <cell r="K2256">
            <v>0</v>
          </cell>
          <cell r="L2256">
            <v>0</v>
          </cell>
          <cell r="M2256">
            <v>0</v>
          </cell>
          <cell r="N2256">
            <v>0</v>
          </cell>
          <cell r="O2256">
            <v>0</v>
          </cell>
          <cell r="P2256">
            <v>0</v>
          </cell>
          <cell r="Q2256">
            <v>0</v>
          </cell>
          <cell r="R2256">
            <v>0</v>
          </cell>
          <cell r="S2256">
            <v>0</v>
          </cell>
          <cell r="T2256">
            <v>0</v>
          </cell>
          <cell r="U2256">
            <v>0</v>
          </cell>
          <cell r="V2256">
            <v>0</v>
          </cell>
          <cell r="W2256">
            <v>0</v>
          </cell>
          <cell r="X2256">
            <v>35.773526499999996</v>
          </cell>
          <cell r="Y2256">
            <v>29.163189699999997</v>
          </cell>
          <cell r="Z2256">
            <v>3.9521999999999999</v>
          </cell>
          <cell r="AA2256">
            <v>3.8884001999999995</v>
          </cell>
          <cell r="AB2256">
            <v>15.553694899999998</v>
          </cell>
          <cell r="AC2256">
            <v>5.7689886999999995</v>
          </cell>
          <cell r="AD2256">
            <v>94.09999999999998</v>
          </cell>
          <cell r="AE2256">
            <v>0</v>
          </cell>
          <cell r="AF2256">
            <v>0</v>
          </cell>
          <cell r="AG2256">
            <v>0</v>
          </cell>
          <cell r="AH2256">
            <v>0</v>
          </cell>
          <cell r="AI2256">
            <v>0</v>
          </cell>
          <cell r="AJ2256">
            <v>0</v>
          </cell>
          <cell r="AK2256">
            <v>0</v>
          </cell>
        </row>
        <row r="2257">
          <cell r="B2257">
            <v>40722</v>
          </cell>
          <cell r="D2257">
            <v>0</v>
          </cell>
          <cell r="E2257">
            <v>0</v>
          </cell>
          <cell r="F2257">
            <v>0</v>
          </cell>
          <cell r="G2257">
            <v>0</v>
          </cell>
          <cell r="H2257">
            <v>88.4</v>
          </cell>
          <cell r="I2257">
            <v>0</v>
          </cell>
          <cell r="J2257">
            <v>0</v>
          </cell>
          <cell r="K2257">
            <v>0</v>
          </cell>
          <cell r="L2257">
            <v>0</v>
          </cell>
          <cell r="M2257">
            <v>0</v>
          </cell>
          <cell r="N2257">
            <v>0</v>
          </cell>
          <cell r="O2257">
            <v>0</v>
          </cell>
          <cell r="P2257">
            <v>0</v>
          </cell>
          <cell r="Q2257">
            <v>0</v>
          </cell>
          <cell r="R2257">
            <v>0</v>
          </cell>
          <cell r="S2257">
            <v>0</v>
          </cell>
          <cell r="T2257">
            <v>0</v>
          </cell>
          <cell r="U2257">
            <v>0</v>
          </cell>
          <cell r="V2257">
            <v>0</v>
          </cell>
          <cell r="W2257">
            <v>0</v>
          </cell>
          <cell r="X2257">
            <v>33.606586</v>
          </cell>
          <cell r="Y2257">
            <v>27.396662800000001</v>
          </cell>
          <cell r="Z2257">
            <v>3.7128000000000005</v>
          </cell>
          <cell r="AA2257">
            <v>3.6528648000000001</v>
          </cell>
          <cell r="AB2257">
            <v>14.6115476</v>
          </cell>
          <cell r="AC2257">
            <v>5.4195388000000007</v>
          </cell>
          <cell r="AD2257">
            <v>88.399999999999991</v>
          </cell>
          <cell r="AE2257">
            <v>0</v>
          </cell>
          <cell r="AF2257">
            <v>0</v>
          </cell>
          <cell r="AG2257">
            <v>0</v>
          </cell>
          <cell r="AH2257">
            <v>0</v>
          </cell>
          <cell r="AI2257">
            <v>0</v>
          </cell>
          <cell r="AJ2257">
            <v>0</v>
          </cell>
          <cell r="AK2257">
            <v>0</v>
          </cell>
        </row>
        <row r="2258">
          <cell r="B2258">
            <v>40723</v>
          </cell>
          <cell r="D2258">
            <v>0</v>
          </cell>
          <cell r="E2258">
            <v>0</v>
          </cell>
          <cell r="F2258">
            <v>0</v>
          </cell>
          <cell r="G2258">
            <v>0</v>
          </cell>
          <cell r="H2258">
            <v>133.30000000000001</v>
          </cell>
          <cell r="I2258">
            <v>0</v>
          </cell>
          <cell r="J2258">
            <v>0</v>
          </cell>
          <cell r="K2258">
            <v>0</v>
          </cell>
          <cell r="L2258">
            <v>0</v>
          </cell>
          <cell r="M2258">
            <v>0</v>
          </cell>
          <cell r="N2258">
            <v>0</v>
          </cell>
          <cell r="O2258">
            <v>0</v>
          </cell>
          <cell r="P2258">
            <v>0</v>
          </cell>
          <cell r="Q2258">
            <v>0</v>
          </cell>
          <cell r="R2258">
            <v>0</v>
          </cell>
          <cell r="S2258">
            <v>0</v>
          </cell>
          <cell r="T2258">
            <v>0</v>
          </cell>
          <cell r="U2258">
            <v>0</v>
          </cell>
          <cell r="V2258">
            <v>0</v>
          </cell>
          <cell r="W2258">
            <v>0</v>
          </cell>
          <cell r="X2258">
            <v>50.675994500000002</v>
          </cell>
          <cell r="Y2258">
            <v>41.311936100000004</v>
          </cell>
          <cell r="Z2258">
            <v>5.5986000000000011</v>
          </cell>
          <cell r="AA2258">
            <v>5.5082225999999999</v>
          </cell>
          <cell r="AB2258">
            <v>22.033023700000001</v>
          </cell>
          <cell r="AC2258">
            <v>8.1722231000000001</v>
          </cell>
          <cell r="AD2258">
            <v>133.30000000000001</v>
          </cell>
          <cell r="AE2258">
            <v>0</v>
          </cell>
          <cell r="AF2258">
            <v>0</v>
          </cell>
          <cell r="AG2258">
            <v>0</v>
          </cell>
          <cell r="AH2258">
            <v>0</v>
          </cell>
          <cell r="AI2258">
            <v>0</v>
          </cell>
          <cell r="AJ2258">
            <v>0</v>
          </cell>
          <cell r="AK2258">
            <v>0</v>
          </cell>
        </row>
        <row r="2259">
          <cell r="B2259">
            <v>40724</v>
          </cell>
          <cell r="D2259">
            <v>17282.370000000003</v>
          </cell>
          <cell r="E2259">
            <v>0</v>
          </cell>
          <cell r="F2259">
            <v>17282.370000000003</v>
          </cell>
          <cell r="G2259">
            <v>17282.370000000003</v>
          </cell>
          <cell r="H2259">
            <v>2725.6</v>
          </cell>
          <cell r="I2259">
            <v>0</v>
          </cell>
          <cell r="J2259">
            <v>0</v>
          </cell>
          <cell r="K2259">
            <v>0</v>
          </cell>
          <cell r="L2259">
            <v>0</v>
          </cell>
          <cell r="M2259">
            <v>0</v>
          </cell>
          <cell r="N2259">
            <v>0</v>
          </cell>
          <cell r="O2259">
            <v>0</v>
          </cell>
          <cell r="P2259">
            <v>0</v>
          </cell>
          <cell r="Q2259">
            <v>0</v>
          </cell>
          <cell r="R2259">
            <v>0</v>
          </cell>
          <cell r="S2259">
            <v>0</v>
          </cell>
          <cell r="T2259">
            <v>0</v>
          </cell>
          <cell r="U2259">
            <v>0</v>
          </cell>
          <cell r="V2259">
            <v>0</v>
          </cell>
          <cell r="W2259">
            <v>0</v>
          </cell>
          <cell r="X2259">
            <v>1036.1777239999999</v>
          </cell>
          <cell r="Y2259">
            <v>844.70977519999997</v>
          </cell>
          <cell r="Z2259">
            <v>114.4752</v>
          </cell>
          <cell r="AA2259">
            <v>112.6272432</v>
          </cell>
          <cell r="AB2259">
            <v>450.51169839999994</v>
          </cell>
          <cell r="AC2259">
            <v>167.0983592</v>
          </cell>
          <cell r="AD2259">
            <v>2725.6000000000004</v>
          </cell>
          <cell r="AE2259">
            <v>6235.6008133698951</v>
          </cell>
          <cell r="AF2259">
            <v>5102.9109413306387</v>
          </cell>
          <cell r="AG2259">
            <v>833.60435444075608</v>
          </cell>
          <cell r="AH2259">
            <v>780.10857268869927</v>
          </cell>
          <cell r="AI2259">
            <v>3136.6167148506279</v>
          </cell>
          <cell r="AJ2259">
            <v>1193.5286033193825</v>
          </cell>
          <cell r="AK2259">
            <v>17282.370000000003</v>
          </cell>
        </row>
        <row r="2260">
          <cell r="B2260">
            <v>40725</v>
          </cell>
          <cell r="D2260">
            <v>6213.5500000000102</v>
          </cell>
          <cell r="E2260">
            <v>28221</v>
          </cell>
          <cell r="F2260">
            <v>34434.55000000001</v>
          </cell>
          <cell r="G2260">
            <v>34434.55000000001</v>
          </cell>
          <cell r="H2260">
            <v>98.2</v>
          </cell>
          <cell r="I2260">
            <v>28221</v>
          </cell>
          <cell r="J2260">
            <v>15627</v>
          </cell>
          <cell r="K2260">
            <v>3335</v>
          </cell>
          <cell r="L2260">
            <v>1300</v>
          </cell>
          <cell r="M2260">
            <v>1659</v>
          </cell>
          <cell r="N2260">
            <v>6300</v>
          </cell>
          <cell r="O2260">
            <v>0</v>
          </cell>
          <cell r="P2260">
            <v>28221</v>
          </cell>
          <cell r="Q2260">
            <v>15627</v>
          </cell>
          <cell r="R2260">
            <v>3335</v>
          </cell>
          <cell r="S2260">
            <v>1300</v>
          </cell>
          <cell r="T2260">
            <v>1659</v>
          </cell>
          <cell r="U2260">
            <v>6300</v>
          </cell>
          <cell r="V2260">
            <v>0</v>
          </cell>
          <cell r="W2260">
            <v>28221</v>
          </cell>
          <cell r="X2260">
            <v>37.332203</v>
          </cell>
          <cell r="Y2260">
            <v>30.4338494</v>
          </cell>
          <cell r="Z2260">
            <v>4.1244000000000005</v>
          </cell>
          <cell r="AA2260">
            <v>4.0578203999999998</v>
          </cell>
          <cell r="AB2260">
            <v>16.231379799999999</v>
          </cell>
          <cell r="AC2260">
            <v>6.0203474000000003</v>
          </cell>
          <cell r="AD2260">
            <v>98.2</v>
          </cell>
          <cell r="AE2260">
            <v>12454.516265983148</v>
          </cell>
          <cell r="AF2260">
            <v>10192.482530952471</v>
          </cell>
          <cell r="AG2260">
            <v>1619.7751454751012</v>
          </cell>
          <cell r="AH2260">
            <v>1558.9615128164951</v>
          </cell>
          <cell r="AI2260">
            <v>6292.669942565979</v>
          </cell>
          <cell r="AJ2260">
            <v>2316.1446022068144</v>
          </cell>
          <cell r="AK2260">
            <v>34434.55000000001</v>
          </cell>
        </row>
        <row r="2261">
          <cell r="B2261">
            <v>40726</v>
          </cell>
          <cell r="D2261">
            <v>6229.5799999999945</v>
          </cell>
          <cell r="E2261">
            <v>28221</v>
          </cell>
          <cell r="F2261">
            <v>34450.579999999994</v>
          </cell>
          <cell r="G2261">
            <v>34450.579999999994</v>
          </cell>
          <cell r="H2261">
            <v>90.5</v>
          </cell>
          <cell r="I2261">
            <v>28221</v>
          </cell>
          <cell r="J2261">
            <v>15627</v>
          </cell>
          <cell r="K2261">
            <v>3335</v>
          </cell>
          <cell r="L2261">
            <v>1300</v>
          </cell>
          <cell r="M2261">
            <v>1659</v>
          </cell>
          <cell r="N2261">
            <v>6300</v>
          </cell>
          <cell r="O2261">
            <v>0</v>
          </cell>
          <cell r="P2261">
            <v>28221</v>
          </cell>
          <cell r="Q2261">
            <v>15627</v>
          </cell>
          <cell r="R2261">
            <v>3335</v>
          </cell>
          <cell r="S2261">
            <v>1300</v>
          </cell>
          <cell r="T2261">
            <v>1659</v>
          </cell>
          <cell r="U2261">
            <v>6300</v>
          </cell>
          <cell r="V2261">
            <v>0</v>
          </cell>
          <cell r="W2261">
            <v>28221</v>
          </cell>
          <cell r="X2261">
            <v>34.404932500000001</v>
          </cell>
          <cell r="Y2261">
            <v>28.0474885</v>
          </cell>
          <cell r="Z2261">
            <v>3.8010000000000002</v>
          </cell>
          <cell r="AA2261">
            <v>3.7396409999999998</v>
          </cell>
          <cell r="AB2261">
            <v>14.9586545</v>
          </cell>
          <cell r="AC2261">
            <v>5.5482835000000001</v>
          </cell>
          <cell r="AD2261">
            <v>90.5</v>
          </cell>
          <cell r="AE2261">
            <v>12570.787725511651</v>
          </cell>
          <cell r="AF2261">
            <v>10181.462527650625</v>
          </cell>
          <cell r="AG2261">
            <v>1620.6381722934923</v>
          </cell>
          <cell r="AH2261">
            <v>1558.0604176039878</v>
          </cell>
          <cell r="AI2261">
            <v>6250.1951225104885</v>
          </cell>
          <cell r="AJ2261">
            <v>2269.436034429747</v>
          </cell>
          <cell r="AK2261">
            <v>34450.579999999994</v>
          </cell>
        </row>
        <row r="2262">
          <cell r="B2262">
            <v>40727</v>
          </cell>
          <cell r="D2262">
            <v>6133.3600000000006</v>
          </cell>
          <cell r="E2262">
            <v>28221</v>
          </cell>
          <cell r="F2262">
            <v>34354.36</v>
          </cell>
          <cell r="G2262">
            <v>34354.36</v>
          </cell>
          <cell r="H2262">
            <v>101.1</v>
          </cell>
          <cell r="I2262">
            <v>28221</v>
          </cell>
          <cell r="J2262">
            <v>15627</v>
          </cell>
          <cell r="K2262">
            <v>3335</v>
          </cell>
          <cell r="L2262">
            <v>1300</v>
          </cell>
          <cell r="M2262">
            <v>1659</v>
          </cell>
          <cell r="N2262">
            <v>6300</v>
          </cell>
          <cell r="O2262">
            <v>0</v>
          </cell>
          <cell r="P2262">
            <v>28221</v>
          </cell>
          <cell r="Q2262">
            <v>15627</v>
          </cell>
          <cell r="R2262">
            <v>3335</v>
          </cell>
          <cell r="S2262">
            <v>1300</v>
          </cell>
          <cell r="T2262">
            <v>1659</v>
          </cell>
          <cell r="U2262">
            <v>6300</v>
          </cell>
          <cell r="V2262">
            <v>0</v>
          </cell>
          <cell r="W2262">
            <v>28221</v>
          </cell>
          <cell r="X2262">
            <v>62.855064689553657</v>
          </cell>
          <cell r="Y2262">
            <v>23.895295667704165</v>
          </cell>
          <cell r="Z2262">
            <v>1.3128913935556836</v>
          </cell>
          <cell r="AA2262">
            <v>0.49911535663109641</v>
          </cell>
          <cell r="AB2262">
            <v>9.0841550775127526</v>
          </cell>
          <cell r="AC2262">
            <v>3.453477815042636</v>
          </cell>
          <cell r="AD2262">
            <v>101.09999999999998</v>
          </cell>
          <cell r="AE2262">
            <v>12435.855406084216</v>
          </cell>
          <cell r="AF2262">
            <v>10177.631538943699</v>
          </cell>
          <cell r="AG2262">
            <v>1620.9007148197045</v>
          </cell>
          <cell r="AH2262">
            <v>1557.735915313488</v>
          </cell>
          <cell r="AI2262">
            <v>6304.4613838436144</v>
          </cell>
          <cell r="AJ2262">
            <v>2257.7750409952801</v>
          </cell>
          <cell r="AK2262">
            <v>34354.36</v>
          </cell>
        </row>
        <row r="2263">
          <cell r="B2263">
            <v>40728</v>
          </cell>
          <cell r="D2263">
            <v>4726.8399999999892</v>
          </cell>
          <cell r="E2263">
            <v>28221</v>
          </cell>
          <cell r="F2263">
            <v>32947.839999999989</v>
          </cell>
          <cell r="G2263">
            <v>32947.839999999989</v>
          </cell>
          <cell r="H2263">
            <v>78.900000000000006</v>
          </cell>
          <cell r="I2263">
            <v>28221</v>
          </cell>
          <cell r="J2263">
            <v>15627</v>
          </cell>
          <cell r="K2263">
            <v>3335</v>
          </cell>
          <cell r="L2263">
            <v>1300</v>
          </cell>
          <cell r="M2263">
            <v>1659</v>
          </cell>
          <cell r="N2263">
            <v>6300</v>
          </cell>
          <cell r="O2263">
            <v>0</v>
          </cell>
          <cell r="P2263">
            <v>28221</v>
          </cell>
          <cell r="Q2263">
            <v>15627</v>
          </cell>
          <cell r="R2263">
            <v>3335</v>
          </cell>
          <cell r="S2263">
            <v>1300</v>
          </cell>
          <cell r="T2263">
            <v>1659</v>
          </cell>
          <cell r="U2263">
            <v>6300</v>
          </cell>
          <cell r="V2263">
            <v>0</v>
          </cell>
          <cell r="W2263">
            <v>28221</v>
          </cell>
          <cell r="X2263">
            <v>49.053062354162066</v>
          </cell>
          <cell r="Y2263">
            <v>18.64825744987002</v>
          </cell>
          <cell r="Z2263">
            <v>1.0246007017956822</v>
          </cell>
          <cell r="AA2263">
            <v>0.38951732579815551</v>
          </cell>
          <cell r="AB2263">
            <v>7.0894147934298362</v>
          </cell>
          <cell r="AC2263">
            <v>2.6951473749442534</v>
          </cell>
          <cell r="AD2263">
            <v>78.900000000000006</v>
          </cell>
          <cell r="AE2263">
            <v>11915.934483083664</v>
          </cell>
          <cell r="AF2263">
            <v>9752.1536395175663</v>
          </cell>
          <cell r="AG2263">
            <v>1561.3786396159494</v>
          </cell>
          <cell r="AH2263">
            <v>1492.6908254006401</v>
          </cell>
          <cell r="AI2263">
            <v>6021.0898168530985</v>
          </cell>
          <cell r="AJ2263">
            <v>2204.5925955290763</v>
          </cell>
          <cell r="AK2263">
            <v>32947.839999999989</v>
          </cell>
        </row>
        <row r="2264">
          <cell r="B2264">
            <v>40729</v>
          </cell>
          <cell r="D2264">
            <v>11674.379999999997</v>
          </cell>
          <cell r="E2264">
            <v>21921</v>
          </cell>
          <cell r="F2264">
            <v>33595.379999999997</v>
          </cell>
          <cell r="G2264">
            <v>33595.379999999997</v>
          </cell>
          <cell r="H2264">
            <v>67.8</v>
          </cell>
          <cell r="I2264">
            <v>21921</v>
          </cell>
          <cell r="J2264">
            <v>15627</v>
          </cell>
          <cell r="K2264">
            <v>3335</v>
          </cell>
          <cell r="L2264">
            <v>1300</v>
          </cell>
          <cell r="M2264">
            <v>1659</v>
          </cell>
          <cell r="N2264">
            <v>0</v>
          </cell>
          <cell r="O2264">
            <v>0</v>
          </cell>
          <cell r="P2264">
            <v>21921</v>
          </cell>
          <cell r="Q2264">
            <v>15627</v>
          </cell>
          <cell r="R2264">
            <v>3335</v>
          </cell>
          <cell r="S2264">
            <v>1300</v>
          </cell>
          <cell r="T2264">
            <v>1659</v>
          </cell>
          <cell r="U2264">
            <v>0</v>
          </cell>
          <cell r="V2264">
            <v>0</v>
          </cell>
          <cell r="W2264">
            <v>21921</v>
          </cell>
          <cell r="X2264">
            <v>25.775186999999999</v>
          </cell>
          <cell r="Y2264">
            <v>21.012372599999999</v>
          </cell>
          <cell r="Z2264">
            <v>2.8475999999999999</v>
          </cell>
          <cell r="AA2264">
            <v>2.8016315999999999</v>
          </cell>
          <cell r="AB2264">
            <v>11.2065942</v>
          </cell>
          <cell r="AC2264">
            <v>4.1566146000000002</v>
          </cell>
          <cell r="AD2264">
            <v>67.8</v>
          </cell>
          <cell r="AE2264">
            <v>12471.679583664954</v>
          </cell>
          <cell r="AF2264">
            <v>10206.528585565029</v>
          </cell>
          <cell r="AG2264">
            <v>1622.0073249352397</v>
          </cell>
          <cell r="AH2264">
            <v>1561.1098862359638</v>
          </cell>
          <cell r="AI2264">
            <v>5391.0264147515945</v>
          </cell>
          <cell r="AJ2264">
            <v>2343.0282048472136</v>
          </cell>
          <cell r="AK2264">
            <v>33595.379999999997</v>
          </cell>
        </row>
        <row r="2265">
          <cell r="B2265">
            <v>40730</v>
          </cell>
          <cell r="D2265">
            <v>0</v>
          </cell>
          <cell r="E2265">
            <v>19421</v>
          </cell>
          <cell r="F2265">
            <v>19421</v>
          </cell>
          <cell r="G2265">
            <v>19421</v>
          </cell>
          <cell r="H2265">
            <v>16369.7</v>
          </cell>
          <cell r="I2265">
            <v>19421</v>
          </cell>
          <cell r="J2265">
            <v>13127</v>
          </cell>
          <cell r="K2265">
            <v>3335</v>
          </cell>
          <cell r="L2265">
            <v>1300</v>
          </cell>
          <cell r="M2265">
            <v>1659</v>
          </cell>
          <cell r="N2265">
            <v>0</v>
          </cell>
          <cell r="O2265">
            <v>0</v>
          </cell>
          <cell r="P2265">
            <v>19421</v>
          </cell>
          <cell r="Q2265">
            <v>13127</v>
          </cell>
          <cell r="R2265">
            <v>3335</v>
          </cell>
          <cell r="S2265">
            <v>1300</v>
          </cell>
          <cell r="T2265">
            <v>1659</v>
          </cell>
          <cell r="U2265">
            <v>0</v>
          </cell>
          <cell r="V2265">
            <v>0</v>
          </cell>
          <cell r="W2265">
            <v>19421</v>
          </cell>
          <cell r="X2265">
            <v>7122.3072850493718</v>
          </cell>
          <cell r="Y2265">
            <v>4122.4194584626657</v>
          </cell>
          <cell r="Z2265">
            <v>633.23298688540228</v>
          </cell>
          <cell r="AA2265">
            <v>598.45310030652502</v>
          </cell>
          <cell r="AB2265">
            <v>2879.2051736210401</v>
          </cell>
          <cell r="AC2265">
            <v>1014.0819956749922</v>
          </cell>
          <cell r="AD2265">
            <v>16369.699999999999</v>
          </cell>
          <cell r="AE2265">
            <v>8449.9001070846643</v>
          </cell>
          <cell r="AF2265">
            <v>4890.8354033857322</v>
          </cell>
          <cell r="AG2265">
            <v>751.26714834733673</v>
          </cell>
          <cell r="AH2265">
            <v>710.00431657593128</v>
          </cell>
          <cell r="AI2265">
            <v>3415.886893278082</v>
          </cell>
          <cell r="AJ2265">
            <v>1203.1061313282482</v>
          </cell>
          <cell r="AK2265">
            <v>19420.999999999993</v>
          </cell>
        </row>
        <row r="2266">
          <cell r="B2266">
            <v>40731</v>
          </cell>
          <cell r="D2266">
            <v>0</v>
          </cell>
          <cell r="E2266">
            <v>3335</v>
          </cell>
          <cell r="F2266">
            <v>3335</v>
          </cell>
          <cell r="G2266">
            <v>3335</v>
          </cell>
          <cell r="H2266">
            <v>37551.4</v>
          </cell>
          <cell r="I2266">
            <v>3335</v>
          </cell>
          <cell r="J2266">
            <v>0</v>
          </cell>
          <cell r="K2266">
            <v>3335</v>
          </cell>
          <cell r="L2266">
            <v>0</v>
          </cell>
          <cell r="M2266">
            <v>0</v>
          </cell>
          <cell r="N2266">
            <v>0</v>
          </cell>
          <cell r="O2266">
            <v>0</v>
          </cell>
          <cell r="P2266">
            <v>3335</v>
          </cell>
          <cell r="Q2266">
            <v>0</v>
          </cell>
          <cell r="R2266">
            <v>3335</v>
          </cell>
          <cell r="S2266">
            <v>0</v>
          </cell>
          <cell r="T2266">
            <v>0</v>
          </cell>
          <cell r="U2266">
            <v>0</v>
          </cell>
          <cell r="V2266">
            <v>0</v>
          </cell>
          <cell r="W2266">
            <v>3335</v>
          </cell>
          <cell r="X2266">
            <v>15846.647693396064</v>
          </cell>
          <cell r="Y2266">
            <v>10462.003749593991</v>
          </cell>
          <cell r="Z2266">
            <v>1485.2420311038545</v>
          </cell>
          <cell r="AA2266">
            <v>1420.0400998205691</v>
          </cell>
          <cell r="AB2266">
            <v>6027.4820105660165</v>
          </cell>
          <cell r="AC2266">
            <v>2309.9844155195192</v>
          </cell>
          <cell r="AD2266">
            <v>37551.400000000016</v>
          </cell>
          <cell r="AE2266">
            <v>1407.3661716334377</v>
          </cell>
          <cell r="AF2266">
            <v>929.14731554338732</v>
          </cell>
          <cell r="AG2266">
            <v>131.90672448247881</v>
          </cell>
          <cell r="AH2266">
            <v>126.1160364966845</v>
          </cell>
          <cell r="AI2266">
            <v>535.31033477414064</v>
          </cell>
          <cell r="AJ2266">
            <v>205.15341706987215</v>
          </cell>
          <cell r="AK2266">
            <v>3335.0000000000009</v>
          </cell>
        </row>
        <row r="2267">
          <cell r="B2267">
            <v>40732</v>
          </cell>
          <cell r="D2267">
            <v>1226.0899999999965</v>
          </cell>
          <cell r="E2267">
            <v>35186</v>
          </cell>
          <cell r="F2267">
            <v>36412.089999999997</v>
          </cell>
          <cell r="G2267">
            <v>36412.089999999997</v>
          </cell>
          <cell r="H2267">
            <v>38395.5</v>
          </cell>
          <cell r="I2267">
            <v>35186</v>
          </cell>
          <cell r="J2267">
            <v>15127</v>
          </cell>
          <cell r="K2267">
            <v>8580</v>
          </cell>
          <cell r="L2267">
            <v>1300</v>
          </cell>
          <cell r="M2267">
            <v>1659</v>
          </cell>
          <cell r="N2267">
            <v>6200</v>
          </cell>
          <cell r="O2267">
            <v>2320</v>
          </cell>
          <cell r="P2267">
            <v>35186</v>
          </cell>
          <cell r="Q2267">
            <v>15127</v>
          </cell>
          <cell r="R2267">
            <v>8580</v>
          </cell>
          <cell r="S2267">
            <v>1300</v>
          </cell>
          <cell r="T2267">
            <v>1659</v>
          </cell>
          <cell r="U2267">
            <v>6200</v>
          </cell>
          <cell r="V2267">
            <v>2320</v>
          </cell>
          <cell r="W2267">
            <v>35186</v>
          </cell>
          <cell r="X2267">
            <v>15316.987227168895</v>
          </cell>
          <cell r="Y2267">
            <v>11248.12435048288</v>
          </cell>
          <cell r="Z2267">
            <v>1615.3423112663634</v>
          </cell>
          <cell r="AA2267">
            <v>1543.8547220868354</v>
          </cell>
          <cell r="AB2267">
            <v>6357.0290222684016</v>
          </cell>
          <cell r="AC2267">
            <v>2314.1623667266349</v>
          </cell>
          <cell r="AD2267">
            <v>38395.500000000007</v>
          </cell>
          <cell r="AE2267">
            <v>14541.880047669665</v>
          </cell>
          <cell r="AF2267">
            <v>10197.514915848464</v>
          </cell>
          <cell r="AG2267">
            <v>1617.9619971434342</v>
          </cell>
          <cell r="AH2267">
            <v>1558.9472160962071</v>
          </cell>
          <cell r="AI2267">
            <v>6169.7860155142744</v>
          </cell>
          <cell r="AJ2267">
            <v>2325.999807727952</v>
          </cell>
          <cell r="AK2267">
            <v>36412.089999999997</v>
          </cell>
        </row>
        <row r="2268">
          <cell r="B2268">
            <v>40733</v>
          </cell>
          <cell r="D2268">
            <v>2430.3299999999945</v>
          </cell>
          <cell r="E2268">
            <v>33797</v>
          </cell>
          <cell r="F2268">
            <v>36227.329999999994</v>
          </cell>
          <cell r="G2268">
            <v>36227.329999999994</v>
          </cell>
          <cell r="H2268">
            <v>37495.4</v>
          </cell>
          <cell r="I2268">
            <v>33797</v>
          </cell>
          <cell r="J2268">
            <v>15627</v>
          </cell>
          <cell r="K2268">
            <v>6953</v>
          </cell>
          <cell r="L2268">
            <v>1300</v>
          </cell>
          <cell r="M2268">
            <v>1659</v>
          </cell>
          <cell r="N2268">
            <v>6000</v>
          </cell>
          <cell r="O2268">
            <v>2258</v>
          </cell>
          <cell r="P2268">
            <v>33797</v>
          </cell>
          <cell r="Q2268">
            <v>15627</v>
          </cell>
          <cell r="R2268">
            <v>6953</v>
          </cell>
          <cell r="S2268">
            <v>1300</v>
          </cell>
          <cell r="T2268">
            <v>1659</v>
          </cell>
          <cell r="U2268">
            <v>6000</v>
          </cell>
          <cell r="V2268">
            <v>2258</v>
          </cell>
          <cell r="W2268">
            <v>33797</v>
          </cell>
          <cell r="X2268">
            <v>15111.305780933255</v>
          </cell>
          <cell r="Y2268">
            <v>11111.824316709242</v>
          </cell>
          <cell r="Z2268">
            <v>1601.4066716046968</v>
          </cell>
          <cell r="AA2268">
            <v>1529.8489294386125</v>
          </cell>
          <cell r="AB2268">
            <v>5895.1304723784851</v>
          </cell>
          <cell r="AC2268">
            <v>2245.8838289357218</v>
          </cell>
          <cell r="AD2268">
            <v>37495.400000000016</v>
          </cell>
          <cell r="AE2268">
            <v>14543.228730787832</v>
          </cell>
          <cell r="AF2268">
            <v>10198.460681882098</v>
          </cell>
          <cell r="AG2268">
            <v>1618.1120546342283</v>
          </cell>
          <cell r="AH2268">
            <v>1559.091800275527</v>
          </cell>
          <cell r="AI2268">
            <v>6029.5171609949575</v>
          </cell>
          <cell r="AJ2268">
            <v>2278.9195714253483</v>
          </cell>
          <cell r="AK2268">
            <v>36227.329999999994</v>
          </cell>
        </row>
        <row r="2269">
          <cell r="B2269">
            <v>40734</v>
          </cell>
          <cell r="D2269">
            <v>3913.9900000000052</v>
          </cell>
          <cell r="E2269">
            <v>30524</v>
          </cell>
          <cell r="F2269">
            <v>34437.990000000005</v>
          </cell>
          <cell r="G2269">
            <v>34437.990000000005</v>
          </cell>
          <cell r="H2269">
            <v>35668.6</v>
          </cell>
          <cell r="I2269">
            <v>30524</v>
          </cell>
          <cell r="J2269">
            <v>15627</v>
          </cell>
          <cell r="K2269">
            <v>3580</v>
          </cell>
          <cell r="L2269">
            <v>1300</v>
          </cell>
          <cell r="M2269">
            <v>1659</v>
          </cell>
          <cell r="N2269">
            <v>6100</v>
          </cell>
          <cell r="O2269">
            <v>2258</v>
          </cell>
          <cell r="P2269">
            <v>30524</v>
          </cell>
          <cell r="Q2269">
            <v>15627</v>
          </cell>
          <cell r="R2269">
            <v>3580</v>
          </cell>
          <cell r="S2269">
            <v>1300</v>
          </cell>
          <cell r="T2269">
            <v>1659</v>
          </cell>
          <cell r="U2269">
            <v>6100</v>
          </cell>
          <cell r="V2269">
            <v>2258</v>
          </cell>
          <cell r="W2269">
            <v>30524</v>
          </cell>
          <cell r="X2269">
            <v>13769.471903008327</v>
          </cell>
          <cell r="Y2269">
            <v>10479.376934836251</v>
          </cell>
          <cell r="Z2269">
            <v>1604.9741432787116</v>
          </cell>
          <cell r="AA2269">
            <v>1543.9204580996554</v>
          </cell>
          <cell r="AB2269">
            <v>6036.139817320407</v>
          </cell>
          <cell r="AC2269">
            <v>2234.7167434566454</v>
          </cell>
          <cell r="AD2269">
            <v>35668.6</v>
          </cell>
          <cell r="AE2269">
            <v>12601.876238284605</v>
          </cell>
          <cell r="AF2269">
            <v>10206.240470939436</v>
          </cell>
          <cell r="AG2269">
            <v>1619.3464144899813</v>
          </cell>
          <cell r="AH2269">
            <v>1560.2811371475825</v>
          </cell>
          <cell r="AI2269">
            <v>6181.4207277090964</v>
          </cell>
          <cell r="AJ2269">
            <v>2268.8250114293041</v>
          </cell>
          <cell r="AK2269">
            <v>34437.990000000005</v>
          </cell>
        </row>
        <row r="2270">
          <cell r="B2270">
            <v>40735</v>
          </cell>
          <cell r="D2270">
            <v>5802.6500000000015</v>
          </cell>
          <cell r="E2270">
            <v>30524</v>
          </cell>
          <cell r="F2270">
            <v>36326.65</v>
          </cell>
          <cell r="G2270">
            <v>36326.65</v>
          </cell>
          <cell r="H2270">
            <v>36293.9</v>
          </cell>
          <cell r="I2270">
            <v>30524</v>
          </cell>
          <cell r="J2270">
            <v>15627</v>
          </cell>
          <cell r="K2270">
            <v>3580</v>
          </cell>
          <cell r="L2270">
            <v>1300</v>
          </cell>
          <cell r="M2270">
            <v>1659</v>
          </cell>
          <cell r="N2270">
            <v>6100</v>
          </cell>
          <cell r="O2270">
            <v>2258</v>
          </cell>
          <cell r="P2270">
            <v>30524</v>
          </cell>
          <cell r="Q2270">
            <v>15627</v>
          </cell>
          <cell r="R2270">
            <v>3580</v>
          </cell>
          <cell r="S2270">
            <v>1300</v>
          </cell>
          <cell r="T2270">
            <v>1659</v>
          </cell>
          <cell r="U2270">
            <v>6100</v>
          </cell>
          <cell r="V2270">
            <v>2258</v>
          </cell>
          <cell r="W2270">
            <v>30524</v>
          </cell>
          <cell r="X2270">
            <v>14467.781652642228</v>
          </cell>
          <cell r="Y2270">
            <v>10474.262065870349</v>
          </cell>
          <cell r="Z2270">
            <v>1609.1332452841168</v>
          </cell>
          <cell r="AA2270">
            <v>1547.4074940375394</v>
          </cell>
          <cell r="AB2270">
            <v>5944.7957726917193</v>
          </cell>
          <cell r="AC2270">
            <v>2250.51976947405</v>
          </cell>
          <cell r="AD2270">
            <v>36293.9</v>
          </cell>
          <cell r="AE2270">
            <v>14541.09867534222</v>
          </cell>
          <cell r="AF2270">
            <v>10196.96697734685</v>
          </cell>
          <cell r="AG2270">
            <v>1617.8750599161099</v>
          </cell>
          <cell r="AH2270">
            <v>1558.8634498836809</v>
          </cell>
          <cell r="AI2270">
            <v>6145.0823034951973</v>
          </cell>
          <cell r="AJ2270">
            <v>2266.7635340159418</v>
          </cell>
          <cell r="AK2270">
            <v>36326.65</v>
          </cell>
        </row>
        <row r="2271">
          <cell r="B2271">
            <v>40736</v>
          </cell>
          <cell r="D2271">
            <v>6312.2999999999956</v>
          </cell>
          <cell r="E2271">
            <v>30097</v>
          </cell>
          <cell r="F2271">
            <v>36409.299999999996</v>
          </cell>
          <cell r="G2271">
            <v>36409.299999999996</v>
          </cell>
          <cell r="H2271">
            <v>35908.5</v>
          </cell>
          <cell r="I2271">
            <v>30097</v>
          </cell>
          <cell r="J2271">
            <v>15127</v>
          </cell>
          <cell r="K2271">
            <v>3580</v>
          </cell>
          <cell r="L2271">
            <v>1300</v>
          </cell>
          <cell r="M2271">
            <v>1659</v>
          </cell>
          <cell r="N2271">
            <v>6100</v>
          </cell>
          <cell r="O2271">
            <v>2331</v>
          </cell>
          <cell r="P2271">
            <v>30097</v>
          </cell>
          <cell r="Q2271">
            <v>15127</v>
          </cell>
          <cell r="R2271">
            <v>3580</v>
          </cell>
          <cell r="S2271">
            <v>1300</v>
          </cell>
          <cell r="T2271">
            <v>1659</v>
          </cell>
          <cell r="U2271">
            <v>6100</v>
          </cell>
          <cell r="V2271">
            <v>2331</v>
          </cell>
          <cell r="W2271">
            <v>30097</v>
          </cell>
          <cell r="X2271">
            <v>14355.24870440091</v>
          </cell>
          <cell r="Y2271">
            <v>10502.814769437418</v>
          </cell>
          <cell r="Z2271">
            <v>1596.3650547781024</v>
          </cell>
          <cell r="AA2271">
            <v>1535.2789540613403</v>
          </cell>
          <cell r="AB2271">
            <v>5625.4013728114824</v>
          </cell>
          <cell r="AC2271">
            <v>2293.3911445107428</v>
          </cell>
          <cell r="AD2271">
            <v>35908.5</v>
          </cell>
          <cell r="AE2271">
            <v>14540.765806621348</v>
          </cell>
          <cell r="AF2271">
            <v>10196.733552663454</v>
          </cell>
          <cell r="AG2271">
            <v>1617.838024200051</v>
          </cell>
          <cell r="AH2271">
            <v>1558.8277650366026</v>
          </cell>
          <cell r="AI2271">
            <v>6169.3132686056706</v>
          </cell>
          <cell r="AJ2271">
            <v>2325.8215828728676</v>
          </cell>
          <cell r="AK2271">
            <v>36409.299999999996</v>
          </cell>
        </row>
        <row r="2272">
          <cell r="B2272">
            <v>40737</v>
          </cell>
          <cell r="D2272">
            <v>6797.4399999999951</v>
          </cell>
          <cell r="E2272">
            <v>29566</v>
          </cell>
          <cell r="F2272">
            <v>36363.439999999995</v>
          </cell>
          <cell r="G2272">
            <v>36363.439999999995</v>
          </cell>
          <cell r="H2272">
            <v>35090.699999999997</v>
          </cell>
          <cell r="I2272">
            <v>29566</v>
          </cell>
          <cell r="J2272">
            <v>14627</v>
          </cell>
          <cell r="K2272">
            <v>3580</v>
          </cell>
          <cell r="L2272">
            <v>1300</v>
          </cell>
          <cell r="M2272">
            <v>1659</v>
          </cell>
          <cell r="N2272">
            <v>6100</v>
          </cell>
          <cell r="O2272">
            <v>2300</v>
          </cell>
          <cell r="P2272">
            <v>29566</v>
          </cell>
          <cell r="Q2272">
            <v>14627</v>
          </cell>
          <cell r="R2272">
            <v>3580</v>
          </cell>
          <cell r="S2272">
            <v>1300</v>
          </cell>
          <cell r="T2272">
            <v>1659</v>
          </cell>
          <cell r="U2272">
            <v>6100</v>
          </cell>
          <cell r="V2272">
            <v>2300</v>
          </cell>
          <cell r="W2272">
            <v>29566</v>
          </cell>
          <cell r="X2272">
            <v>14416.959259331708</v>
          </cell>
          <cell r="Y2272">
            <v>9661.9227597608424</v>
          </cell>
          <cell r="Z2272">
            <v>1603.5137279018477</v>
          </cell>
          <cell r="AA2272">
            <v>1540.4580725884719</v>
          </cell>
          <cell r="AB2272">
            <v>5709.4165066593978</v>
          </cell>
          <cell r="AC2272">
            <v>2158.4296737577288</v>
          </cell>
          <cell r="AD2272">
            <v>35090.700000000004</v>
          </cell>
          <cell r="AE2272">
            <v>14540.974090588114</v>
          </cell>
          <cell r="AF2272">
            <v>10196.879612103558</v>
          </cell>
          <cell r="AG2272">
            <v>1617.8611983385899</v>
          </cell>
          <cell r="AH2272">
            <v>1558.8500939039211</v>
          </cell>
          <cell r="AI2272">
            <v>6169.4016387133315</v>
          </cell>
          <cell r="AJ2272">
            <v>2279.4733663524853</v>
          </cell>
          <cell r="AK2272">
            <v>36363.439999999995</v>
          </cell>
        </row>
        <row r="2273">
          <cell r="B2273">
            <v>40738</v>
          </cell>
          <cell r="D2273">
            <v>5202.7200000000084</v>
          </cell>
          <cell r="E2273">
            <v>28816</v>
          </cell>
          <cell r="F2273">
            <v>34018.720000000008</v>
          </cell>
          <cell r="G2273">
            <v>34018.720000000008</v>
          </cell>
          <cell r="H2273">
            <v>33898</v>
          </cell>
          <cell r="I2273">
            <v>28816</v>
          </cell>
          <cell r="J2273">
            <v>14627</v>
          </cell>
          <cell r="K2273">
            <v>3580</v>
          </cell>
          <cell r="L2273">
            <v>1300</v>
          </cell>
          <cell r="M2273">
            <v>1659</v>
          </cell>
          <cell r="N2273">
            <v>5500</v>
          </cell>
          <cell r="O2273">
            <v>2150</v>
          </cell>
          <cell r="P2273">
            <v>28816</v>
          </cell>
          <cell r="Q2273">
            <v>14627</v>
          </cell>
          <cell r="R2273">
            <v>3580</v>
          </cell>
          <cell r="S2273">
            <v>1300</v>
          </cell>
          <cell r="T2273">
            <v>1659</v>
          </cell>
          <cell r="U2273">
            <v>5500</v>
          </cell>
          <cell r="V2273">
            <v>2150</v>
          </cell>
          <cell r="W2273">
            <v>28816</v>
          </cell>
          <cell r="X2273">
            <v>13776.657547793957</v>
          </cell>
          <cell r="Y2273">
            <v>9379.6075463147972</v>
          </cell>
          <cell r="Z2273">
            <v>1602.9593376800144</v>
          </cell>
          <cell r="AA2273">
            <v>1540.6539852408853</v>
          </cell>
          <cell r="AB2273">
            <v>5439.2351720666293</v>
          </cell>
          <cell r="AC2273">
            <v>2158.886410903714</v>
          </cell>
          <cell r="AD2273">
            <v>33898</v>
          </cell>
          <cell r="AE2273">
            <v>13724.051276470713</v>
          </cell>
          <cell r="AF2273">
            <v>9415.9077210178348</v>
          </cell>
          <cell r="AG2273">
            <v>1616.732983327493</v>
          </cell>
          <cell r="AH2273">
            <v>1557.7630302684263</v>
          </cell>
          <cell r="AI2273">
            <v>5524.5482544069155</v>
          </cell>
          <cell r="AJ2273">
            <v>2179.71673450863</v>
          </cell>
          <cell r="AK2273">
            <v>34018.720000000008</v>
          </cell>
        </row>
        <row r="2274">
          <cell r="B2274">
            <v>40739</v>
          </cell>
          <cell r="D2274">
            <v>5488.2200000000012</v>
          </cell>
          <cell r="E2274">
            <v>28968</v>
          </cell>
          <cell r="F2274">
            <v>34456.22</v>
          </cell>
          <cell r="G2274">
            <v>34456.22</v>
          </cell>
          <cell r="H2274">
            <v>35090.400000000001</v>
          </cell>
          <cell r="I2274">
            <v>28968</v>
          </cell>
          <cell r="J2274">
            <v>14469</v>
          </cell>
          <cell r="K2274">
            <v>3580</v>
          </cell>
          <cell r="L2274">
            <v>1300</v>
          </cell>
          <cell r="M2274">
            <v>1659</v>
          </cell>
          <cell r="N2274">
            <v>5800</v>
          </cell>
          <cell r="O2274">
            <v>2160</v>
          </cell>
          <cell r="P2274">
            <v>28968</v>
          </cell>
          <cell r="Q2274">
            <v>14469</v>
          </cell>
          <cell r="R2274">
            <v>3580</v>
          </cell>
          <cell r="S2274">
            <v>1300</v>
          </cell>
          <cell r="T2274">
            <v>1659</v>
          </cell>
          <cell r="U2274">
            <v>5800</v>
          </cell>
          <cell r="V2274">
            <v>2160</v>
          </cell>
          <cell r="W2274">
            <v>28968</v>
          </cell>
          <cell r="X2274">
            <v>14784.058966755561</v>
          </cell>
          <cell r="Y2274">
            <v>9175.5469421780635</v>
          </cell>
          <cell r="Z2274">
            <v>1600.9458699410482</v>
          </cell>
          <cell r="AA2274">
            <v>1533.7962072996909</v>
          </cell>
          <cell r="AB2274">
            <v>5775.5851422453698</v>
          </cell>
          <cell r="AC2274">
            <v>2220.4668715802754</v>
          </cell>
          <cell r="AD2274">
            <v>35090.400000000016</v>
          </cell>
          <cell r="AE2274">
            <v>13887.256070333056</v>
          </cell>
          <cell r="AF2274">
            <v>9412.7556966229331</v>
          </cell>
          <cell r="AG2274">
            <v>1616.1917734989261</v>
          </cell>
          <cell r="AH2274">
            <v>1557.2415609403099</v>
          </cell>
          <cell r="AI2274">
            <v>5803.7878356822184</v>
          </cell>
          <cell r="AJ2274">
            <v>2178.9870629225529</v>
          </cell>
          <cell r="AK2274">
            <v>34456.22</v>
          </cell>
        </row>
        <row r="2275">
          <cell r="B2275">
            <v>40740</v>
          </cell>
          <cell r="D2275">
            <v>5462.6799999999857</v>
          </cell>
          <cell r="E2275">
            <v>28739</v>
          </cell>
          <cell r="F2275">
            <v>34201.679999999986</v>
          </cell>
          <cell r="G2275">
            <v>34201.679999999986</v>
          </cell>
          <cell r="H2275">
            <v>33925.9</v>
          </cell>
          <cell r="I2275">
            <v>28739</v>
          </cell>
          <cell r="J2275">
            <v>14469</v>
          </cell>
          <cell r="K2275">
            <v>3580</v>
          </cell>
          <cell r="L2275">
            <v>1300</v>
          </cell>
          <cell r="M2275">
            <v>1659</v>
          </cell>
          <cell r="N2275">
            <v>5600</v>
          </cell>
          <cell r="O2275">
            <v>2131</v>
          </cell>
          <cell r="P2275">
            <v>28739</v>
          </cell>
          <cell r="Q2275">
            <v>14469</v>
          </cell>
          <cell r="R2275">
            <v>3580</v>
          </cell>
          <cell r="S2275">
            <v>1300</v>
          </cell>
          <cell r="T2275">
            <v>1659</v>
          </cell>
          <cell r="U2275">
            <v>5600</v>
          </cell>
          <cell r="V2275">
            <v>2131</v>
          </cell>
          <cell r="W2275">
            <v>28739</v>
          </cell>
          <cell r="X2275">
            <v>13739.290093281596</v>
          </cell>
          <cell r="Y2275">
            <v>9818.103472288336</v>
          </cell>
          <cell r="Z2275">
            <v>1598.1741956899523</v>
          </cell>
          <cell r="AA2275">
            <v>1536.7711020378138</v>
          </cell>
          <cell r="AB2275">
            <v>5362.1683748498062</v>
          </cell>
          <cell r="AC2275">
            <v>1871.3927618525017</v>
          </cell>
          <cell r="AD2275">
            <v>33925.900000000009</v>
          </cell>
          <cell r="AE2275">
            <v>13886.876598673432</v>
          </cell>
          <cell r="AF2275">
            <v>9412.4984914552788</v>
          </cell>
          <cell r="AG2275">
            <v>1616.1476107808592</v>
          </cell>
          <cell r="AH2275">
            <v>1557.1990090469358</v>
          </cell>
          <cell r="AI2275">
            <v>5595.4570387748254</v>
          </cell>
          <cell r="AJ2275">
            <v>2133.5012512686494</v>
          </cell>
          <cell r="AK2275">
            <v>34201.679999999986</v>
          </cell>
        </row>
        <row r="2276">
          <cell r="B2276">
            <v>40741</v>
          </cell>
          <cell r="D2276">
            <v>5450.9399999999951</v>
          </cell>
          <cell r="E2276">
            <v>28639</v>
          </cell>
          <cell r="F2276">
            <v>34089.939999999995</v>
          </cell>
          <cell r="G2276">
            <v>34089.939999999995</v>
          </cell>
          <cell r="H2276">
            <v>33728.400000000001</v>
          </cell>
          <cell r="I2276">
            <v>28639</v>
          </cell>
          <cell r="J2276">
            <v>14469</v>
          </cell>
          <cell r="K2276">
            <v>3580</v>
          </cell>
          <cell r="L2276">
            <v>1300</v>
          </cell>
          <cell r="M2276">
            <v>1659</v>
          </cell>
          <cell r="N2276">
            <v>5500</v>
          </cell>
          <cell r="O2276">
            <v>2131</v>
          </cell>
          <cell r="P2276">
            <v>28639</v>
          </cell>
          <cell r="Q2276">
            <v>14469</v>
          </cell>
          <cell r="R2276">
            <v>3580</v>
          </cell>
          <cell r="S2276">
            <v>1300</v>
          </cell>
          <cell r="T2276">
            <v>1659</v>
          </cell>
          <cell r="U2276">
            <v>5500</v>
          </cell>
          <cell r="V2276">
            <v>2131</v>
          </cell>
          <cell r="W2276">
            <v>28639</v>
          </cell>
          <cell r="X2276">
            <v>13695.060529664157</v>
          </cell>
          <cell r="Y2276">
            <v>9277.2638615048018</v>
          </cell>
          <cell r="Z2276">
            <v>1592.5091600431435</v>
          </cell>
          <cell r="AA2276">
            <v>1531.3164156341254</v>
          </cell>
          <cell r="AB2276">
            <v>5530.8873877945243</v>
          </cell>
          <cell r="AC2276">
            <v>2101.3626453592542</v>
          </cell>
          <cell r="AD2276">
            <v>33728.400000000001</v>
          </cell>
          <cell r="AE2276">
            <v>13887.186288767838</v>
          </cell>
          <cell r="AF2276">
            <v>9412.7083988110244</v>
          </cell>
          <cell r="AG2276">
            <v>1616.1836523559821</v>
          </cell>
          <cell r="AH2276">
            <v>1557.2337360141335</v>
          </cell>
          <cell r="AI2276">
            <v>5483.0790937462007</v>
          </cell>
          <cell r="AJ2276">
            <v>2133.5488303048155</v>
          </cell>
          <cell r="AK2276">
            <v>34089.939999999995</v>
          </cell>
        </row>
        <row r="2277">
          <cell r="B2277">
            <v>40742</v>
          </cell>
          <cell r="D2277">
            <v>5611.4099999999889</v>
          </cell>
          <cell r="E2277">
            <v>29039</v>
          </cell>
          <cell r="F2277">
            <v>34650.409999999989</v>
          </cell>
          <cell r="G2277">
            <v>34650.409999999989</v>
          </cell>
          <cell r="H2277">
            <v>34666.699999999997</v>
          </cell>
          <cell r="I2277">
            <v>29039</v>
          </cell>
          <cell r="J2277">
            <v>14469</v>
          </cell>
          <cell r="K2277">
            <v>3580</v>
          </cell>
          <cell r="L2277">
            <v>1300</v>
          </cell>
          <cell r="M2277">
            <v>1659</v>
          </cell>
          <cell r="N2277">
            <v>5900</v>
          </cell>
          <cell r="O2277">
            <v>2131</v>
          </cell>
          <cell r="P2277">
            <v>29039</v>
          </cell>
          <cell r="Q2277">
            <v>14469</v>
          </cell>
          <cell r="R2277">
            <v>3580</v>
          </cell>
          <cell r="S2277">
            <v>1300</v>
          </cell>
          <cell r="T2277">
            <v>1659</v>
          </cell>
          <cell r="U2277">
            <v>5900</v>
          </cell>
          <cell r="V2277">
            <v>2131</v>
          </cell>
          <cell r="W2277">
            <v>29039</v>
          </cell>
          <cell r="X2277">
            <v>13825.094480124262</v>
          </cell>
          <cell r="Y2277">
            <v>9584.8260032869221</v>
          </cell>
          <cell r="Z2277">
            <v>1606.9126869791505</v>
          </cell>
          <cell r="AA2277">
            <v>1541.3400765147858</v>
          </cell>
          <cell r="AB2277">
            <v>5899.0804759724961</v>
          </cell>
          <cell r="AC2277">
            <v>2209.4462771223734</v>
          </cell>
          <cell r="AD2277">
            <v>34666.69999999999</v>
          </cell>
          <cell r="AE2277">
            <v>13886.331372129805</v>
          </cell>
          <cell r="AF2277">
            <v>9412.1289379431601</v>
          </cell>
          <cell r="AG2277">
            <v>1616.0841575939919</v>
          </cell>
          <cell r="AH2277">
            <v>1557.1378703000471</v>
          </cell>
          <cell r="AI2277">
            <v>5954.461202426467</v>
          </cell>
          <cell r="AJ2277">
            <v>2224.2664596065179</v>
          </cell>
          <cell r="AK2277">
            <v>34650.409999999989</v>
          </cell>
        </row>
        <row r="2278">
          <cell r="B2278">
            <v>40743</v>
          </cell>
          <cell r="D2278">
            <v>5902.3899999999921</v>
          </cell>
          <cell r="E2278">
            <v>29239</v>
          </cell>
          <cell r="F2278">
            <v>35141.389999999992</v>
          </cell>
          <cell r="G2278">
            <v>35141.389999999992</v>
          </cell>
          <cell r="H2278">
            <v>36255.699999999997</v>
          </cell>
          <cell r="I2278">
            <v>29239</v>
          </cell>
          <cell r="J2278">
            <v>14469</v>
          </cell>
          <cell r="K2278">
            <v>3580</v>
          </cell>
          <cell r="L2278">
            <v>1300</v>
          </cell>
          <cell r="M2278">
            <v>1659</v>
          </cell>
          <cell r="N2278">
            <v>6100</v>
          </cell>
          <cell r="O2278">
            <v>2131</v>
          </cell>
          <cell r="P2278">
            <v>29239</v>
          </cell>
          <cell r="Q2278">
            <v>14469</v>
          </cell>
          <cell r="R2278">
            <v>3580</v>
          </cell>
          <cell r="S2278">
            <v>1300</v>
          </cell>
          <cell r="T2278">
            <v>1659</v>
          </cell>
          <cell r="U2278">
            <v>6100</v>
          </cell>
          <cell r="V2278">
            <v>2131</v>
          </cell>
          <cell r="W2278">
            <v>29239</v>
          </cell>
          <cell r="X2278">
            <v>14693.351409568853</v>
          </cell>
          <cell r="Y2278">
            <v>10080.963695355747</v>
          </cell>
          <cell r="Z2278">
            <v>1609.4526250970621</v>
          </cell>
          <cell r="AA2278">
            <v>1538.9443644402158</v>
          </cell>
          <cell r="AB2278">
            <v>6125.0944811865293</v>
          </cell>
          <cell r="AC2278">
            <v>2207.8934243516001</v>
          </cell>
          <cell r="AD2278">
            <v>36255.700000000004</v>
          </cell>
          <cell r="AE2278">
            <v>14384.685836408242</v>
          </cell>
          <cell r="AF2278">
            <v>9380.0657956883351</v>
          </cell>
          <cell r="AG2278">
            <v>1615.4953395443908</v>
          </cell>
          <cell r="AH2278">
            <v>1554.2667691961956</v>
          </cell>
          <cell r="AI2278">
            <v>6052.2492341532143</v>
          </cell>
          <cell r="AJ2278">
            <v>2154.6270250096163</v>
          </cell>
          <cell r="AK2278">
            <v>35141.389999999992</v>
          </cell>
        </row>
        <row r="2279">
          <cell r="B2279">
            <v>40744</v>
          </cell>
          <cell r="D2279">
            <v>5946.6399999999994</v>
          </cell>
          <cell r="E2279">
            <v>29176</v>
          </cell>
          <cell r="F2279">
            <v>35122.639999999999</v>
          </cell>
          <cell r="G2279">
            <v>35122.639999999999</v>
          </cell>
          <cell r="H2279">
            <v>36572</v>
          </cell>
          <cell r="I2279">
            <v>29176</v>
          </cell>
          <cell r="J2279">
            <v>14469</v>
          </cell>
          <cell r="K2279">
            <v>3580</v>
          </cell>
          <cell r="L2279">
            <v>1300</v>
          </cell>
          <cell r="M2279">
            <v>1659</v>
          </cell>
          <cell r="N2279">
            <v>6000</v>
          </cell>
          <cell r="O2279">
            <v>2168</v>
          </cell>
          <cell r="P2279">
            <v>29176</v>
          </cell>
          <cell r="Q2279">
            <v>14469</v>
          </cell>
          <cell r="R2279">
            <v>3580</v>
          </cell>
          <cell r="S2279">
            <v>1300</v>
          </cell>
          <cell r="T2279">
            <v>1659</v>
          </cell>
          <cell r="U2279">
            <v>6000</v>
          </cell>
          <cell r="V2279">
            <v>2168</v>
          </cell>
          <cell r="W2279">
            <v>29176</v>
          </cell>
          <cell r="X2279">
            <v>15047.113237505617</v>
          </cell>
          <cell r="Y2279">
            <v>10068.960695431284</v>
          </cell>
          <cell r="Z2279">
            <v>1610.2073336135331</v>
          </cell>
          <cell r="AA2279">
            <v>1538.5389606205215</v>
          </cell>
          <cell r="AB2279">
            <v>6054.0906617921555</v>
          </cell>
          <cell r="AC2279">
            <v>2253.0891110368848</v>
          </cell>
          <cell r="AD2279">
            <v>36571.999999999993</v>
          </cell>
          <cell r="AE2279">
            <v>14380.282628310129</v>
          </cell>
          <cell r="AF2279">
            <v>9405.9725293042738</v>
          </cell>
          <cell r="AG2279">
            <v>1615.0270880898895</v>
          </cell>
          <cell r="AH2279">
            <v>1556.1193571560113</v>
          </cell>
          <cell r="AI2279">
            <v>5965.1242024313769</v>
          </cell>
          <cell r="AJ2279">
            <v>2200.1141947083179</v>
          </cell>
          <cell r="AK2279">
            <v>35122.639999999999</v>
          </cell>
        </row>
        <row r="2280">
          <cell r="B2280">
            <v>40745</v>
          </cell>
          <cell r="D2280">
            <v>7739.2899999999863</v>
          </cell>
          <cell r="E2280">
            <v>27341</v>
          </cell>
          <cell r="F2280">
            <v>35080.289999999986</v>
          </cell>
          <cell r="G2280">
            <v>35080.289999999986</v>
          </cell>
          <cell r="H2280">
            <v>35187.599999999999</v>
          </cell>
          <cell r="I2280">
            <v>27341</v>
          </cell>
          <cell r="J2280">
            <v>14627</v>
          </cell>
          <cell r="K2280">
            <v>3580</v>
          </cell>
          <cell r="L2280">
            <v>1300</v>
          </cell>
          <cell r="M2280">
            <v>1659</v>
          </cell>
          <cell r="N2280">
            <v>4000</v>
          </cell>
          <cell r="O2280">
            <v>2175</v>
          </cell>
          <cell r="P2280">
            <v>27341</v>
          </cell>
          <cell r="Q2280">
            <v>14627</v>
          </cell>
          <cell r="R2280">
            <v>3580</v>
          </cell>
          <cell r="S2280">
            <v>1300</v>
          </cell>
          <cell r="T2280">
            <v>1659</v>
          </cell>
          <cell r="U2280">
            <v>4000</v>
          </cell>
          <cell r="V2280">
            <v>2175</v>
          </cell>
          <cell r="W2280">
            <v>27341</v>
          </cell>
          <cell r="X2280">
            <v>14661.607657598361</v>
          </cell>
          <cell r="Y2280">
            <v>9509.6883917421092</v>
          </cell>
          <cell r="Z2280">
            <v>1606.8612877012827</v>
          </cell>
          <cell r="AA2280">
            <v>1541.2090870308978</v>
          </cell>
          <cell r="AB2280">
            <v>5684.1271586724079</v>
          </cell>
          <cell r="AC2280">
            <v>2184.1064172549268</v>
          </cell>
          <cell r="AD2280">
            <v>35187.599999999977</v>
          </cell>
          <cell r="AE2280">
            <v>14381.828691260125</v>
          </cell>
          <cell r="AF2280">
            <v>9406.9837907663823</v>
          </cell>
          <cell r="AG2280">
            <v>1615.2007240057246</v>
          </cell>
          <cell r="AH2280">
            <v>1556.2866597428977</v>
          </cell>
          <cell r="AI2280">
            <v>5919.6393993086622</v>
          </cell>
          <cell r="AJ2280">
            <v>2200.3507349161928</v>
          </cell>
          <cell r="AK2280">
            <v>35080.289999999986</v>
          </cell>
        </row>
        <row r="2281">
          <cell r="B2281">
            <v>40746</v>
          </cell>
          <cell r="D2281">
            <v>5744.3600000000006</v>
          </cell>
          <cell r="E2281">
            <v>29316</v>
          </cell>
          <cell r="F2281">
            <v>35060.36</v>
          </cell>
          <cell r="G2281">
            <v>35060.36</v>
          </cell>
          <cell r="H2281">
            <v>34746.199999999997</v>
          </cell>
          <cell r="I2281">
            <v>29316</v>
          </cell>
          <cell r="J2281">
            <v>14627</v>
          </cell>
          <cell r="K2281">
            <v>3580</v>
          </cell>
          <cell r="L2281">
            <v>1300</v>
          </cell>
          <cell r="M2281">
            <v>1659</v>
          </cell>
          <cell r="N2281">
            <v>6000</v>
          </cell>
          <cell r="O2281">
            <v>2150</v>
          </cell>
          <cell r="P2281">
            <v>29316</v>
          </cell>
          <cell r="Q2281">
            <v>14627</v>
          </cell>
          <cell r="R2281">
            <v>3580</v>
          </cell>
          <cell r="S2281">
            <v>1300</v>
          </cell>
          <cell r="T2281">
            <v>1659</v>
          </cell>
          <cell r="U2281">
            <v>6000</v>
          </cell>
          <cell r="V2281">
            <v>2150</v>
          </cell>
          <cell r="W2281">
            <v>29316</v>
          </cell>
          <cell r="X2281">
            <v>14111.463689333206</v>
          </cell>
          <cell r="Y2281">
            <v>9618.6593058845374</v>
          </cell>
          <cell r="Z2281">
            <v>1609.4992428944192</v>
          </cell>
          <cell r="AA2281">
            <v>1547.6023839945556</v>
          </cell>
          <cell r="AB2281">
            <v>5644.5332124116476</v>
          </cell>
          <cell r="AC2281">
            <v>2214.4421654816319</v>
          </cell>
          <cell r="AD2281">
            <v>34746.199999999997</v>
          </cell>
          <cell r="AE2281">
            <v>14319.383751456035</v>
          </cell>
          <cell r="AF2281">
            <v>9408.717893733341</v>
          </cell>
          <cell r="AG2281">
            <v>1615.00079674018</v>
          </cell>
          <cell r="AH2281">
            <v>1556.5735488642274</v>
          </cell>
          <cell r="AI2281">
            <v>5982.631669391606</v>
          </cell>
          <cell r="AJ2281">
            <v>2178.0523398146101</v>
          </cell>
          <cell r="AK2281">
            <v>35060.36</v>
          </cell>
        </row>
        <row r="2282">
          <cell r="B2282">
            <v>40747</v>
          </cell>
          <cell r="D2282">
            <v>5391.6099999999933</v>
          </cell>
          <cell r="E2282">
            <v>29366</v>
          </cell>
          <cell r="F2282">
            <v>34757.609999999993</v>
          </cell>
          <cell r="G2282">
            <v>34757.609999999993</v>
          </cell>
          <cell r="H2282">
            <v>35604.699999999997</v>
          </cell>
          <cell r="I2282">
            <v>29366</v>
          </cell>
          <cell r="J2282">
            <v>14627</v>
          </cell>
          <cell r="K2282">
            <v>3580</v>
          </cell>
          <cell r="L2282">
            <v>1300</v>
          </cell>
          <cell r="M2282">
            <v>1659</v>
          </cell>
          <cell r="N2282">
            <v>6000</v>
          </cell>
          <cell r="O2282">
            <v>2200</v>
          </cell>
          <cell r="P2282">
            <v>29366</v>
          </cell>
          <cell r="Q2282">
            <v>14627</v>
          </cell>
          <cell r="R2282">
            <v>3580</v>
          </cell>
          <cell r="S2282">
            <v>1300</v>
          </cell>
          <cell r="T2282">
            <v>1659</v>
          </cell>
          <cell r="U2282">
            <v>6000</v>
          </cell>
          <cell r="V2282">
            <v>2200</v>
          </cell>
          <cell r="W2282">
            <v>29366</v>
          </cell>
          <cell r="X2282">
            <v>14016.542379761771</v>
          </cell>
          <cell r="Y2282">
            <v>10229.078330937611</v>
          </cell>
          <cell r="Z2282">
            <v>1547.019586933488</v>
          </cell>
          <cell r="AA2282">
            <v>1550.781217755733</v>
          </cell>
          <cell r="AB2282">
            <v>5863.1420213397378</v>
          </cell>
          <cell r="AC2282">
            <v>2398.1364632716545</v>
          </cell>
          <cell r="AD2282">
            <v>35604.699999999997</v>
          </cell>
          <cell r="AE2282">
            <v>14214.945946513841</v>
          </cell>
          <cell r="AF2282">
            <v>9399.7276839717942</v>
          </cell>
          <cell r="AG2282">
            <v>1552.7399901010965</v>
          </cell>
          <cell r="AH2282">
            <v>1556.3040604004927</v>
          </cell>
          <cell r="AI2282">
            <v>5923.0965729545687</v>
          </cell>
          <cell r="AJ2282">
            <v>2110.795746058197</v>
          </cell>
          <cell r="AK2282">
            <v>34757.609999999993</v>
          </cell>
        </row>
        <row r="2283">
          <cell r="B2283">
            <v>40748</v>
          </cell>
          <cell r="D2283">
            <v>5335.1899999999878</v>
          </cell>
          <cell r="E2283">
            <v>29366</v>
          </cell>
          <cell r="F2283">
            <v>34701.189999999988</v>
          </cell>
          <cell r="G2283">
            <v>34701.189999999988</v>
          </cell>
          <cell r="H2283">
            <v>35860</v>
          </cell>
          <cell r="I2283">
            <v>29366</v>
          </cell>
          <cell r="J2283">
            <v>14627</v>
          </cell>
          <cell r="K2283">
            <v>3580</v>
          </cell>
          <cell r="L2283">
            <v>1300</v>
          </cell>
          <cell r="M2283">
            <v>1659</v>
          </cell>
          <cell r="N2283">
            <v>6000</v>
          </cell>
          <cell r="O2283">
            <v>2200</v>
          </cell>
          <cell r="P2283">
            <v>29366</v>
          </cell>
          <cell r="Q2283">
            <v>14627</v>
          </cell>
          <cell r="R2283">
            <v>3580</v>
          </cell>
          <cell r="S2283">
            <v>1300</v>
          </cell>
          <cell r="T2283">
            <v>1659</v>
          </cell>
          <cell r="U2283">
            <v>6000</v>
          </cell>
          <cell r="V2283">
            <v>2200</v>
          </cell>
          <cell r="W2283">
            <v>29366</v>
          </cell>
          <cell r="X2283">
            <v>14408.453460055018</v>
          </cell>
          <cell r="Y2283">
            <v>9815.0166083663007</v>
          </cell>
          <cell r="Z2283">
            <v>1552.5668652807624</v>
          </cell>
          <cell r="AA2283">
            <v>1556.1406536790359</v>
          </cell>
          <cell r="AB2283">
            <v>6143.8145324166917</v>
          </cell>
          <cell r="AC2283">
            <v>2384.0078802021912</v>
          </cell>
          <cell r="AD2283">
            <v>35859.999999999993</v>
          </cell>
          <cell r="AE2283">
            <v>14214.712254701421</v>
          </cell>
          <cell r="AF2283">
            <v>9393.9698574396534</v>
          </cell>
          <cell r="AG2283">
            <v>1552.4063583984162</v>
          </cell>
          <cell r="AH2283">
            <v>1555.9603475605834</v>
          </cell>
          <cell r="AI2283">
            <v>5805.9838521673337</v>
          </cell>
          <cell r="AJ2283">
            <v>2178.1573297325799</v>
          </cell>
          <cell r="AK2283">
            <v>34701.189999999988</v>
          </cell>
        </row>
        <row r="2284">
          <cell r="B2284">
            <v>40749</v>
          </cell>
          <cell r="D2284">
            <v>5576.2099999999919</v>
          </cell>
          <cell r="E2284">
            <v>29366</v>
          </cell>
          <cell r="F2284">
            <v>34942.209999999992</v>
          </cell>
          <cell r="G2284">
            <v>34942.209999999992</v>
          </cell>
          <cell r="H2284">
            <v>36370.699999999997</v>
          </cell>
          <cell r="I2284">
            <v>29366</v>
          </cell>
          <cell r="J2284">
            <v>14627</v>
          </cell>
          <cell r="K2284">
            <v>3580</v>
          </cell>
          <cell r="L2284">
            <v>1300</v>
          </cell>
          <cell r="M2284">
            <v>1659</v>
          </cell>
          <cell r="N2284">
            <v>6000</v>
          </cell>
          <cell r="O2284">
            <v>2200</v>
          </cell>
          <cell r="P2284">
            <v>29366</v>
          </cell>
          <cell r="Q2284">
            <v>14627</v>
          </cell>
          <cell r="R2284">
            <v>3580</v>
          </cell>
          <cell r="S2284">
            <v>1300</v>
          </cell>
          <cell r="T2284">
            <v>1659</v>
          </cell>
          <cell r="U2284">
            <v>6000</v>
          </cell>
          <cell r="V2284">
            <v>2200</v>
          </cell>
          <cell r="W2284">
            <v>29366</v>
          </cell>
          <cell r="X2284">
            <v>14469.444163357239</v>
          </cell>
          <cell r="Y2284">
            <v>10049.703702347602</v>
          </cell>
          <cell r="Z2284">
            <v>1548.1155350697734</v>
          </cell>
          <cell r="AA2284">
            <v>1551.1036900307361</v>
          </cell>
          <cell r="AB2284">
            <v>6364.6118998525253</v>
          </cell>
          <cell r="AC2284">
            <v>2387.7210093421286</v>
          </cell>
          <cell r="AD2284">
            <v>36370.700000000012</v>
          </cell>
          <cell r="AE2284">
            <v>14216.366763903905</v>
          </cell>
          <cell r="AF2284">
            <v>9411.8757416790231</v>
          </cell>
          <cell r="AG2284">
            <v>1553.5115065417997</v>
          </cell>
          <cell r="AH2284">
            <v>1557.0959816376512</v>
          </cell>
          <cell r="AI2284">
            <v>5990.9622358268098</v>
          </cell>
          <cell r="AJ2284">
            <v>2212.397770410802</v>
          </cell>
          <cell r="AK2284">
            <v>34942.209999999992</v>
          </cell>
        </row>
        <row r="2285">
          <cell r="B2285">
            <v>40750</v>
          </cell>
          <cell r="D2285">
            <v>5583.9599999999919</v>
          </cell>
          <cell r="E2285">
            <v>29341</v>
          </cell>
          <cell r="F2285">
            <v>34924.959999999992</v>
          </cell>
          <cell r="G2285">
            <v>34924.959999999992</v>
          </cell>
          <cell r="H2285">
            <v>35444.9</v>
          </cell>
          <cell r="I2285">
            <v>29341</v>
          </cell>
          <cell r="J2285">
            <v>14627</v>
          </cell>
          <cell r="K2285">
            <v>3580</v>
          </cell>
          <cell r="L2285">
            <v>1300</v>
          </cell>
          <cell r="M2285">
            <v>1659</v>
          </cell>
          <cell r="N2285">
            <v>6000</v>
          </cell>
          <cell r="O2285">
            <v>2175</v>
          </cell>
          <cell r="P2285">
            <v>29341</v>
          </cell>
          <cell r="Q2285">
            <v>14627</v>
          </cell>
          <cell r="R2285">
            <v>3580</v>
          </cell>
          <cell r="S2285">
            <v>1300</v>
          </cell>
          <cell r="T2285">
            <v>1659</v>
          </cell>
          <cell r="U2285">
            <v>6000</v>
          </cell>
          <cell r="V2285">
            <v>2175</v>
          </cell>
          <cell r="W2285">
            <v>29341</v>
          </cell>
          <cell r="X2285">
            <v>14321.13307091308</v>
          </cell>
          <cell r="Y2285">
            <v>9891.870193993851</v>
          </cell>
          <cell r="Z2285">
            <v>1545.4360149264432</v>
          </cell>
          <cell r="AA2285">
            <v>1549.273026189323</v>
          </cell>
          <cell r="AB2285">
            <v>5924.2511193530909</v>
          </cell>
          <cell r="AC2285">
            <v>2212.9365746242088</v>
          </cell>
          <cell r="AD2285">
            <v>35444.9</v>
          </cell>
          <cell r="AE2285">
            <v>14216.356748010403</v>
          </cell>
          <cell r="AF2285">
            <v>9411.8691107059585</v>
          </cell>
          <cell r="AG2285">
            <v>1553.5104120423357</v>
          </cell>
          <cell r="AH2285">
            <v>1557.0948846128078</v>
          </cell>
          <cell r="AI2285">
            <v>5984.6354036591702</v>
          </cell>
          <cell r="AJ2285">
            <v>2201.4934409693169</v>
          </cell>
          <cell r="AK2285">
            <v>34924.959999999992</v>
          </cell>
        </row>
        <row r="2286">
          <cell r="B2286">
            <v>40751</v>
          </cell>
          <cell r="D2286">
            <v>5329.7999999999956</v>
          </cell>
          <cell r="E2286">
            <v>29401</v>
          </cell>
          <cell r="F2286">
            <v>34730.799999999996</v>
          </cell>
          <cell r="G2286">
            <v>34730.799999999996</v>
          </cell>
          <cell r="H2286">
            <v>34946.400000000001</v>
          </cell>
          <cell r="I2286">
            <v>29401</v>
          </cell>
          <cell r="J2286">
            <v>14627</v>
          </cell>
          <cell r="K2286">
            <v>3580</v>
          </cell>
          <cell r="L2286">
            <v>1300</v>
          </cell>
          <cell r="M2286">
            <v>1659</v>
          </cell>
          <cell r="N2286">
            <v>6000</v>
          </cell>
          <cell r="O2286">
            <v>2235</v>
          </cell>
          <cell r="P2286">
            <v>29401</v>
          </cell>
          <cell r="Q2286">
            <v>14627</v>
          </cell>
          <cell r="R2286">
            <v>3580</v>
          </cell>
          <cell r="S2286">
            <v>1300</v>
          </cell>
          <cell r="T2286">
            <v>1659</v>
          </cell>
          <cell r="U2286">
            <v>6000</v>
          </cell>
          <cell r="V2286">
            <v>2235</v>
          </cell>
          <cell r="W2286">
            <v>29401</v>
          </cell>
          <cell r="X2286">
            <v>14311.408605574999</v>
          </cell>
          <cell r="Y2286">
            <v>9660.1183609543714</v>
          </cell>
          <cell r="Z2286">
            <v>1274.4679374473235</v>
          </cell>
          <cell r="AA2286">
            <v>1546.1637107078634</v>
          </cell>
          <cell r="AB2286">
            <v>5920.5568171101395</v>
          </cell>
          <cell r="AC2286">
            <v>2233.6845682052867</v>
          </cell>
          <cell r="AD2286">
            <v>34946.399999999987</v>
          </cell>
          <cell r="AE2286">
            <v>14210.945914789507</v>
          </cell>
          <cell r="AF2286">
            <v>9408.2868951666605</v>
          </cell>
          <cell r="AG2286">
            <v>1293.7409694871942</v>
          </cell>
          <cell r="AH2286">
            <v>1556.502244678464</v>
          </cell>
          <cell r="AI2286">
            <v>6015.262492316132</v>
          </cell>
          <cell r="AJ2286">
            <v>2246.0614835620368</v>
          </cell>
          <cell r="AK2286">
            <v>34730.799999999996</v>
          </cell>
        </row>
        <row r="2287">
          <cell r="B2287">
            <v>40752</v>
          </cell>
          <cell r="D2287">
            <v>5615.3299999999945</v>
          </cell>
          <cell r="E2287">
            <v>29201</v>
          </cell>
          <cell r="F2287">
            <v>34816.329999999994</v>
          </cell>
          <cell r="G2287">
            <v>34816.329999999994</v>
          </cell>
          <cell r="H2287">
            <v>35951.599999999999</v>
          </cell>
          <cell r="I2287">
            <v>29201</v>
          </cell>
          <cell r="J2287">
            <v>14427</v>
          </cell>
          <cell r="K2287">
            <v>3580</v>
          </cell>
          <cell r="L2287">
            <v>1300</v>
          </cell>
          <cell r="M2287">
            <v>1659</v>
          </cell>
          <cell r="N2287">
            <v>6000</v>
          </cell>
          <cell r="O2287">
            <v>2235</v>
          </cell>
          <cell r="P2287">
            <v>29201</v>
          </cell>
          <cell r="Q2287">
            <v>14427</v>
          </cell>
          <cell r="R2287">
            <v>3580</v>
          </cell>
          <cell r="S2287">
            <v>1300</v>
          </cell>
          <cell r="T2287">
            <v>1659</v>
          </cell>
          <cell r="U2287">
            <v>6000</v>
          </cell>
          <cell r="V2287">
            <v>2235</v>
          </cell>
          <cell r="W2287">
            <v>29201</v>
          </cell>
          <cell r="X2287">
            <v>15360.136505445409</v>
          </cell>
          <cell r="Y2287">
            <v>9616.9008231909502</v>
          </cell>
          <cell r="Z2287">
            <v>1242.7759355683777</v>
          </cell>
          <cell r="AA2287">
            <v>1542.0385914871342</v>
          </cell>
          <cell r="AB2287">
            <v>5902.481822257002</v>
          </cell>
          <cell r="AC2287">
            <v>2287.2663220511249</v>
          </cell>
          <cell r="AD2287">
            <v>35951.599999999999</v>
          </cell>
          <cell r="AE2287">
            <v>14215.901180132731</v>
          </cell>
          <cell r="AF2287">
            <v>9411.5675042316925</v>
          </cell>
          <cell r="AG2287">
            <v>1548.0243534324115</v>
          </cell>
          <cell r="AH2287">
            <v>1557.044986989634</v>
          </cell>
          <cell r="AI2287">
            <v>5836.9473044734532</v>
          </cell>
          <cell r="AJ2287">
            <v>2246.844670740074</v>
          </cell>
          <cell r="AK2287">
            <v>34816.329999999994</v>
          </cell>
        </row>
        <row r="2288">
          <cell r="B2288">
            <v>40753</v>
          </cell>
          <cell r="D2288">
            <v>5847.5299999999843</v>
          </cell>
          <cell r="E2288">
            <v>29066</v>
          </cell>
          <cell r="F2288">
            <v>34913.529999999984</v>
          </cell>
          <cell r="G2288">
            <v>34913.529999999984</v>
          </cell>
          <cell r="H2288">
            <v>35728.400000000001</v>
          </cell>
          <cell r="I2288">
            <v>29066</v>
          </cell>
          <cell r="J2288">
            <v>14427</v>
          </cell>
          <cell r="K2288">
            <v>3580</v>
          </cell>
          <cell r="L2288">
            <v>1300</v>
          </cell>
          <cell r="M2288">
            <v>1659</v>
          </cell>
          <cell r="N2288">
            <v>5900</v>
          </cell>
          <cell r="O2288">
            <v>2200</v>
          </cell>
          <cell r="P2288">
            <v>29066</v>
          </cell>
          <cell r="Q2288">
            <v>14427</v>
          </cell>
          <cell r="R2288">
            <v>3580</v>
          </cell>
          <cell r="S2288">
            <v>1300</v>
          </cell>
          <cell r="T2288">
            <v>1659</v>
          </cell>
          <cell r="U2288">
            <v>5900</v>
          </cell>
          <cell r="V2288">
            <v>2200</v>
          </cell>
          <cell r="W2288">
            <v>29066</v>
          </cell>
          <cell r="X2288">
            <v>14796.900944240679</v>
          </cell>
          <cell r="Y2288">
            <v>9962.1598004097177</v>
          </cell>
          <cell r="Z2288">
            <v>1525.5761571197406</v>
          </cell>
          <cell r="AA2288">
            <v>1531.1153274406588</v>
          </cell>
          <cell r="AB2288">
            <v>5693.3605710616102</v>
          </cell>
          <cell r="AC2288">
            <v>2219.2871997275902</v>
          </cell>
          <cell r="AD2288">
            <v>35728.399999999994</v>
          </cell>
          <cell r="AE2288">
            <v>14215.8461202537</v>
          </cell>
          <cell r="AF2288">
            <v>9411.5310521094016</v>
          </cell>
          <cell r="AG2288">
            <v>1553.4546125466718</v>
          </cell>
          <cell r="AH2288">
            <v>1557.0389563688843</v>
          </cell>
          <cell r="AI2288">
            <v>5928.8232902783684</v>
          </cell>
          <cell r="AJ2288">
            <v>2246.8359684429629</v>
          </cell>
          <cell r="AK2288">
            <v>34913.529999999984</v>
          </cell>
        </row>
        <row r="2289">
          <cell r="B2289">
            <v>40754</v>
          </cell>
          <cell r="D2289">
            <v>5721.4199999999983</v>
          </cell>
          <cell r="E2289">
            <v>29066</v>
          </cell>
          <cell r="F2289">
            <v>34787.42</v>
          </cell>
          <cell r="G2289">
            <v>34787.42</v>
          </cell>
          <cell r="H2289">
            <v>35106.5</v>
          </cell>
          <cell r="I2289">
            <v>29066</v>
          </cell>
          <cell r="J2289">
            <v>14427</v>
          </cell>
          <cell r="K2289">
            <v>3580</v>
          </cell>
          <cell r="L2289">
            <v>1300</v>
          </cell>
          <cell r="M2289">
            <v>1659</v>
          </cell>
          <cell r="N2289">
            <v>5900</v>
          </cell>
          <cell r="O2289">
            <v>2200</v>
          </cell>
          <cell r="P2289">
            <v>29066</v>
          </cell>
          <cell r="Q2289">
            <v>14427</v>
          </cell>
          <cell r="R2289">
            <v>3580</v>
          </cell>
          <cell r="S2289">
            <v>1300</v>
          </cell>
          <cell r="T2289">
            <v>1659</v>
          </cell>
          <cell r="U2289">
            <v>5900</v>
          </cell>
          <cell r="V2289">
            <v>2200</v>
          </cell>
          <cell r="W2289">
            <v>29066</v>
          </cell>
          <cell r="X2289">
            <v>14139.635472625256</v>
          </cell>
          <cell r="Y2289">
            <v>9985.0062090662741</v>
          </cell>
          <cell r="Z2289">
            <v>1542.1965303185982</v>
          </cell>
          <cell r="AA2289">
            <v>1545.2666370820996</v>
          </cell>
          <cell r="AB2289">
            <v>5708.0289199658046</v>
          </cell>
          <cell r="AC2289">
            <v>2186.3662309419647</v>
          </cell>
          <cell r="AD2289">
            <v>35106.5</v>
          </cell>
          <cell r="AE2289">
            <v>14218.197886755986</v>
          </cell>
          <cell r="AF2289">
            <v>9413.0880275631553</v>
          </cell>
          <cell r="AG2289">
            <v>1553.7116048135904</v>
          </cell>
          <cell r="AH2289">
            <v>1557.2965416036548</v>
          </cell>
          <cell r="AI2289">
            <v>5843.3473862262654</v>
          </cell>
          <cell r="AJ2289">
            <v>2201.7785530373494</v>
          </cell>
          <cell r="AK2289">
            <v>34787.42</v>
          </cell>
        </row>
        <row r="2290">
          <cell r="B2290">
            <v>40755</v>
          </cell>
          <cell r="D2290">
            <v>5416.7299999999959</v>
          </cell>
          <cell r="E2290">
            <v>29066</v>
          </cell>
          <cell r="F2290">
            <v>34482.729999999996</v>
          </cell>
          <cell r="G2290">
            <v>34482.729999999996</v>
          </cell>
          <cell r="H2290">
            <v>34077</v>
          </cell>
          <cell r="I2290">
            <v>29066</v>
          </cell>
          <cell r="J2290">
            <v>14427</v>
          </cell>
          <cell r="K2290">
            <v>3580</v>
          </cell>
          <cell r="L2290">
            <v>1300</v>
          </cell>
          <cell r="M2290">
            <v>1659</v>
          </cell>
          <cell r="N2290">
            <v>5900</v>
          </cell>
          <cell r="O2290">
            <v>2200</v>
          </cell>
          <cell r="P2290">
            <v>29066</v>
          </cell>
          <cell r="Q2290">
            <v>14427</v>
          </cell>
          <cell r="R2290">
            <v>3580</v>
          </cell>
          <cell r="S2290">
            <v>1300</v>
          </cell>
          <cell r="T2290">
            <v>1659</v>
          </cell>
          <cell r="U2290">
            <v>5900</v>
          </cell>
          <cell r="V2290">
            <v>2200</v>
          </cell>
          <cell r="W2290">
            <v>29066</v>
          </cell>
          <cell r="X2290">
            <v>13968.717928901517</v>
          </cell>
          <cell r="Y2290">
            <v>9639.0540428794502</v>
          </cell>
          <cell r="Z2290">
            <v>1274.3317360890596</v>
          </cell>
          <cell r="AA2290">
            <v>1542.9187974574816</v>
          </cell>
          <cell r="AB2290">
            <v>5489.5122320875316</v>
          </cell>
          <cell r="AC2290">
            <v>2162.4652625849703</v>
          </cell>
          <cell r="AD2290">
            <v>34077.000000000007</v>
          </cell>
          <cell r="AE2290">
            <v>14213.676487863975</v>
          </cell>
          <cell r="AF2290">
            <v>9382.0802177102814</v>
          </cell>
          <cell r="AG2290">
            <v>1290.3833018502735</v>
          </cell>
          <cell r="AH2290">
            <v>1555.2107988474074</v>
          </cell>
          <cell r="AI2290">
            <v>5862.1191458958228</v>
          </cell>
          <cell r="AJ2290">
            <v>2179.2600478322356</v>
          </cell>
          <cell r="AK2290">
            <v>34482.729999999996</v>
          </cell>
        </row>
        <row r="2291">
          <cell r="B2291">
            <v>40756</v>
          </cell>
          <cell r="D2291">
            <v>5052.4700000000012</v>
          </cell>
          <cell r="E2291">
            <v>29818</v>
          </cell>
          <cell r="F2291">
            <v>34870.47</v>
          </cell>
          <cell r="G2291">
            <v>34870.47</v>
          </cell>
          <cell r="H2291">
            <v>35755.199999999997</v>
          </cell>
          <cell r="I2291">
            <v>29818</v>
          </cell>
          <cell r="J2291">
            <v>14797</v>
          </cell>
          <cell r="K2291">
            <v>3824</v>
          </cell>
          <cell r="L2291">
            <v>1300</v>
          </cell>
          <cell r="M2291">
            <v>1692</v>
          </cell>
          <cell r="N2291">
            <v>6000</v>
          </cell>
          <cell r="O2291">
            <v>2205</v>
          </cell>
          <cell r="P2291">
            <v>29818</v>
          </cell>
          <cell r="Q2291">
            <v>14797</v>
          </cell>
          <cell r="R2291">
            <v>3824</v>
          </cell>
          <cell r="S2291">
            <v>1300</v>
          </cell>
          <cell r="T2291">
            <v>1692</v>
          </cell>
          <cell r="U2291">
            <v>6000</v>
          </cell>
          <cell r="V2291">
            <v>2205</v>
          </cell>
          <cell r="W2291">
            <v>29818</v>
          </cell>
          <cell r="X2291">
            <v>14220.062676547659</v>
          </cell>
          <cell r="Y2291">
            <v>10276.183135268113</v>
          </cell>
          <cell r="Z2291">
            <v>1440.8464865446417</v>
          </cell>
          <cell r="AA2291">
            <v>1552.8372722280162</v>
          </cell>
          <cell r="AB2291">
            <v>6040.8348376632475</v>
          </cell>
          <cell r="AC2291">
            <v>2224.4355917483263</v>
          </cell>
          <cell r="AD2291">
            <v>35755.200000000004</v>
          </cell>
          <cell r="AE2291">
            <v>14215.203425988182</v>
          </cell>
          <cell r="AF2291">
            <v>9399.8979439891118</v>
          </cell>
          <cell r="AG2291">
            <v>1444.330805680059</v>
          </cell>
          <cell r="AH2291">
            <v>1556.3322501912169</v>
          </cell>
          <cell r="AI2291">
            <v>6030.3270191079764</v>
          </cell>
          <cell r="AJ2291">
            <v>2224.3785550434559</v>
          </cell>
          <cell r="AK2291">
            <v>34870.47</v>
          </cell>
        </row>
        <row r="2292">
          <cell r="B2292">
            <v>40757</v>
          </cell>
          <cell r="D2292">
            <v>6561.8999999999869</v>
          </cell>
          <cell r="E2292">
            <v>29718</v>
          </cell>
          <cell r="F2292">
            <v>36279.899999999987</v>
          </cell>
          <cell r="G2292">
            <v>36279.899999999987</v>
          </cell>
          <cell r="H2292">
            <v>36519.4</v>
          </cell>
          <cell r="I2292">
            <v>29718</v>
          </cell>
          <cell r="J2292">
            <v>14597</v>
          </cell>
          <cell r="K2292">
            <v>3824</v>
          </cell>
          <cell r="L2292">
            <v>1300</v>
          </cell>
          <cell r="M2292">
            <v>1692</v>
          </cell>
          <cell r="N2292">
            <v>6100</v>
          </cell>
          <cell r="O2292">
            <v>2205</v>
          </cell>
          <cell r="P2292">
            <v>29718</v>
          </cell>
          <cell r="Q2292">
            <v>14597</v>
          </cell>
          <cell r="R2292">
            <v>3824</v>
          </cell>
          <cell r="S2292">
            <v>1300</v>
          </cell>
          <cell r="T2292">
            <v>1692</v>
          </cell>
          <cell r="U2292">
            <v>6100</v>
          </cell>
          <cell r="V2292">
            <v>2205</v>
          </cell>
          <cell r="W2292">
            <v>29718</v>
          </cell>
          <cell r="X2292">
            <v>14188.976133081516</v>
          </cell>
          <cell r="Y2292">
            <v>10987.95536060986</v>
          </cell>
          <cell r="Z2292">
            <v>1587.3599440677015</v>
          </cell>
          <cell r="AA2292">
            <v>1541.7634432020636</v>
          </cell>
          <cell r="AB2292">
            <v>5984.5703623822183</v>
          </cell>
          <cell r="AC2292">
            <v>2228.7747566566377</v>
          </cell>
          <cell r="AD2292">
            <v>36519.4</v>
          </cell>
          <cell r="AE2292">
            <v>14196.806274306258</v>
          </cell>
          <cell r="AF2292">
            <v>10538.117979517758</v>
          </cell>
          <cell r="AG2292">
            <v>1608.3399752780592</v>
          </cell>
          <cell r="AH2292">
            <v>1558.5249742754838</v>
          </cell>
          <cell r="AI2292">
            <v>6124.6705499476402</v>
          </cell>
          <cell r="AJ2292">
            <v>2253.4402466747911</v>
          </cell>
          <cell r="AK2292">
            <v>36279.899999999987</v>
          </cell>
        </row>
        <row r="2293">
          <cell r="B2293">
            <v>40758</v>
          </cell>
          <cell r="D2293">
            <v>9347.5599999999831</v>
          </cell>
          <cell r="E2293">
            <v>30518</v>
          </cell>
          <cell r="F2293">
            <v>39865.559999999983</v>
          </cell>
          <cell r="G2293">
            <v>39865.559999999983</v>
          </cell>
          <cell r="H2293">
            <v>39957.599999999999</v>
          </cell>
          <cell r="I2293">
            <v>30518</v>
          </cell>
          <cell r="J2293">
            <v>14597</v>
          </cell>
          <cell r="K2293">
            <v>3824</v>
          </cell>
          <cell r="L2293">
            <v>1300</v>
          </cell>
          <cell r="M2293">
            <v>1692</v>
          </cell>
          <cell r="N2293">
            <v>6700</v>
          </cell>
          <cell r="O2293">
            <v>2405</v>
          </cell>
          <cell r="P2293">
            <v>30518</v>
          </cell>
          <cell r="Q2293">
            <v>14597</v>
          </cell>
          <cell r="R2293">
            <v>3824</v>
          </cell>
          <cell r="S2293">
            <v>1300</v>
          </cell>
          <cell r="T2293">
            <v>1692</v>
          </cell>
          <cell r="U2293">
            <v>6700</v>
          </cell>
          <cell r="V2293">
            <v>2405</v>
          </cell>
          <cell r="W2293">
            <v>30518</v>
          </cell>
          <cell r="X2293">
            <v>15517.955274855298</v>
          </cell>
          <cell r="Y2293">
            <v>12431.427247163247</v>
          </cell>
          <cell r="Z2293">
            <v>1718.4250153128789</v>
          </cell>
          <cell r="AA2293">
            <v>1658.7048199448641</v>
          </cell>
          <cell r="AB2293">
            <v>6210.3711747765074</v>
          </cell>
          <cell r="AC2293">
            <v>2420.7164679471898</v>
          </cell>
          <cell r="AD2293">
            <v>39957.599999999984</v>
          </cell>
          <cell r="AE2293">
            <v>15612.261121295993</v>
          </cell>
          <cell r="AF2293">
            <v>11652.216257680595</v>
          </cell>
          <cell r="AG2293">
            <v>1749.3298398470399</v>
          </cell>
          <cell r="AH2293">
            <v>1688.7052996315706</v>
          </cell>
          <cell r="AI2293">
            <v>6700.8029868083677</v>
          </cell>
          <cell r="AJ2293">
            <v>2462.2444947364138</v>
          </cell>
          <cell r="AK2293">
            <v>39865.559999999983</v>
          </cell>
        </row>
        <row r="2294">
          <cell r="B2294">
            <v>40759</v>
          </cell>
          <cell r="D2294">
            <v>5161.7699999999968</v>
          </cell>
          <cell r="E2294">
            <v>29573</v>
          </cell>
          <cell r="F2294">
            <v>34734.769999999997</v>
          </cell>
          <cell r="G2294">
            <v>34734.769999999997</v>
          </cell>
          <cell r="H2294">
            <v>34159.5</v>
          </cell>
          <cell r="I2294">
            <v>29573</v>
          </cell>
          <cell r="J2294">
            <v>14597</v>
          </cell>
          <cell r="K2294">
            <v>3824</v>
          </cell>
          <cell r="L2294">
            <v>1300</v>
          </cell>
          <cell r="M2294">
            <v>1692</v>
          </cell>
          <cell r="N2294">
            <v>5900</v>
          </cell>
          <cell r="O2294">
            <v>2260</v>
          </cell>
          <cell r="P2294">
            <v>29573</v>
          </cell>
          <cell r="Q2294">
            <v>14597</v>
          </cell>
          <cell r="R2294">
            <v>3824</v>
          </cell>
          <cell r="S2294">
            <v>1300</v>
          </cell>
          <cell r="T2294">
            <v>1692</v>
          </cell>
          <cell r="U2294">
            <v>5900</v>
          </cell>
          <cell r="V2294">
            <v>2260</v>
          </cell>
          <cell r="W2294">
            <v>29573</v>
          </cell>
          <cell r="X2294">
            <v>14166.374071891989</v>
          </cell>
          <cell r="Y2294">
            <v>9250.7741956456175</v>
          </cell>
          <cell r="Z2294">
            <v>1542.27971763199</v>
          </cell>
          <cell r="AA2294">
            <v>1545.2723799934483</v>
          </cell>
          <cell r="AB2294">
            <v>5395.0527635118588</v>
          </cell>
          <cell r="AC2294">
            <v>2259.7468713250983</v>
          </cell>
          <cell r="AD2294">
            <v>34159.5</v>
          </cell>
          <cell r="AE2294">
            <v>14054.299652698979</v>
          </cell>
          <cell r="AF2294">
            <v>9377.8225391357082</v>
          </cell>
          <cell r="AG2294">
            <v>1551.5915278224004</v>
          </cell>
          <cell r="AH2294">
            <v>1555.1157001407535</v>
          </cell>
          <cell r="AI2294">
            <v>5925.3581677016582</v>
          </cell>
          <cell r="AJ2294">
            <v>2270.5824125004983</v>
          </cell>
          <cell r="AK2294">
            <v>34734.769999999997</v>
          </cell>
        </row>
        <row r="2295">
          <cell r="B2295">
            <v>40760</v>
          </cell>
          <cell r="D2295">
            <v>5179.8999999999942</v>
          </cell>
          <cell r="E2295">
            <v>29513</v>
          </cell>
          <cell r="F2295">
            <v>34692.899999999994</v>
          </cell>
          <cell r="G2295">
            <v>34692.899999999994</v>
          </cell>
          <cell r="H2295">
            <v>34540.6</v>
          </cell>
          <cell r="I2295">
            <v>29513</v>
          </cell>
          <cell r="J2295">
            <v>14597</v>
          </cell>
          <cell r="K2295">
            <v>3824</v>
          </cell>
          <cell r="L2295">
            <v>1300</v>
          </cell>
          <cell r="M2295">
            <v>1692</v>
          </cell>
          <cell r="N2295">
            <v>5900</v>
          </cell>
          <cell r="O2295">
            <v>2200</v>
          </cell>
          <cell r="P2295">
            <v>29513</v>
          </cell>
          <cell r="Q2295">
            <v>14597</v>
          </cell>
          <cell r="R2295">
            <v>3824</v>
          </cell>
          <cell r="S2295">
            <v>1300</v>
          </cell>
          <cell r="T2295">
            <v>1692</v>
          </cell>
          <cell r="U2295">
            <v>5900</v>
          </cell>
          <cell r="V2295">
            <v>2200</v>
          </cell>
          <cell r="W2295">
            <v>29513</v>
          </cell>
          <cell r="X2295">
            <v>14553.055870228938</v>
          </cell>
          <cell r="Y2295">
            <v>9264.2736254920019</v>
          </cell>
          <cell r="Z2295">
            <v>1533.9185089820342</v>
          </cell>
          <cell r="AA2295">
            <v>1538.0121211042408</v>
          </cell>
          <cell r="AB2295">
            <v>5479.0013330231113</v>
          </cell>
          <cell r="AC2295">
            <v>2172.3385411696804</v>
          </cell>
          <cell r="AD2295">
            <v>34540.600000000013</v>
          </cell>
          <cell r="AE2295">
            <v>14055.907486124526</v>
          </cell>
          <cell r="AF2295">
            <v>9401.319601826066</v>
          </cell>
          <cell r="AG2295">
            <v>1553.0029588376799</v>
          </cell>
          <cell r="AH2295">
            <v>1556.567632740429</v>
          </cell>
          <cell r="AI2295">
            <v>5924.0996959709028</v>
          </cell>
          <cell r="AJ2295">
            <v>2202.0026245003883</v>
          </cell>
          <cell r="AK2295">
            <v>34692.899999999994</v>
          </cell>
        </row>
        <row r="2296">
          <cell r="B2296">
            <v>40761</v>
          </cell>
          <cell r="D2296">
            <v>4548.2599999999948</v>
          </cell>
          <cell r="E2296">
            <v>29427</v>
          </cell>
          <cell r="F2296">
            <v>33975.259999999995</v>
          </cell>
          <cell r="G2296">
            <v>33975.259999999995</v>
          </cell>
          <cell r="H2296">
            <v>33531.800000000003</v>
          </cell>
          <cell r="I2296">
            <v>29427</v>
          </cell>
          <cell r="J2296">
            <v>14597</v>
          </cell>
          <cell r="K2296">
            <v>3824</v>
          </cell>
          <cell r="L2296">
            <v>1300</v>
          </cell>
          <cell r="M2296">
            <v>1692</v>
          </cell>
          <cell r="N2296">
            <v>5900</v>
          </cell>
          <cell r="O2296">
            <v>2114</v>
          </cell>
          <cell r="P2296">
            <v>29427</v>
          </cell>
          <cell r="Q2296">
            <v>14597</v>
          </cell>
          <cell r="R2296">
            <v>3824</v>
          </cell>
          <cell r="S2296">
            <v>1300</v>
          </cell>
          <cell r="T2296">
            <v>1692</v>
          </cell>
          <cell r="U2296">
            <v>5900</v>
          </cell>
          <cell r="V2296">
            <v>2114</v>
          </cell>
          <cell r="W2296">
            <v>29427</v>
          </cell>
          <cell r="X2296">
            <v>13493.707235693955</v>
          </cell>
          <cell r="Y2296">
            <v>9401.304398717868</v>
          </cell>
          <cell r="Z2296">
            <v>1524.5182008636177</v>
          </cell>
          <cell r="AA2296">
            <v>1528.2482739260581</v>
          </cell>
          <cell r="AB2296">
            <v>5466.7816457278832</v>
          </cell>
          <cell r="AC2296">
            <v>2117.240245070625</v>
          </cell>
          <cell r="AD2296">
            <v>33531.800000000003</v>
          </cell>
          <cell r="AE2296">
            <v>13419.727221951252</v>
          </cell>
          <cell r="AF2296">
            <v>9419.2908366751635</v>
          </cell>
          <cell r="AG2296">
            <v>1554.7354321135742</v>
          </cell>
          <cell r="AH2296">
            <v>1558.32273121859</v>
          </cell>
          <cell r="AI2296">
            <v>5865.4134016550533</v>
          </cell>
          <cell r="AJ2296">
            <v>2157.7703763863615</v>
          </cell>
          <cell r="AK2296">
            <v>33975.259999999995</v>
          </cell>
        </row>
        <row r="2297">
          <cell r="B2297">
            <v>40762</v>
          </cell>
          <cell r="D2297">
            <v>4462.0799999999799</v>
          </cell>
          <cell r="E2297">
            <v>29563</v>
          </cell>
          <cell r="F2297">
            <v>34025.07999999998</v>
          </cell>
          <cell r="G2297">
            <v>34025.07999999998</v>
          </cell>
          <cell r="H2297">
            <v>34171.199999999997</v>
          </cell>
          <cell r="I2297">
            <v>29563</v>
          </cell>
          <cell r="J2297">
            <v>14597</v>
          </cell>
          <cell r="K2297">
            <v>3824</v>
          </cell>
          <cell r="L2297">
            <v>1300</v>
          </cell>
          <cell r="M2297">
            <v>1692</v>
          </cell>
          <cell r="N2297">
            <v>5900</v>
          </cell>
          <cell r="O2297">
            <v>2250</v>
          </cell>
          <cell r="P2297">
            <v>29563</v>
          </cell>
          <cell r="Q2297">
            <v>14597</v>
          </cell>
          <cell r="R2297">
            <v>3824</v>
          </cell>
          <cell r="S2297">
            <v>1300</v>
          </cell>
          <cell r="T2297">
            <v>1692</v>
          </cell>
          <cell r="U2297">
            <v>5900</v>
          </cell>
          <cell r="V2297">
            <v>2250</v>
          </cell>
          <cell r="W2297">
            <v>29563</v>
          </cell>
          <cell r="X2297">
            <v>13663.559700664746</v>
          </cell>
          <cell r="Y2297">
            <v>9446.9378712499292</v>
          </cell>
          <cell r="Z2297">
            <v>1541.1154407395118</v>
          </cell>
          <cell r="AA2297">
            <v>1544.2698107789374</v>
          </cell>
          <cell r="AB2297">
            <v>5764.5868447552502</v>
          </cell>
          <cell r="AC2297">
            <v>2210.7303318116292</v>
          </cell>
          <cell r="AD2297">
            <v>34171.200000000004</v>
          </cell>
          <cell r="AE2297">
            <v>13419.102435343262</v>
          </cell>
          <cell r="AF2297">
            <v>9401.9952494685767</v>
          </cell>
          <cell r="AG2297">
            <v>1553.7325995726385</v>
          </cell>
          <cell r="AH2297">
            <v>1557.2896249545004</v>
          </cell>
          <cell r="AI2297">
            <v>5866.5810386249232</v>
          </cell>
          <cell r="AJ2297">
            <v>2226.3790520360799</v>
          </cell>
          <cell r="AK2297">
            <v>34025.07999999998</v>
          </cell>
        </row>
        <row r="2298">
          <cell r="B2298">
            <v>40763</v>
          </cell>
          <cell r="D2298">
            <v>5298.1999999999971</v>
          </cell>
          <cell r="E2298">
            <v>29629</v>
          </cell>
          <cell r="F2298">
            <v>34927.199999999997</v>
          </cell>
          <cell r="G2298">
            <v>34927.199999999997</v>
          </cell>
          <cell r="H2298">
            <v>35576.800000000003</v>
          </cell>
          <cell r="I2298">
            <v>29629</v>
          </cell>
          <cell r="J2298">
            <v>14597</v>
          </cell>
          <cell r="K2298">
            <v>3824</v>
          </cell>
          <cell r="L2298">
            <v>1300</v>
          </cell>
          <cell r="M2298">
            <v>1692</v>
          </cell>
          <cell r="N2298">
            <v>5900</v>
          </cell>
          <cell r="O2298">
            <v>2316</v>
          </cell>
          <cell r="P2298">
            <v>29629</v>
          </cell>
          <cell r="Q2298">
            <v>14597</v>
          </cell>
          <cell r="R2298">
            <v>3824</v>
          </cell>
          <cell r="S2298">
            <v>1300</v>
          </cell>
          <cell r="T2298">
            <v>1692</v>
          </cell>
          <cell r="U2298">
            <v>5900</v>
          </cell>
          <cell r="V2298">
            <v>2316</v>
          </cell>
          <cell r="W2298">
            <v>29629</v>
          </cell>
          <cell r="X2298">
            <v>14254.322748801711</v>
          </cell>
          <cell r="Y2298">
            <v>10059.746363301712</v>
          </cell>
          <cell r="Z2298">
            <v>1554.7607655028303</v>
          </cell>
          <cell r="AA2298">
            <v>1557.3160117792604</v>
          </cell>
          <cell r="AB2298">
            <v>5835.76913198497</v>
          </cell>
          <cell r="AC2298">
            <v>2314.8849786295177</v>
          </cell>
          <cell r="AD2298">
            <v>35576.800000000003</v>
          </cell>
          <cell r="AE2298">
            <v>14213.041054650861</v>
          </cell>
          <cell r="AF2298">
            <v>9398.4680615401085</v>
          </cell>
          <cell r="AG2298">
            <v>1552.5319132090985</v>
          </cell>
          <cell r="AH2298">
            <v>1556.0955059007335</v>
          </cell>
          <cell r="AI2298">
            <v>5895.8247499359468</v>
          </cell>
          <cell r="AJ2298">
            <v>2311.2387147632489</v>
          </cell>
          <cell r="AK2298">
            <v>34927.199999999997</v>
          </cell>
        </row>
        <row r="2299">
          <cell r="B2299">
            <v>40764</v>
          </cell>
          <cell r="D2299">
            <v>5170.0999999999913</v>
          </cell>
          <cell r="E2299">
            <v>29713</v>
          </cell>
          <cell r="F2299">
            <v>34883.099999999991</v>
          </cell>
          <cell r="G2299">
            <v>34883.099999999991</v>
          </cell>
          <cell r="H2299">
            <v>35678</v>
          </cell>
          <cell r="I2299">
            <v>29713</v>
          </cell>
          <cell r="J2299">
            <v>14597</v>
          </cell>
          <cell r="K2299">
            <v>3824</v>
          </cell>
          <cell r="L2299">
            <v>1300</v>
          </cell>
          <cell r="M2299">
            <v>1692</v>
          </cell>
          <cell r="N2299">
            <v>6100</v>
          </cell>
          <cell r="O2299">
            <v>2200</v>
          </cell>
          <cell r="P2299">
            <v>29713</v>
          </cell>
          <cell r="Q2299">
            <v>14597</v>
          </cell>
          <cell r="R2299">
            <v>3824</v>
          </cell>
          <cell r="S2299">
            <v>1300</v>
          </cell>
          <cell r="T2299">
            <v>1692</v>
          </cell>
          <cell r="U2299">
            <v>6100</v>
          </cell>
          <cell r="V2299">
            <v>2200</v>
          </cell>
          <cell r="W2299">
            <v>29713</v>
          </cell>
          <cell r="X2299">
            <v>14314.32669430916</v>
          </cell>
          <cell r="Y2299">
            <v>10116.37128775382</v>
          </cell>
          <cell r="Z2299">
            <v>1543.6733822534143</v>
          </cell>
          <cell r="AA2299">
            <v>1546.1520558198997</v>
          </cell>
          <cell r="AB2299">
            <v>5946.3399094060605</v>
          </cell>
          <cell r="AC2299">
            <v>2211.1366704576485</v>
          </cell>
          <cell r="AD2299">
            <v>35678.000000000007</v>
          </cell>
          <cell r="AE2299">
            <v>14054.478282760525</v>
          </cell>
          <cell r="AF2299">
            <v>9411.5759358133037</v>
          </cell>
          <cell r="AG2299">
            <v>1553.4620209902575</v>
          </cell>
          <cell r="AH2299">
            <v>1557.0463819062486</v>
          </cell>
          <cell r="AI2299">
            <v>6082.4016039251837</v>
          </cell>
          <cell r="AJ2299">
            <v>2224.13577460447</v>
          </cell>
          <cell r="AK2299">
            <v>34883.099999999991</v>
          </cell>
        </row>
        <row r="2300">
          <cell r="B2300">
            <v>40765</v>
          </cell>
          <cell r="D2300">
            <v>5278.6999999999971</v>
          </cell>
          <cell r="E2300">
            <v>29313</v>
          </cell>
          <cell r="F2300">
            <v>34591.699999999997</v>
          </cell>
          <cell r="G2300">
            <v>34591.699999999997</v>
          </cell>
          <cell r="H2300">
            <v>35040.400000000001</v>
          </cell>
          <cell r="I2300">
            <v>29313</v>
          </cell>
          <cell r="J2300">
            <v>14197</v>
          </cell>
          <cell r="K2300">
            <v>3824</v>
          </cell>
          <cell r="L2300">
            <v>1300</v>
          </cell>
          <cell r="M2300">
            <v>1692</v>
          </cell>
          <cell r="N2300">
            <v>6100</v>
          </cell>
          <cell r="O2300">
            <v>2200</v>
          </cell>
          <cell r="P2300">
            <v>29313</v>
          </cell>
          <cell r="Q2300">
            <v>14197</v>
          </cell>
          <cell r="R2300">
            <v>3824</v>
          </cell>
          <cell r="S2300">
            <v>1300</v>
          </cell>
          <cell r="T2300">
            <v>1692</v>
          </cell>
          <cell r="U2300">
            <v>6100</v>
          </cell>
          <cell r="V2300">
            <v>2200</v>
          </cell>
          <cell r="W2300">
            <v>29313</v>
          </cell>
          <cell r="X2300">
            <v>13976.888671359031</v>
          </cell>
          <cell r="Y2300">
            <v>9744.336564864152</v>
          </cell>
          <cell r="Z2300">
            <v>1541.7114352085957</v>
          </cell>
          <cell r="AA2300">
            <v>1544.4632596986844</v>
          </cell>
          <cell r="AB2300">
            <v>6024.4002535614345</v>
          </cell>
          <cell r="AC2300">
            <v>2208.5998153080973</v>
          </cell>
          <cell r="AD2300">
            <v>35040.399999999987</v>
          </cell>
          <cell r="AE2300">
            <v>13735.06565877466</v>
          </cell>
          <cell r="AF2300">
            <v>9413.9464720900723</v>
          </cell>
          <cell r="AG2300">
            <v>1553.8532985085451</v>
          </cell>
          <cell r="AH2300">
            <v>1557.4385622337613</v>
          </cell>
          <cell r="AI2300">
            <v>6106.7000306329164</v>
          </cell>
          <cell r="AJ2300">
            <v>2224.6959777600432</v>
          </cell>
          <cell r="AK2300">
            <v>34591.699999999997</v>
          </cell>
        </row>
        <row r="2301">
          <cell r="B2301">
            <v>40766</v>
          </cell>
          <cell r="D2301">
            <v>5032.8799999999974</v>
          </cell>
          <cell r="E2301">
            <v>29091</v>
          </cell>
          <cell r="F2301">
            <v>34123.879999999997</v>
          </cell>
          <cell r="G2301">
            <v>34123.879999999997</v>
          </cell>
          <cell r="H2301">
            <v>35548.1</v>
          </cell>
          <cell r="I2301">
            <v>29091</v>
          </cell>
          <cell r="J2301">
            <v>14197</v>
          </cell>
          <cell r="K2301">
            <v>3602</v>
          </cell>
          <cell r="L2301">
            <v>1300</v>
          </cell>
          <cell r="M2301">
            <v>1692</v>
          </cell>
          <cell r="N2301">
            <v>6100</v>
          </cell>
          <cell r="O2301">
            <v>2200</v>
          </cell>
          <cell r="P2301">
            <v>29091</v>
          </cell>
          <cell r="Q2301">
            <v>14197</v>
          </cell>
          <cell r="R2301">
            <v>3602</v>
          </cell>
          <cell r="S2301">
            <v>1300</v>
          </cell>
          <cell r="T2301">
            <v>1692</v>
          </cell>
          <cell r="U2301">
            <v>6100</v>
          </cell>
          <cell r="V2301">
            <v>2200</v>
          </cell>
          <cell r="W2301">
            <v>29091</v>
          </cell>
          <cell r="X2301">
            <v>14208.706113138565</v>
          </cell>
          <cell r="Y2301">
            <v>9916.8828857436729</v>
          </cell>
          <cell r="Z2301">
            <v>1550.0538225036112</v>
          </cell>
          <cell r="AA2301">
            <v>1552.5121061864022</v>
          </cell>
          <cell r="AB2301">
            <v>6099.3681376037694</v>
          </cell>
          <cell r="AC2301">
            <v>2220.5769348239724</v>
          </cell>
          <cell r="AD2301">
            <v>35548.099999999991</v>
          </cell>
          <cell r="AE2301">
            <v>13261.073333426753</v>
          </cell>
          <cell r="AF2301">
            <v>9416.7324412681701</v>
          </cell>
          <cell r="AG2301">
            <v>1554.3131468208087</v>
          </cell>
          <cell r="AH2301">
            <v>1557.8994715712033</v>
          </cell>
          <cell r="AI2301">
            <v>6108.5072512407323</v>
          </cell>
          <cell r="AJ2301">
            <v>2225.3543556723303</v>
          </cell>
          <cell r="AK2301">
            <v>34123.879999999997</v>
          </cell>
        </row>
        <row r="2302">
          <cell r="B2302">
            <v>40767</v>
          </cell>
          <cell r="D2302">
            <v>5302.8399999999892</v>
          </cell>
          <cell r="E2302">
            <v>28891</v>
          </cell>
          <cell r="F2302">
            <v>34193.839999999989</v>
          </cell>
          <cell r="G2302">
            <v>34193.839999999989</v>
          </cell>
          <cell r="H2302">
            <v>35092.300000000003</v>
          </cell>
          <cell r="I2302">
            <v>28891</v>
          </cell>
          <cell r="J2302">
            <v>13997</v>
          </cell>
          <cell r="K2302">
            <v>3602</v>
          </cell>
          <cell r="L2302">
            <v>1300</v>
          </cell>
          <cell r="M2302">
            <v>1692</v>
          </cell>
          <cell r="N2302">
            <v>6100</v>
          </cell>
          <cell r="O2302">
            <v>2200</v>
          </cell>
          <cell r="P2302">
            <v>28891</v>
          </cell>
          <cell r="Q2302">
            <v>13997</v>
          </cell>
          <cell r="R2302">
            <v>3602</v>
          </cell>
          <cell r="S2302">
            <v>1300</v>
          </cell>
          <cell r="T2302">
            <v>1692</v>
          </cell>
          <cell r="U2302">
            <v>6100</v>
          </cell>
          <cell r="V2302">
            <v>2200</v>
          </cell>
          <cell r="W2302">
            <v>28891</v>
          </cell>
          <cell r="X2302">
            <v>14387.117458989822</v>
          </cell>
          <cell r="Y2302">
            <v>9536.0379173853962</v>
          </cell>
          <cell r="Z2302">
            <v>1523.2396124856612</v>
          </cell>
          <cell r="AA2302">
            <v>1545.7813941130294</v>
          </cell>
          <cell r="AB2302">
            <v>5927.5259046302499</v>
          </cell>
          <cell r="AC2302">
            <v>2172.5977123958464</v>
          </cell>
          <cell r="AD2302">
            <v>35092.300000000003</v>
          </cell>
          <cell r="AE2302">
            <v>13421.137682379027</v>
          </cell>
          <cell r="AF2302">
            <v>9415.7083537035087</v>
          </cell>
          <cell r="AG2302">
            <v>1554.1441123096151</v>
          </cell>
          <cell r="AH2302">
            <v>1557.7300470403716</v>
          </cell>
          <cell r="AI2302">
            <v>6020.0074604141937</v>
          </cell>
          <cell r="AJ2302">
            <v>2225.1123441532791</v>
          </cell>
          <cell r="AK2302">
            <v>34193.839999999989</v>
          </cell>
        </row>
        <row r="2303">
          <cell r="B2303">
            <v>40768</v>
          </cell>
          <cell r="D2303">
            <v>4940.3199999999924</v>
          </cell>
          <cell r="E2303">
            <v>29191</v>
          </cell>
          <cell r="F2303">
            <v>34131.319999999992</v>
          </cell>
          <cell r="G2303">
            <v>34131.319999999992</v>
          </cell>
          <cell r="H2303">
            <v>34577</v>
          </cell>
          <cell r="I2303">
            <v>29191</v>
          </cell>
          <cell r="J2303">
            <v>14397</v>
          </cell>
          <cell r="K2303">
            <v>3602</v>
          </cell>
          <cell r="L2303">
            <v>1300</v>
          </cell>
          <cell r="M2303">
            <v>1692</v>
          </cell>
          <cell r="N2303">
            <v>6000</v>
          </cell>
          <cell r="O2303">
            <v>2200</v>
          </cell>
          <cell r="P2303">
            <v>29191</v>
          </cell>
          <cell r="Q2303">
            <v>14397</v>
          </cell>
          <cell r="R2303">
            <v>3602</v>
          </cell>
          <cell r="S2303">
            <v>1300</v>
          </cell>
          <cell r="T2303">
            <v>1692</v>
          </cell>
          <cell r="U2303">
            <v>6000</v>
          </cell>
          <cell r="V2303">
            <v>2200</v>
          </cell>
          <cell r="W2303">
            <v>29191</v>
          </cell>
          <cell r="X2303">
            <v>13828.404426744659</v>
          </cell>
          <cell r="Y2303">
            <v>9796.5304796403161</v>
          </cell>
          <cell r="Z2303">
            <v>1511.9785964889043</v>
          </cell>
          <cell r="AA2303">
            <v>1551.1507596327438</v>
          </cell>
          <cell r="AB2303">
            <v>5771.5153778007734</v>
          </cell>
          <cell r="AC2303">
            <v>2117.4203596926131</v>
          </cell>
          <cell r="AD2303">
            <v>34577.000000000007</v>
          </cell>
          <cell r="AE2303">
            <v>13373.465320356563</v>
          </cell>
          <cell r="AF2303">
            <v>9417.3641884727476</v>
          </cell>
          <cell r="AG2303">
            <v>1554.4174221617156</v>
          </cell>
          <cell r="AH2303">
            <v>1558.0039875104974</v>
          </cell>
          <cell r="AI2303">
            <v>6002.5654318537208</v>
          </cell>
          <cell r="AJ2303">
            <v>2225.5036496447524</v>
          </cell>
          <cell r="AK2303">
            <v>34131.319999999992</v>
          </cell>
        </row>
        <row r="2304">
          <cell r="B2304">
            <v>40769</v>
          </cell>
          <cell r="D2304">
            <v>4917.0499999999956</v>
          </cell>
          <cell r="E2304">
            <v>28831</v>
          </cell>
          <cell r="F2304">
            <v>33748.049999999996</v>
          </cell>
          <cell r="G2304">
            <v>33748.049999999996</v>
          </cell>
          <cell r="H2304">
            <v>33214.300000000003</v>
          </cell>
          <cell r="I2304">
            <v>28831</v>
          </cell>
          <cell r="J2304">
            <v>14397</v>
          </cell>
          <cell r="K2304">
            <v>3602</v>
          </cell>
          <cell r="L2304">
            <v>1300</v>
          </cell>
          <cell r="M2304">
            <v>1692</v>
          </cell>
          <cell r="N2304">
            <v>5700</v>
          </cell>
          <cell r="O2304">
            <v>2140</v>
          </cell>
          <cell r="P2304">
            <v>28831</v>
          </cell>
          <cell r="Q2304">
            <v>14397</v>
          </cell>
          <cell r="R2304">
            <v>3602</v>
          </cell>
          <cell r="S2304">
            <v>1300</v>
          </cell>
          <cell r="T2304">
            <v>1692</v>
          </cell>
          <cell r="U2304">
            <v>5700</v>
          </cell>
          <cell r="V2304">
            <v>2140</v>
          </cell>
          <cell r="W2304">
            <v>28831</v>
          </cell>
          <cell r="X2304">
            <v>13149.797761222937</v>
          </cell>
          <cell r="Y2304">
            <v>9283.1363462093977</v>
          </cell>
          <cell r="Z2304">
            <v>1529.8791240432054</v>
          </cell>
          <cell r="AA2304">
            <v>1537.3532859417028</v>
          </cell>
          <cell r="AB2304">
            <v>5649.1432986508707</v>
          </cell>
          <cell r="AC2304">
            <v>2064.9901839318877</v>
          </cell>
          <cell r="AD2304">
            <v>33214.299999999996</v>
          </cell>
          <cell r="AE2304">
            <v>13090.521489032873</v>
          </cell>
          <cell r="AF2304">
            <v>9605.0836193557625</v>
          </cell>
          <cell r="AG2304">
            <v>1582.0489186428085</v>
          </cell>
          <cell r="AH2304">
            <v>1589.0601955954444</v>
          </cell>
          <cell r="AI2304">
            <v>5712.1686234792205</v>
          </cell>
          <cell r="AJ2304">
            <v>2169.1671538938872</v>
          </cell>
          <cell r="AK2304">
            <v>33748.049999999996</v>
          </cell>
        </row>
        <row r="2305">
          <cell r="B2305">
            <v>40770</v>
          </cell>
          <cell r="D2305">
            <v>4793.5099999999802</v>
          </cell>
          <cell r="E2305">
            <v>28691</v>
          </cell>
          <cell r="F2305">
            <v>33484.50999999998</v>
          </cell>
          <cell r="G2305">
            <v>33484.50999999998</v>
          </cell>
          <cell r="H2305">
            <v>34133.9</v>
          </cell>
          <cell r="I2305">
            <v>28691</v>
          </cell>
          <cell r="J2305">
            <v>14397</v>
          </cell>
          <cell r="K2305">
            <v>3602</v>
          </cell>
          <cell r="L2305">
            <v>1300</v>
          </cell>
          <cell r="M2305">
            <v>1692</v>
          </cell>
          <cell r="N2305">
            <v>5500</v>
          </cell>
          <cell r="O2305">
            <v>2200</v>
          </cell>
          <cell r="P2305">
            <v>28691</v>
          </cell>
          <cell r="Q2305">
            <v>14397</v>
          </cell>
          <cell r="R2305">
            <v>3602</v>
          </cell>
          <cell r="S2305">
            <v>1300</v>
          </cell>
          <cell r="T2305">
            <v>1692</v>
          </cell>
          <cell r="U2305">
            <v>5500</v>
          </cell>
          <cell r="V2305">
            <v>2200</v>
          </cell>
          <cell r="W2305">
            <v>28691</v>
          </cell>
          <cell r="X2305">
            <v>13714.22171108088</v>
          </cell>
          <cell r="Y2305">
            <v>9699.932517949459</v>
          </cell>
          <cell r="Z2305">
            <v>1527.1176279365438</v>
          </cell>
          <cell r="AA2305">
            <v>1546.2771952908945</v>
          </cell>
          <cell r="AB2305">
            <v>5535.0524624060054</v>
          </cell>
          <cell r="AC2305">
            <v>2111.2984853362236</v>
          </cell>
          <cell r="AD2305">
            <v>34133.900000000009</v>
          </cell>
          <cell r="AE2305">
            <v>13266.179140375514</v>
          </cell>
          <cell r="AF2305">
            <v>9403.49173597152</v>
          </cell>
          <cell r="AG2305">
            <v>1553.9799023847277</v>
          </cell>
          <cell r="AH2305">
            <v>1557.5374939273174</v>
          </cell>
          <cell r="AI2305">
            <v>5476.5883094374276</v>
          </cell>
          <cell r="AJ2305">
            <v>2226.7334179034733</v>
          </cell>
          <cell r="AK2305">
            <v>33484.50999999998</v>
          </cell>
        </row>
        <row r="2306">
          <cell r="B2306">
            <v>40771</v>
          </cell>
          <cell r="D2306">
            <v>3238.4099999999926</v>
          </cell>
          <cell r="E2306">
            <v>29091</v>
          </cell>
          <cell r="F2306">
            <v>32329.409999999993</v>
          </cell>
          <cell r="G2306">
            <v>32329.409999999993</v>
          </cell>
          <cell r="H2306">
            <v>35463</v>
          </cell>
          <cell r="I2306">
            <v>29091</v>
          </cell>
          <cell r="J2306">
            <v>14397</v>
          </cell>
          <cell r="K2306">
            <v>3602</v>
          </cell>
          <cell r="L2306">
            <v>1300</v>
          </cell>
          <cell r="M2306">
            <v>1692</v>
          </cell>
          <cell r="N2306">
            <v>5900</v>
          </cell>
          <cell r="O2306">
            <v>2200</v>
          </cell>
          <cell r="P2306">
            <v>29091</v>
          </cell>
          <cell r="Q2306">
            <v>14397</v>
          </cell>
          <cell r="R2306">
            <v>3602</v>
          </cell>
          <cell r="S2306">
            <v>1300</v>
          </cell>
          <cell r="T2306">
            <v>1692</v>
          </cell>
          <cell r="U2306">
            <v>5900</v>
          </cell>
          <cell r="V2306">
            <v>2200</v>
          </cell>
          <cell r="W2306">
            <v>29091</v>
          </cell>
          <cell r="X2306">
            <v>14638.6781319152</v>
          </cell>
          <cell r="Y2306">
            <v>9477.5149680880368</v>
          </cell>
          <cell r="Z2306">
            <v>1541.0915691562404</v>
          </cell>
          <cell r="AA2306">
            <v>1544.3701022194796</v>
          </cell>
          <cell r="AB2306">
            <v>6051.681955056054</v>
          </cell>
          <cell r="AC2306">
            <v>2209.6632735649941</v>
          </cell>
          <cell r="AD2306">
            <v>35463</v>
          </cell>
          <cell r="AE2306">
            <v>11642.981019647819</v>
          </cell>
          <cell r="AF2306">
            <v>9407.3285240792902</v>
          </cell>
          <cell r="AG2306">
            <v>1555.2330490669437</v>
          </cell>
          <cell r="AH2306">
            <v>1558.7841738390455</v>
          </cell>
          <cell r="AI2306">
            <v>5935.9344831674925</v>
          </cell>
          <cell r="AJ2306">
            <v>2229.1487501993965</v>
          </cell>
          <cell r="AK2306">
            <v>32329.409999999993</v>
          </cell>
        </row>
        <row r="2307">
          <cell r="B2307">
            <v>40772</v>
          </cell>
          <cell r="D2307">
            <v>5570.239999999998</v>
          </cell>
          <cell r="E2307">
            <v>29191</v>
          </cell>
          <cell r="F2307">
            <v>34761.24</v>
          </cell>
          <cell r="G2307">
            <v>34761.24</v>
          </cell>
          <cell r="H2307">
            <v>35615.199999999997</v>
          </cell>
          <cell r="I2307">
            <v>29076</v>
          </cell>
          <cell r="J2307">
            <v>14397</v>
          </cell>
          <cell r="K2307">
            <v>3602</v>
          </cell>
          <cell r="L2307">
            <v>1300</v>
          </cell>
          <cell r="M2307">
            <v>1692</v>
          </cell>
          <cell r="N2307">
            <v>6000</v>
          </cell>
          <cell r="O2307">
            <v>2200</v>
          </cell>
          <cell r="P2307">
            <v>29191</v>
          </cell>
          <cell r="Q2307">
            <v>14293</v>
          </cell>
          <cell r="R2307">
            <v>3602</v>
          </cell>
          <cell r="S2307">
            <v>1300</v>
          </cell>
          <cell r="T2307">
            <v>1692</v>
          </cell>
          <cell r="U2307">
            <v>6000</v>
          </cell>
          <cell r="V2307">
            <v>2189</v>
          </cell>
          <cell r="W2307">
            <v>29076</v>
          </cell>
          <cell r="X2307">
            <v>14171.774530405954</v>
          </cell>
          <cell r="Y2307">
            <v>10184.267423739439</v>
          </cell>
          <cell r="Z2307">
            <v>1546.775409164808</v>
          </cell>
          <cell r="AA2307">
            <v>1549.0562372674804</v>
          </cell>
          <cell r="AB2307">
            <v>5947.4362298775877</v>
          </cell>
          <cell r="AC2307">
            <v>2215.8901695447335</v>
          </cell>
          <cell r="AD2307">
            <v>35615.200000000004</v>
          </cell>
          <cell r="AE2307">
            <v>14102.840968872875</v>
          </cell>
          <cell r="AF2307">
            <v>9377.6234997207739</v>
          </cell>
          <cell r="AG2307">
            <v>1551.5585960977251</v>
          </cell>
          <cell r="AH2307">
            <v>1555.0826936173498</v>
          </cell>
          <cell r="AI2307">
            <v>5949.0150857692706</v>
          </cell>
          <cell r="AJ2307">
            <v>2225.1191559220006</v>
          </cell>
          <cell r="AK2307">
            <v>34761.24</v>
          </cell>
        </row>
        <row r="2308">
          <cell r="B2308">
            <v>40773</v>
          </cell>
          <cell r="D2308">
            <v>5223.919999999991</v>
          </cell>
          <cell r="E2308">
            <v>29191</v>
          </cell>
          <cell r="F2308">
            <v>34414.919999999991</v>
          </cell>
          <cell r="G2308">
            <v>34414.919999999991</v>
          </cell>
          <cell r="H2308">
            <v>34784.1</v>
          </cell>
          <cell r="I2308">
            <v>29113</v>
          </cell>
          <cell r="J2308">
            <v>14397</v>
          </cell>
          <cell r="K2308">
            <v>3602</v>
          </cell>
          <cell r="L2308">
            <v>1300</v>
          </cell>
          <cell r="M2308">
            <v>1692</v>
          </cell>
          <cell r="N2308">
            <v>6000</v>
          </cell>
          <cell r="O2308">
            <v>2200</v>
          </cell>
          <cell r="P2308">
            <v>29191</v>
          </cell>
          <cell r="Q2308">
            <v>14327</v>
          </cell>
          <cell r="R2308">
            <v>3602</v>
          </cell>
          <cell r="S2308">
            <v>1300</v>
          </cell>
          <cell r="T2308">
            <v>1692</v>
          </cell>
          <cell r="U2308">
            <v>6000</v>
          </cell>
          <cell r="V2308">
            <v>2192</v>
          </cell>
          <cell r="W2308">
            <v>29113</v>
          </cell>
          <cell r="X2308">
            <v>14111.271163246307</v>
          </cell>
          <cell r="Y2308">
            <v>9730.8069689568201</v>
          </cell>
          <cell r="Z2308">
            <v>1537.8879875272514</v>
          </cell>
          <cell r="AA2308">
            <v>1540.4751624645203</v>
          </cell>
          <cell r="AB2308">
            <v>5657.4825425680137</v>
          </cell>
          <cell r="AC2308">
            <v>2206.1761752370812</v>
          </cell>
          <cell r="AD2308">
            <v>34784.099999999991</v>
          </cell>
          <cell r="AE2308">
            <v>13735.58987705654</v>
          </cell>
          <cell r="AF2308">
            <v>9375.0257218229599</v>
          </cell>
          <cell r="AG2308">
            <v>1551.7478994403598</v>
          </cell>
          <cell r="AH2308">
            <v>1555.2631021542657</v>
          </cell>
          <cell r="AI2308">
            <v>5971.2838123842757</v>
          </cell>
          <cell r="AJ2308">
            <v>2226.0095871415883</v>
          </cell>
          <cell r="AK2308">
            <v>34414.919999999991</v>
          </cell>
        </row>
        <row r="2309">
          <cell r="B2309">
            <v>40774</v>
          </cell>
          <cell r="D2309">
            <v>5245.3099999999904</v>
          </cell>
          <cell r="E2309">
            <v>29091</v>
          </cell>
          <cell r="F2309">
            <v>34336.30999999999</v>
          </cell>
          <cell r="G2309">
            <v>34336.30999999999</v>
          </cell>
          <cell r="H2309">
            <v>34211.4</v>
          </cell>
          <cell r="I2309">
            <v>29091</v>
          </cell>
          <cell r="J2309">
            <v>14397</v>
          </cell>
          <cell r="K2309">
            <v>3602</v>
          </cell>
          <cell r="L2309">
            <v>1300</v>
          </cell>
          <cell r="M2309">
            <v>1692</v>
          </cell>
          <cell r="N2309">
            <v>5900</v>
          </cell>
          <cell r="O2309">
            <v>2200</v>
          </cell>
          <cell r="P2309">
            <v>29091</v>
          </cell>
          <cell r="Q2309">
            <v>14397</v>
          </cell>
          <cell r="R2309">
            <v>3602</v>
          </cell>
          <cell r="S2309">
            <v>1300</v>
          </cell>
          <cell r="T2309">
            <v>1692</v>
          </cell>
          <cell r="U2309">
            <v>5900</v>
          </cell>
          <cell r="V2309">
            <v>2200</v>
          </cell>
          <cell r="W2309">
            <v>29091</v>
          </cell>
          <cell r="X2309">
            <v>13828.986039244252</v>
          </cell>
          <cell r="Y2309">
            <v>9755.3562372458655</v>
          </cell>
          <cell r="Z2309">
            <v>1525.048073475348</v>
          </cell>
          <cell r="AA2309">
            <v>1529.2441696806595</v>
          </cell>
          <cell r="AB2309">
            <v>5388.3549677227975</v>
          </cell>
          <cell r="AC2309">
            <v>2184.4105126310778</v>
          </cell>
          <cell r="AD2309">
            <v>34211.4</v>
          </cell>
          <cell r="AE2309">
            <v>13737.454294630039</v>
          </cell>
          <cell r="AF2309">
            <v>9398.7457221422701</v>
          </cell>
          <cell r="AG2309">
            <v>1553.1955969039368</v>
          </cell>
          <cell r="AH2309">
            <v>1556.7513929030058</v>
          </cell>
          <cell r="AI2309">
            <v>5864.5534248162403</v>
          </cell>
          <cell r="AJ2309">
            <v>2225.6095686044946</v>
          </cell>
          <cell r="AK2309">
            <v>34336.30999999999</v>
          </cell>
        </row>
        <row r="2310">
          <cell r="B2310">
            <v>40775</v>
          </cell>
          <cell r="D2310">
            <v>5239.1199999999881</v>
          </cell>
          <cell r="E2310">
            <v>28991</v>
          </cell>
          <cell r="F2310">
            <v>34230.119999999988</v>
          </cell>
          <cell r="G2310">
            <v>34230.119999999988</v>
          </cell>
          <cell r="H2310">
            <v>35968.9</v>
          </cell>
          <cell r="I2310">
            <v>28991</v>
          </cell>
          <cell r="J2310">
            <v>14397</v>
          </cell>
          <cell r="K2310">
            <v>3602</v>
          </cell>
          <cell r="L2310">
            <v>1300</v>
          </cell>
          <cell r="M2310">
            <v>1692</v>
          </cell>
          <cell r="N2310">
            <v>5800</v>
          </cell>
          <cell r="O2310">
            <v>2200</v>
          </cell>
          <cell r="P2310">
            <v>28991</v>
          </cell>
          <cell r="Q2310">
            <v>14397</v>
          </cell>
          <cell r="R2310">
            <v>3602</v>
          </cell>
          <cell r="S2310">
            <v>1300</v>
          </cell>
          <cell r="T2310">
            <v>1692</v>
          </cell>
          <cell r="U2310">
            <v>5800</v>
          </cell>
          <cell r="V2310">
            <v>2200</v>
          </cell>
          <cell r="W2310">
            <v>28991</v>
          </cell>
          <cell r="X2310">
            <v>15032.524067544109</v>
          </cell>
          <cell r="Y2310">
            <v>9773.3003448848758</v>
          </cell>
          <cell r="Z2310">
            <v>1509.8377916975883</v>
          </cell>
          <cell r="AA2310">
            <v>1521.2311439749392</v>
          </cell>
          <cell r="AB2310">
            <v>5963.5815679035632</v>
          </cell>
          <cell r="AC2310">
            <v>2168.4250839949204</v>
          </cell>
          <cell r="AD2310">
            <v>35968.9</v>
          </cell>
          <cell r="AE2310">
            <v>13737.837071436632</v>
          </cell>
          <cell r="AF2310">
            <v>9415.845984702537</v>
          </cell>
          <cell r="AG2310">
            <v>1554.1668294965518</v>
          </cell>
          <cell r="AH2310">
            <v>1557.7528166435218</v>
          </cell>
          <cell r="AI2310">
            <v>5739.3724287245768</v>
          </cell>
          <cell r="AJ2310">
            <v>2225.1448689961662</v>
          </cell>
          <cell r="AK2310">
            <v>34230.119999999988</v>
          </cell>
        </row>
        <row r="2311">
          <cell r="B2311">
            <v>40776</v>
          </cell>
          <cell r="D2311">
            <v>5185.7199999999793</v>
          </cell>
          <cell r="E2311">
            <v>28891</v>
          </cell>
          <cell r="F2311">
            <v>34076.719999999979</v>
          </cell>
          <cell r="G2311">
            <v>34076.719999999979</v>
          </cell>
          <cell r="H2311">
            <v>34469.4</v>
          </cell>
          <cell r="I2311">
            <v>28891</v>
          </cell>
          <cell r="J2311">
            <v>14397</v>
          </cell>
          <cell r="K2311">
            <v>3602</v>
          </cell>
          <cell r="L2311">
            <v>1300</v>
          </cell>
          <cell r="M2311">
            <v>1692</v>
          </cell>
          <cell r="N2311">
            <v>5700</v>
          </cell>
          <cell r="O2311">
            <v>2200</v>
          </cell>
          <cell r="P2311">
            <v>28891</v>
          </cell>
          <cell r="Q2311">
            <v>14397</v>
          </cell>
          <cell r="R2311">
            <v>3602</v>
          </cell>
          <cell r="S2311">
            <v>1300</v>
          </cell>
          <cell r="T2311">
            <v>1692</v>
          </cell>
          <cell r="U2311">
            <v>5700</v>
          </cell>
          <cell r="V2311">
            <v>2200</v>
          </cell>
          <cell r="W2311">
            <v>28891</v>
          </cell>
          <cell r="X2311">
            <v>14115.220634463887</v>
          </cell>
          <cell r="Y2311">
            <v>9357.7283595167282</v>
          </cell>
          <cell r="Z2311">
            <v>1520.9398980175333</v>
          </cell>
          <cell r="AA2311">
            <v>1525.26257253224</v>
          </cell>
          <cell r="AB2311">
            <v>5771.6146491065565</v>
          </cell>
          <cell r="AC2311">
            <v>2178.6338863630494</v>
          </cell>
          <cell r="AD2311">
            <v>34469.399999999994</v>
          </cell>
          <cell r="AE2311">
            <v>13579.559578945395</v>
          </cell>
          <cell r="AF2311">
            <v>9418.0871072875179</v>
          </cell>
          <cell r="AG2311">
            <v>1554.5367461655449</v>
          </cell>
          <cell r="AH2311">
            <v>1558.1235868350552</v>
          </cell>
          <cell r="AI2311">
            <v>5740.7384915504272</v>
          </cell>
          <cell r="AJ2311">
            <v>2225.674489216045</v>
          </cell>
          <cell r="AK2311">
            <v>34076.719999999979</v>
          </cell>
        </row>
        <row r="2312">
          <cell r="B2312">
            <v>40777</v>
          </cell>
          <cell r="D2312">
            <v>5176.8799999999901</v>
          </cell>
          <cell r="E2312">
            <v>29191</v>
          </cell>
          <cell r="F2312">
            <v>34367.87999999999</v>
          </cell>
          <cell r="G2312">
            <v>34367.87999999999</v>
          </cell>
          <cell r="H2312">
            <v>36125.5</v>
          </cell>
          <cell r="I2312">
            <v>29191</v>
          </cell>
          <cell r="J2312">
            <v>14397</v>
          </cell>
          <cell r="K2312">
            <v>3602</v>
          </cell>
          <cell r="L2312">
            <v>1300</v>
          </cell>
          <cell r="M2312">
            <v>1692</v>
          </cell>
          <cell r="N2312">
            <v>6000</v>
          </cell>
          <cell r="O2312">
            <v>2200</v>
          </cell>
          <cell r="P2312">
            <v>29191</v>
          </cell>
          <cell r="Q2312">
            <v>14397</v>
          </cell>
          <cell r="R2312">
            <v>3602</v>
          </cell>
          <cell r="S2312">
            <v>1300</v>
          </cell>
          <cell r="T2312">
            <v>1692</v>
          </cell>
          <cell r="U2312">
            <v>6000</v>
          </cell>
          <cell r="V2312">
            <v>2200</v>
          </cell>
          <cell r="W2312">
            <v>29191</v>
          </cell>
          <cell r="X2312">
            <v>14370.719652721771</v>
          </cell>
          <cell r="Y2312">
            <v>10304.620200855106</v>
          </cell>
          <cell r="Z2312">
            <v>1552.5052953046948</v>
          </cell>
          <cell r="AA2312">
            <v>1565.7056664818783</v>
          </cell>
          <cell r="AB2312">
            <v>6073.2550484769108</v>
          </cell>
          <cell r="AC2312">
            <v>2258.6941361596423</v>
          </cell>
          <cell r="AD2312">
            <v>36125.5</v>
          </cell>
          <cell r="AE2312">
            <v>13576.673815606946</v>
          </cell>
          <cell r="AF2312">
            <v>9416.0856896174882</v>
          </cell>
          <cell r="AG2312">
            <v>1554.2063948662797</v>
          </cell>
          <cell r="AH2312">
            <v>1557.7924733039042</v>
          </cell>
          <cell r="AI2312">
            <v>6037.9201107436529</v>
          </cell>
          <cell r="AJ2312">
            <v>2225.201515861721</v>
          </cell>
          <cell r="AK2312">
            <v>34367.87999999999</v>
          </cell>
        </row>
        <row r="2313">
          <cell r="B2313">
            <v>40778</v>
          </cell>
          <cell r="D2313">
            <v>5154.1299999999974</v>
          </cell>
          <cell r="E2313">
            <v>29165</v>
          </cell>
          <cell r="F2313">
            <v>34319.129999999997</v>
          </cell>
          <cell r="G2313">
            <v>34319.129999999997</v>
          </cell>
          <cell r="H2313">
            <v>35410</v>
          </cell>
          <cell r="I2313">
            <v>29165</v>
          </cell>
          <cell r="J2313">
            <v>14571</v>
          </cell>
          <cell r="K2313">
            <v>3602</v>
          </cell>
          <cell r="L2313">
            <v>1300</v>
          </cell>
          <cell r="M2313">
            <v>1692</v>
          </cell>
          <cell r="N2313">
            <v>5800</v>
          </cell>
          <cell r="O2313">
            <v>2200</v>
          </cell>
          <cell r="P2313">
            <v>29165</v>
          </cell>
          <cell r="Q2313">
            <v>14571</v>
          </cell>
          <cell r="R2313">
            <v>3602</v>
          </cell>
          <cell r="S2313">
            <v>1300</v>
          </cell>
          <cell r="T2313">
            <v>1692</v>
          </cell>
          <cell r="U2313">
            <v>5800</v>
          </cell>
          <cell r="V2313">
            <v>2200</v>
          </cell>
          <cell r="W2313">
            <v>29165</v>
          </cell>
          <cell r="X2313">
            <v>14637.656120894168</v>
          </cell>
          <cell r="Y2313">
            <v>9415.9598394917266</v>
          </cell>
          <cell r="Z2313">
            <v>1509.9428782040011</v>
          </cell>
          <cell r="AA2313">
            <v>1456.6486672776959</v>
          </cell>
          <cell r="AB2313">
            <v>6135.4616896818925</v>
          </cell>
          <cell r="AC2313">
            <v>2254.3308044505102</v>
          </cell>
          <cell r="AD2313">
            <v>35409.999999999993</v>
          </cell>
          <cell r="AE2313">
            <v>13736.609313754705</v>
          </cell>
          <cell r="AF2313">
            <v>9386.9441283627311</v>
          </cell>
          <cell r="AG2313">
            <v>1552.4815402924394</v>
          </cell>
          <cell r="AH2313">
            <v>1556.0170599532375</v>
          </cell>
          <cell r="AI2313">
            <v>5861.2542081429037</v>
          </cell>
          <cell r="AJ2313">
            <v>2225.8237494939735</v>
          </cell>
          <cell r="AK2313">
            <v>34319.129999999997</v>
          </cell>
        </row>
        <row r="2314">
          <cell r="B2314">
            <v>40779</v>
          </cell>
          <cell r="D2314">
            <v>6541.6100000000006</v>
          </cell>
          <cell r="E2314">
            <v>29091</v>
          </cell>
          <cell r="F2314">
            <v>35632.61</v>
          </cell>
          <cell r="G2314">
            <v>35632.61</v>
          </cell>
          <cell r="H2314">
            <v>35933.1</v>
          </cell>
          <cell r="I2314">
            <v>29091</v>
          </cell>
          <cell r="J2314">
            <v>14397</v>
          </cell>
          <cell r="K2314">
            <v>3602</v>
          </cell>
          <cell r="L2314">
            <v>1300</v>
          </cell>
          <cell r="M2314">
            <v>1692</v>
          </cell>
          <cell r="N2314">
            <v>5900</v>
          </cell>
          <cell r="O2314">
            <v>2200</v>
          </cell>
          <cell r="P2314">
            <v>29091</v>
          </cell>
          <cell r="Q2314">
            <v>14397</v>
          </cell>
          <cell r="R2314">
            <v>3602</v>
          </cell>
          <cell r="S2314">
            <v>1300</v>
          </cell>
          <cell r="T2314">
            <v>1692</v>
          </cell>
          <cell r="U2314">
            <v>5900</v>
          </cell>
          <cell r="V2314">
            <v>2200</v>
          </cell>
          <cell r="W2314">
            <v>29091</v>
          </cell>
          <cell r="X2314">
            <v>14250.865982991178</v>
          </cell>
          <cell r="Y2314">
            <v>10309.351672438323</v>
          </cell>
          <cell r="Z2314">
            <v>1551.2866071481981</v>
          </cell>
          <cell r="AA2314">
            <v>1554.0990350795139</v>
          </cell>
          <cell r="AB2314">
            <v>6040.0224979042068</v>
          </cell>
          <cell r="AC2314">
            <v>2227.4742044385875</v>
          </cell>
          <cell r="AD2314">
            <v>35933.100000000006</v>
          </cell>
          <cell r="AE2314">
            <v>14229.08499009341</v>
          </cell>
          <cell r="AF2314">
            <v>10171.777527246977</v>
          </cell>
          <cell r="AG2314">
            <v>1553.0508434545584</v>
          </cell>
          <cell r="AH2314">
            <v>1556.5783303564613</v>
          </cell>
          <cell r="AI2314">
            <v>5894.8590931264607</v>
          </cell>
          <cell r="AJ2314">
            <v>2227.2592157221366</v>
          </cell>
          <cell r="AK2314">
            <v>35632.61</v>
          </cell>
        </row>
        <row r="2315">
          <cell r="B2315">
            <v>40780</v>
          </cell>
          <cell r="D2315">
            <v>5747.4499999999971</v>
          </cell>
          <cell r="E2315">
            <v>29249</v>
          </cell>
          <cell r="F2315">
            <v>34996.449999999997</v>
          </cell>
          <cell r="G2315">
            <v>34996.449999999997</v>
          </cell>
          <cell r="H2315">
            <v>36202.400000000001</v>
          </cell>
          <cell r="I2315">
            <v>29249</v>
          </cell>
          <cell r="J2315">
            <v>14397</v>
          </cell>
          <cell r="K2315">
            <v>3602</v>
          </cell>
          <cell r="L2315">
            <v>1300</v>
          </cell>
          <cell r="M2315">
            <v>1692</v>
          </cell>
          <cell r="N2315">
            <v>6000</v>
          </cell>
          <cell r="O2315">
            <v>2258</v>
          </cell>
          <cell r="P2315">
            <v>29249</v>
          </cell>
          <cell r="Q2315">
            <v>14397</v>
          </cell>
          <cell r="R2315">
            <v>3602</v>
          </cell>
          <cell r="S2315">
            <v>1300</v>
          </cell>
          <cell r="T2315">
            <v>1692</v>
          </cell>
          <cell r="U2315">
            <v>6000</v>
          </cell>
          <cell r="V2315">
            <v>2258</v>
          </cell>
          <cell r="W2315">
            <v>29249</v>
          </cell>
          <cell r="X2315">
            <v>14959.558579192551</v>
          </cell>
          <cell r="Y2315">
            <v>9783.1642030105068</v>
          </cell>
          <cell r="Z2315">
            <v>1555.9992647905999</v>
          </cell>
          <cell r="AA2315">
            <v>1559.8512145639027</v>
          </cell>
          <cell r="AB2315">
            <v>6062.8919447090693</v>
          </cell>
          <cell r="AC2315">
            <v>2280.9347937333691</v>
          </cell>
          <cell r="AD2315">
            <v>36202.399999999994</v>
          </cell>
          <cell r="AE2315">
            <v>14213.575833485496</v>
          </cell>
          <cell r="AF2315">
            <v>9370.809564861127</v>
          </cell>
          <cell r="AG2315">
            <v>1551.0500439993871</v>
          </cell>
          <cell r="AH2315">
            <v>1554.5636658486817</v>
          </cell>
          <cell r="AI2315">
            <v>6036.0340537770935</v>
          </cell>
          <cell r="AJ2315">
            <v>2270.4168380282135</v>
          </cell>
          <cell r="AK2315">
            <v>34996.449999999997</v>
          </cell>
        </row>
        <row r="2316">
          <cell r="B2316">
            <v>40781</v>
          </cell>
          <cell r="D2316">
            <v>5689.8199999999924</v>
          </cell>
          <cell r="E2316">
            <v>29249</v>
          </cell>
          <cell r="F2316">
            <v>34938.819999999992</v>
          </cell>
          <cell r="G2316">
            <v>34938.819999999992</v>
          </cell>
          <cell r="H2316">
            <v>36496.300000000003</v>
          </cell>
          <cell r="I2316">
            <v>29249</v>
          </cell>
          <cell r="J2316">
            <v>14397</v>
          </cell>
          <cell r="K2316">
            <v>3602</v>
          </cell>
          <cell r="L2316">
            <v>1300</v>
          </cell>
          <cell r="M2316">
            <v>1692</v>
          </cell>
          <cell r="N2316">
            <v>6000</v>
          </cell>
          <cell r="O2316">
            <v>2258</v>
          </cell>
          <cell r="P2316">
            <v>29249</v>
          </cell>
          <cell r="Q2316">
            <v>14397</v>
          </cell>
          <cell r="R2316">
            <v>3602</v>
          </cell>
          <cell r="S2316">
            <v>1300</v>
          </cell>
          <cell r="T2316">
            <v>1692</v>
          </cell>
          <cell r="U2316">
            <v>6000</v>
          </cell>
          <cell r="V2316">
            <v>2258</v>
          </cell>
          <cell r="W2316">
            <v>29249</v>
          </cell>
          <cell r="X2316">
            <v>15159.20992280212</v>
          </cell>
          <cell r="Y2316">
            <v>9690.0856697948693</v>
          </cell>
          <cell r="Z2316">
            <v>1525.0671799213828</v>
          </cell>
          <cell r="AA2316">
            <v>1530.0807253511848</v>
          </cell>
          <cell r="AB2316">
            <v>6356.4451678419764</v>
          </cell>
          <cell r="AC2316">
            <v>2235.4113342884802</v>
          </cell>
          <cell r="AD2316">
            <v>36496.30000000001</v>
          </cell>
          <cell r="AE2316">
            <v>14212.768093118968</v>
          </cell>
          <cell r="AF2316">
            <v>9364.6755624176367</v>
          </cell>
          <cell r="AG2316">
            <v>1550.6538952163739</v>
          </cell>
          <cell r="AH2316">
            <v>1554.1572981118566</v>
          </cell>
          <cell r="AI2316">
            <v>5986.1013007850297</v>
          </cell>
          <cell r="AJ2316">
            <v>2270.4638503501278</v>
          </cell>
          <cell r="AK2316">
            <v>34938.819999999992</v>
          </cell>
        </row>
        <row r="2317">
          <cell r="B2317">
            <v>40782</v>
          </cell>
          <cell r="D2317">
            <v>5669.7599999999875</v>
          </cell>
          <cell r="E2317">
            <v>29126</v>
          </cell>
          <cell r="F2317">
            <v>34795.759999999987</v>
          </cell>
          <cell r="G2317">
            <v>34795.759999999987</v>
          </cell>
          <cell r="H2317">
            <v>35383.1</v>
          </cell>
          <cell r="I2317">
            <v>29126</v>
          </cell>
          <cell r="J2317">
            <v>14397</v>
          </cell>
          <cell r="K2317">
            <v>3602</v>
          </cell>
          <cell r="L2317">
            <v>1300</v>
          </cell>
          <cell r="M2317">
            <v>1692</v>
          </cell>
          <cell r="N2317">
            <v>5900</v>
          </cell>
          <cell r="O2317">
            <v>2235</v>
          </cell>
          <cell r="P2317">
            <v>29126</v>
          </cell>
          <cell r="Q2317">
            <v>14397</v>
          </cell>
          <cell r="R2317">
            <v>3602</v>
          </cell>
          <cell r="S2317">
            <v>1300</v>
          </cell>
          <cell r="T2317">
            <v>1692</v>
          </cell>
          <cell r="U2317">
            <v>5900</v>
          </cell>
          <cell r="V2317">
            <v>2235</v>
          </cell>
          <cell r="W2317">
            <v>29126</v>
          </cell>
          <cell r="X2317">
            <v>14621.251900793342</v>
          </cell>
          <cell r="Y2317">
            <v>9664.9180873336445</v>
          </cell>
          <cell r="Z2317">
            <v>1535.8233084741221</v>
          </cell>
          <cell r="AA2317">
            <v>1538.8900746459792</v>
          </cell>
          <cell r="AB2317">
            <v>5791.5284588611448</v>
          </cell>
          <cell r="AC2317">
            <v>2230.6881698917668</v>
          </cell>
          <cell r="AD2317">
            <v>35383.1</v>
          </cell>
          <cell r="AE2317">
            <v>14213.805757929857</v>
          </cell>
          <cell r="AF2317">
            <v>9365.3592711950441</v>
          </cell>
          <cell r="AG2317">
            <v>1550.7671074330508</v>
          </cell>
          <cell r="AH2317">
            <v>1554.2707661096649</v>
          </cell>
          <cell r="AI2317">
            <v>5863.631588283668</v>
          </cell>
          <cell r="AJ2317">
            <v>2247.9255090487018</v>
          </cell>
          <cell r="AK2317">
            <v>34795.759999999987</v>
          </cell>
        </row>
        <row r="2318">
          <cell r="B2318">
            <v>40783</v>
          </cell>
          <cell r="D2318">
            <v>5256.0800000000017</v>
          </cell>
          <cell r="E2318">
            <v>29126</v>
          </cell>
          <cell r="F2318">
            <v>34382.080000000002</v>
          </cell>
          <cell r="G2318">
            <v>34382.080000000002</v>
          </cell>
          <cell r="H2318">
            <v>34729.1</v>
          </cell>
          <cell r="I2318">
            <v>29126</v>
          </cell>
          <cell r="J2318">
            <v>14397</v>
          </cell>
          <cell r="K2318">
            <v>3602</v>
          </cell>
          <cell r="L2318">
            <v>1300</v>
          </cell>
          <cell r="M2318">
            <v>1692</v>
          </cell>
          <cell r="N2318">
            <v>5900</v>
          </cell>
          <cell r="O2318">
            <v>2235</v>
          </cell>
          <cell r="P2318">
            <v>29126</v>
          </cell>
          <cell r="Q2318">
            <v>14397</v>
          </cell>
          <cell r="R2318">
            <v>3602</v>
          </cell>
          <cell r="S2318">
            <v>1300</v>
          </cell>
          <cell r="T2318">
            <v>1692</v>
          </cell>
          <cell r="U2318">
            <v>5900</v>
          </cell>
          <cell r="V2318">
            <v>2235</v>
          </cell>
          <cell r="W2318">
            <v>29126</v>
          </cell>
          <cell r="X2318">
            <v>13799.138249654119</v>
          </cell>
          <cell r="Y2318">
            <v>9726.035791638431</v>
          </cell>
          <cell r="Z2318">
            <v>1536.8484611100116</v>
          </cell>
          <cell r="AA2318">
            <v>1539.9435943258266</v>
          </cell>
          <cell r="AB2318">
            <v>5917.9795751936499</v>
          </cell>
          <cell r="AC2318">
            <v>2209.1543280779611</v>
          </cell>
          <cell r="AD2318">
            <v>34729.1</v>
          </cell>
          <cell r="AE2318">
            <v>13735.432129692057</v>
          </cell>
          <cell r="AF2318">
            <v>9363.6972890615762</v>
          </cell>
          <cell r="AG2318">
            <v>1551.1117074560875</v>
          </cell>
          <cell r="AH2318">
            <v>1554.6068170349408</v>
          </cell>
          <cell r="AI2318">
            <v>5950.8970429117235</v>
          </cell>
          <cell r="AJ2318">
            <v>2226.3350138436122</v>
          </cell>
          <cell r="AK2318">
            <v>34382.080000000002</v>
          </cell>
        </row>
        <row r="2319">
          <cell r="B2319">
            <v>40784</v>
          </cell>
          <cell r="D2319">
            <v>5736.0400000000009</v>
          </cell>
          <cell r="E2319">
            <v>29326</v>
          </cell>
          <cell r="F2319">
            <v>35062.04</v>
          </cell>
          <cell r="G2319">
            <v>35062.04</v>
          </cell>
          <cell r="H2319">
            <v>34425.5</v>
          </cell>
          <cell r="I2319">
            <v>29326</v>
          </cell>
          <cell r="J2319">
            <v>14397</v>
          </cell>
          <cell r="K2319">
            <v>3602</v>
          </cell>
          <cell r="L2319">
            <v>1300</v>
          </cell>
          <cell r="M2319">
            <v>1692</v>
          </cell>
          <cell r="N2319">
            <v>6100</v>
          </cell>
          <cell r="O2319">
            <v>2235</v>
          </cell>
          <cell r="P2319">
            <v>29326</v>
          </cell>
          <cell r="Q2319">
            <v>14397</v>
          </cell>
          <cell r="R2319">
            <v>3602</v>
          </cell>
          <cell r="S2319">
            <v>1300</v>
          </cell>
          <cell r="T2319">
            <v>1692</v>
          </cell>
          <cell r="U2319">
            <v>6100</v>
          </cell>
          <cell r="V2319">
            <v>2235</v>
          </cell>
          <cell r="W2319">
            <v>29326</v>
          </cell>
          <cell r="X2319">
            <v>13719.805181750735</v>
          </cell>
          <cell r="Y2319">
            <v>9811.8982560429904</v>
          </cell>
          <cell r="Z2319">
            <v>1497.9243066107731</v>
          </cell>
          <cell r="AA2319">
            <v>1499.3973892109429</v>
          </cell>
          <cell r="AB2319">
            <v>5728.1391721570699</v>
          </cell>
          <cell r="AC2319">
            <v>2168.3356942274891</v>
          </cell>
          <cell r="AD2319">
            <v>34425.5</v>
          </cell>
          <cell r="AE2319">
            <v>14211.926445101266</v>
          </cell>
          <cell r="AF2319">
            <v>9364.121007487036</v>
          </cell>
          <cell r="AG2319">
            <v>1550.5620689958589</v>
          </cell>
          <cell r="AH2319">
            <v>1554.065264427737</v>
          </cell>
          <cell r="AI2319">
            <v>6133.7369198668312</v>
          </cell>
          <cell r="AJ2319">
            <v>2247.6282941212703</v>
          </cell>
          <cell r="AK2319">
            <v>35062.04</v>
          </cell>
        </row>
        <row r="2320">
          <cell r="B2320">
            <v>40785</v>
          </cell>
          <cell r="D2320">
            <v>7713.9100000000035</v>
          </cell>
          <cell r="E2320">
            <v>27226</v>
          </cell>
          <cell r="F2320">
            <v>34939.910000000003</v>
          </cell>
          <cell r="G2320">
            <v>34939.910000000003</v>
          </cell>
          <cell r="H2320">
            <v>34754.699999999997</v>
          </cell>
          <cell r="I2320">
            <v>27226</v>
          </cell>
          <cell r="J2320">
            <v>14397</v>
          </cell>
          <cell r="K2320">
            <v>3602</v>
          </cell>
          <cell r="L2320">
            <v>1300</v>
          </cell>
          <cell r="M2320">
            <v>1692</v>
          </cell>
          <cell r="N2320">
            <v>4000</v>
          </cell>
          <cell r="O2320">
            <v>2235</v>
          </cell>
          <cell r="P2320">
            <v>27226</v>
          </cell>
          <cell r="Q2320">
            <v>14397</v>
          </cell>
          <cell r="R2320">
            <v>3602</v>
          </cell>
          <cell r="S2320">
            <v>1300</v>
          </cell>
          <cell r="T2320">
            <v>1692</v>
          </cell>
          <cell r="U2320">
            <v>4000</v>
          </cell>
          <cell r="V2320">
            <v>2235</v>
          </cell>
          <cell r="W2320">
            <v>27226</v>
          </cell>
          <cell r="X2320">
            <v>13962.672890102865</v>
          </cell>
          <cell r="Y2320">
            <v>9796.5307655178167</v>
          </cell>
          <cell r="Z2320">
            <v>1540.9797822434939</v>
          </cell>
          <cell r="AA2320">
            <v>1543.5701511530297</v>
          </cell>
          <cell r="AB2320">
            <v>5702.6584245560671</v>
          </cell>
          <cell r="AC2320">
            <v>2208.2879864267325</v>
          </cell>
          <cell r="AD2320">
            <v>34754.699999999997</v>
          </cell>
          <cell r="AE2320">
            <v>14215.288489056968</v>
          </cell>
          <cell r="AF2320">
            <v>9383.1442580039111</v>
          </cell>
          <cell r="AG2320">
            <v>1551.8530899142434</v>
          </cell>
          <cell r="AH2320">
            <v>1555.387178383359</v>
          </cell>
          <cell r="AI2320">
            <v>5986.6064941781715</v>
          </cell>
          <cell r="AJ2320">
            <v>2247.6304904633475</v>
          </cell>
          <cell r="AK2320">
            <v>34939.910000000003</v>
          </cell>
        </row>
        <row r="2321">
          <cell r="B2321">
            <v>40786</v>
          </cell>
          <cell r="D2321">
            <v>6657.0099999999948</v>
          </cell>
          <cell r="E2321">
            <v>27626</v>
          </cell>
          <cell r="F2321">
            <v>34283.009999999995</v>
          </cell>
          <cell r="G2321">
            <v>34283.009999999995</v>
          </cell>
          <cell r="H2321">
            <v>35139.9</v>
          </cell>
          <cell r="I2321">
            <v>27626</v>
          </cell>
          <cell r="J2321">
            <v>14097</v>
          </cell>
          <cell r="K2321">
            <v>4302</v>
          </cell>
          <cell r="L2321">
            <v>1300</v>
          </cell>
          <cell r="M2321">
            <v>1692</v>
          </cell>
          <cell r="N2321">
            <v>4000</v>
          </cell>
          <cell r="O2321">
            <v>2235</v>
          </cell>
          <cell r="P2321">
            <v>27626</v>
          </cell>
          <cell r="Q2321">
            <v>14097</v>
          </cell>
          <cell r="R2321">
            <v>4302</v>
          </cell>
          <cell r="S2321">
            <v>1300</v>
          </cell>
          <cell r="T2321">
            <v>1692</v>
          </cell>
          <cell r="U2321">
            <v>4000</v>
          </cell>
          <cell r="V2321">
            <v>2235</v>
          </cell>
          <cell r="W2321">
            <v>27626</v>
          </cell>
          <cell r="X2321">
            <v>14061.603342240007</v>
          </cell>
          <cell r="Y2321">
            <v>9463.5746427534305</v>
          </cell>
          <cell r="Z2321">
            <v>1533.4626442807748</v>
          </cell>
          <cell r="AA2321">
            <v>1536.1071476859004</v>
          </cell>
          <cell r="AB2321">
            <v>6325.504004824159</v>
          </cell>
          <cell r="AC2321">
            <v>2219.6482182157301</v>
          </cell>
          <cell r="AD2321">
            <v>35139.9</v>
          </cell>
          <cell r="AE2321">
            <v>13578.63884795961</v>
          </cell>
          <cell r="AF2321">
            <v>9417.4485354269164</v>
          </cell>
          <cell r="AG2321">
            <v>1554.4313443561259</v>
          </cell>
          <cell r="AH2321">
            <v>1558.0179418281064</v>
          </cell>
          <cell r="AI2321">
            <v>5926.2246678893316</v>
          </cell>
          <cell r="AJ2321">
            <v>2248.2486625398997</v>
          </cell>
          <cell r="AK2321">
            <v>34283.009999999995</v>
          </cell>
        </row>
        <row r="2322">
          <cell r="B2322">
            <v>40787</v>
          </cell>
          <cell r="D2322">
            <v>4967.0899999999892</v>
          </cell>
          <cell r="E2322">
            <v>29425</v>
          </cell>
          <cell r="F2322">
            <v>34392.089999999989</v>
          </cell>
          <cell r="G2322">
            <v>34392.089999999989</v>
          </cell>
          <cell r="H2322">
            <v>35416.300000000003</v>
          </cell>
          <cell r="I2322">
            <v>29425</v>
          </cell>
          <cell r="J2322">
            <v>13932</v>
          </cell>
          <cell r="K2322">
            <v>4302</v>
          </cell>
          <cell r="L2322">
            <v>1300</v>
          </cell>
          <cell r="M2322">
            <v>1719</v>
          </cell>
          <cell r="N2322">
            <v>6000</v>
          </cell>
          <cell r="O2322">
            <v>2172</v>
          </cell>
          <cell r="P2322">
            <v>29425</v>
          </cell>
          <cell r="Q2322">
            <v>13932</v>
          </cell>
          <cell r="R2322">
            <v>4302</v>
          </cell>
          <cell r="S2322">
            <v>1300</v>
          </cell>
          <cell r="T2322">
            <v>1719</v>
          </cell>
          <cell r="U2322">
            <v>6000</v>
          </cell>
          <cell r="V2322">
            <v>2172</v>
          </cell>
          <cell r="W2322">
            <v>29425</v>
          </cell>
          <cell r="X2322">
            <v>14222.714313381515</v>
          </cell>
          <cell r="Y2322">
            <v>10006.612444424574</v>
          </cell>
          <cell r="Z2322">
            <v>1524.9435420284919</v>
          </cell>
          <cell r="AA2322">
            <v>1528.5350525847171</v>
          </cell>
          <cell r="AB2322">
            <v>5971.9992733251893</v>
          </cell>
          <cell r="AC2322">
            <v>2161.4953742555267</v>
          </cell>
          <cell r="AD2322">
            <v>35416.300000000025</v>
          </cell>
          <cell r="AE2322">
            <v>13575.224500828135</v>
          </cell>
          <cell r="AF2322">
            <v>9415.0805191071067</v>
          </cell>
          <cell r="AG2322">
            <v>1554.040482778533</v>
          </cell>
          <cell r="AH2322">
            <v>1557.6261784010037</v>
          </cell>
          <cell r="AI2322">
            <v>6087.8737099546515</v>
          </cell>
          <cell r="AJ2322">
            <v>2202.2446089305627</v>
          </cell>
          <cell r="AK2322">
            <v>34392.089999999989</v>
          </cell>
        </row>
        <row r="2323">
          <cell r="B2323">
            <v>40788</v>
          </cell>
          <cell r="D2323">
            <v>5031.8499999999913</v>
          </cell>
          <cell r="E2323">
            <v>29253</v>
          </cell>
          <cell r="F2323">
            <v>34284.849999999991</v>
          </cell>
          <cell r="G2323">
            <v>34284.849999999991</v>
          </cell>
          <cell r="H2323">
            <v>36350</v>
          </cell>
          <cell r="I2323">
            <v>29253</v>
          </cell>
          <cell r="J2323">
            <v>13932</v>
          </cell>
          <cell r="K2323">
            <v>4302</v>
          </cell>
          <cell r="L2323">
            <v>1300</v>
          </cell>
          <cell r="M2323">
            <v>1719</v>
          </cell>
          <cell r="N2323">
            <v>5800</v>
          </cell>
          <cell r="O2323">
            <v>2200</v>
          </cell>
          <cell r="P2323">
            <v>29253</v>
          </cell>
          <cell r="Q2323">
            <v>13932</v>
          </cell>
          <cell r="R2323">
            <v>4302</v>
          </cell>
          <cell r="S2323">
            <v>1300</v>
          </cell>
          <cell r="T2323">
            <v>1719</v>
          </cell>
          <cell r="U2323">
            <v>5800</v>
          </cell>
          <cell r="V2323">
            <v>2200</v>
          </cell>
          <cell r="W2323">
            <v>29253</v>
          </cell>
          <cell r="X2323">
            <v>14709.772521526818</v>
          </cell>
          <cell r="Y2323">
            <v>10107.091385465616</v>
          </cell>
          <cell r="Z2323">
            <v>1549.3834084700379</v>
          </cell>
          <cell r="AA2323">
            <v>1552.6795567582067</v>
          </cell>
          <cell r="AB2323">
            <v>6211.068322978952</v>
          </cell>
          <cell r="AC2323">
            <v>2220.0048048003705</v>
          </cell>
          <cell r="AD2323">
            <v>36350</v>
          </cell>
          <cell r="AE2323">
            <v>13737.437645762131</v>
          </cell>
          <cell r="AF2323">
            <v>9393.1221413772109</v>
          </cell>
          <cell r="AG2323">
            <v>1552.8844294955734</v>
          </cell>
          <cell r="AH2323">
            <v>1556.4301915722608</v>
          </cell>
          <cell r="AI2323">
            <v>5819.1931681933775</v>
          </cell>
          <cell r="AJ2323">
            <v>2225.7824235994344</v>
          </cell>
          <cell r="AK2323">
            <v>34284.849999999991</v>
          </cell>
        </row>
        <row r="2324">
          <cell r="B2324">
            <v>40789</v>
          </cell>
          <cell r="D2324">
            <v>4261.2499999999854</v>
          </cell>
          <cell r="E2324">
            <v>30053</v>
          </cell>
          <cell r="F2324">
            <v>34314.249999999985</v>
          </cell>
          <cell r="G2324">
            <v>34314.249999999985</v>
          </cell>
          <cell r="H2324">
            <v>34273.300000000003</v>
          </cell>
          <cell r="I2324">
            <v>30053</v>
          </cell>
          <cell r="J2324">
            <v>14732</v>
          </cell>
          <cell r="K2324">
            <v>4302</v>
          </cell>
          <cell r="L2324">
            <v>1300</v>
          </cell>
          <cell r="M2324">
            <v>1719</v>
          </cell>
          <cell r="N2324">
            <v>5800</v>
          </cell>
          <cell r="O2324">
            <v>2200</v>
          </cell>
          <cell r="P2324">
            <v>30053</v>
          </cell>
          <cell r="Q2324">
            <v>14732</v>
          </cell>
          <cell r="R2324">
            <v>4302</v>
          </cell>
          <cell r="S2324">
            <v>1300</v>
          </cell>
          <cell r="T2324">
            <v>1719</v>
          </cell>
          <cell r="U2324">
            <v>5800</v>
          </cell>
          <cell r="V2324">
            <v>2200</v>
          </cell>
          <cell r="W2324">
            <v>30053</v>
          </cell>
          <cell r="X2324">
            <v>14369.451816778237</v>
          </cell>
          <cell r="Y2324">
            <v>9422.5971501565891</v>
          </cell>
          <cell r="Z2324">
            <v>1495.5665493798037</v>
          </cell>
          <cell r="AA2324">
            <v>1500.4196915315044</v>
          </cell>
          <cell r="AB2324">
            <v>5362.2455518004153</v>
          </cell>
          <cell r="AC2324">
            <v>2123.0192403534506</v>
          </cell>
          <cell r="AD2324">
            <v>34273.300000000003</v>
          </cell>
          <cell r="AE2324">
            <v>13737.42092059463</v>
          </cell>
          <cell r="AF2324">
            <v>9393.1107053623418</v>
          </cell>
          <cell r="AG2324">
            <v>1552.8825388771868</v>
          </cell>
          <cell r="AH2324">
            <v>1556.4282966369512</v>
          </cell>
          <cell r="AI2324">
            <v>5871.3465704392856</v>
          </cell>
          <cell r="AJ2324">
            <v>2203.0609680895896</v>
          </cell>
          <cell r="AK2324">
            <v>34314.249999999985</v>
          </cell>
        </row>
        <row r="2325">
          <cell r="B2325">
            <v>40790</v>
          </cell>
          <cell r="D2325">
            <v>4068.2099999999919</v>
          </cell>
          <cell r="E2325">
            <v>30153</v>
          </cell>
          <cell r="F2325">
            <v>34221.209999999992</v>
          </cell>
          <cell r="G2325">
            <v>34221.209999999992</v>
          </cell>
          <cell r="H2325">
            <v>33243</v>
          </cell>
          <cell r="I2325">
            <v>30153</v>
          </cell>
          <cell r="J2325">
            <v>14732</v>
          </cell>
          <cell r="K2325">
            <v>4302</v>
          </cell>
          <cell r="L2325">
            <v>1300</v>
          </cell>
          <cell r="M2325">
            <v>1719</v>
          </cell>
          <cell r="N2325">
            <v>5900</v>
          </cell>
          <cell r="O2325">
            <v>2200</v>
          </cell>
          <cell r="P2325">
            <v>30153</v>
          </cell>
          <cell r="Q2325">
            <v>14732</v>
          </cell>
          <cell r="R2325">
            <v>4302</v>
          </cell>
          <cell r="S2325">
            <v>1300</v>
          </cell>
          <cell r="T2325">
            <v>1719</v>
          </cell>
          <cell r="U2325">
            <v>5900</v>
          </cell>
          <cell r="V2325">
            <v>2200</v>
          </cell>
          <cell r="W2325">
            <v>30153</v>
          </cell>
          <cell r="X2325">
            <v>13412.339510954222</v>
          </cell>
          <cell r="Y2325">
            <v>9422.6417524095614</v>
          </cell>
          <cell r="Z2325">
            <v>1531.115434120587</v>
          </cell>
          <cell r="AA2325">
            <v>1534.6407930242449</v>
          </cell>
          <cell r="AB2325">
            <v>5167.7219715017727</v>
          </cell>
          <cell r="AC2325">
            <v>2174.5405379896119</v>
          </cell>
          <cell r="AD2325">
            <v>33243</v>
          </cell>
          <cell r="AE2325">
            <v>13578.805047403675</v>
          </cell>
          <cell r="AF2325">
            <v>9400.7157846489899</v>
          </cell>
          <cell r="AG2325">
            <v>1553.5211608144334</v>
          </cell>
          <cell r="AH2325">
            <v>1557.0777021406541</v>
          </cell>
          <cell r="AI2325">
            <v>5927.7382361441705</v>
          </cell>
          <cell r="AJ2325">
            <v>2203.3520688480671</v>
          </cell>
          <cell r="AK2325">
            <v>34221.209999999992</v>
          </cell>
        </row>
        <row r="2326">
          <cell r="B2326">
            <v>40791</v>
          </cell>
          <cell r="D2326">
            <v>4055.8899999999994</v>
          </cell>
          <cell r="E2326">
            <v>30153</v>
          </cell>
          <cell r="F2326">
            <v>34208.89</v>
          </cell>
          <cell r="G2326">
            <v>34208.89</v>
          </cell>
          <cell r="H2326">
            <v>34281.599999999999</v>
          </cell>
          <cell r="I2326">
            <v>30153</v>
          </cell>
          <cell r="J2326">
            <v>14732</v>
          </cell>
          <cell r="K2326">
            <v>4302</v>
          </cell>
          <cell r="L2326">
            <v>1300</v>
          </cell>
          <cell r="M2326">
            <v>1719</v>
          </cell>
          <cell r="N2326">
            <v>5900</v>
          </cell>
          <cell r="O2326">
            <v>2200</v>
          </cell>
          <cell r="P2326">
            <v>30153</v>
          </cell>
          <cell r="Q2326">
            <v>14732</v>
          </cell>
          <cell r="R2326">
            <v>4302</v>
          </cell>
          <cell r="S2326">
            <v>1300</v>
          </cell>
          <cell r="T2326">
            <v>1719</v>
          </cell>
          <cell r="U2326">
            <v>5900</v>
          </cell>
          <cell r="V2326">
            <v>2200</v>
          </cell>
          <cell r="W2326">
            <v>30153</v>
          </cell>
          <cell r="X2326">
            <v>13784.101900501728</v>
          </cell>
          <cell r="Y2326">
            <v>9482.4645451584292</v>
          </cell>
          <cell r="Z2326">
            <v>1535.1375628087228</v>
          </cell>
          <cell r="AA2326">
            <v>1538.3891474855225</v>
          </cell>
          <cell r="AB2326">
            <v>5758.2362608290105</v>
          </cell>
          <cell r="AC2326">
            <v>2183.2705832165834</v>
          </cell>
          <cell r="AD2326">
            <v>34281.599999999999</v>
          </cell>
          <cell r="AE2326">
            <v>13578.351822674746</v>
          </cell>
          <cell r="AF2326">
            <v>9389.1714886818463</v>
          </cell>
          <cell r="AG2326">
            <v>1552.8499174481697</v>
          </cell>
          <cell r="AH2326">
            <v>1556.3862760269474</v>
          </cell>
          <cell r="AI2326">
            <v>5928.5009450639682</v>
          </cell>
          <cell r="AJ2326">
            <v>2203.6295501043219</v>
          </cell>
          <cell r="AK2326">
            <v>34208.89</v>
          </cell>
        </row>
        <row r="2327">
          <cell r="B2327">
            <v>40792</v>
          </cell>
          <cell r="D2327">
            <v>4203.5199999999968</v>
          </cell>
          <cell r="E2327">
            <v>30153</v>
          </cell>
          <cell r="F2327">
            <v>34356.519999999997</v>
          </cell>
          <cell r="G2327">
            <v>34356.519999999997</v>
          </cell>
          <cell r="H2327">
            <v>36441.599999999999</v>
          </cell>
          <cell r="I2327">
            <v>30153</v>
          </cell>
          <cell r="J2327">
            <v>14732</v>
          </cell>
          <cell r="K2327">
            <v>4302</v>
          </cell>
          <cell r="L2327">
            <v>1300</v>
          </cell>
          <cell r="M2327">
            <v>1719</v>
          </cell>
          <cell r="N2327">
            <v>5900</v>
          </cell>
          <cell r="O2327">
            <v>2200</v>
          </cell>
          <cell r="P2327">
            <v>30153</v>
          </cell>
          <cell r="Q2327">
            <v>14732</v>
          </cell>
          <cell r="R2327">
            <v>4302</v>
          </cell>
          <cell r="S2327">
            <v>1300</v>
          </cell>
          <cell r="T2327">
            <v>1719</v>
          </cell>
          <cell r="U2327">
            <v>5900</v>
          </cell>
          <cell r="V2327">
            <v>2200</v>
          </cell>
          <cell r="W2327">
            <v>30153</v>
          </cell>
          <cell r="X2327">
            <v>14647.920078997953</v>
          </cell>
          <cell r="Y2327">
            <v>10183.867072934861</v>
          </cell>
          <cell r="Z2327">
            <v>1560.4925821395013</v>
          </cell>
          <cell r="AA2327">
            <v>1563.3872736995957</v>
          </cell>
          <cell r="AB2327">
            <v>6200.0952797986338</v>
          </cell>
          <cell r="AC2327">
            <v>2285.8377124294561</v>
          </cell>
          <cell r="AD2327">
            <v>36441.599999999999</v>
          </cell>
          <cell r="AE2327">
            <v>13736.296243473427</v>
          </cell>
          <cell r="AF2327">
            <v>9375.5078418765315</v>
          </cell>
          <cell r="AG2327">
            <v>1551.8276996246586</v>
          </cell>
          <cell r="AH2327">
            <v>1555.3430831113722</v>
          </cell>
          <cell r="AI2327">
            <v>5865.989966703738</v>
          </cell>
          <cell r="AJ2327">
            <v>2271.5551652102631</v>
          </cell>
          <cell r="AK2327">
            <v>34356.519999999997</v>
          </cell>
        </row>
        <row r="2328">
          <cell r="B2328">
            <v>40793</v>
          </cell>
          <cell r="D2328">
            <v>3632.1299999999901</v>
          </cell>
          <cell r="E2328">
            <v>30753</v>
          </cell>
          <cell r="F2328">
            <v>34385.12999999999</v>
          </cell>
          <cell r="G2328">
            <v>34385.12999999999</v>
          </cell>
          <cell r="H2328">
            <v>35928.1</v>
          </cell>
          <cell r="I2328">
            <v>30753</v>
          </cell>
          <cell r="J2328">
            <v>14332</v>
          </cell>
          <cell r="K2328">
            <v>5302</v>
          </cell>
          <cell r="L2328">
            <v>1300</v>
          </cell>
          <cell r="M2328">
            <v>1719</v>
          </cell>
          <cell r="N2328">
            <v>5900</v>
          </cell>
          <cell r="O2328">
            <v>2200</v>
          </cell>
          <cell r="P2328">
            <v>30753</v>
          </cell>
          <cell r="Q2328">
            <v>14332</v>
          </cell>
          <cell r="R2328">
            <v>5302</v>
          </cell>
          <cell r="S2328">
            <v>1300</v>
          </cell>
          <cell r="T2328">
            <v>1719</v>
          </cell>
          <cell r="U2328">
            <v>5900</v>
          </cell>
          <cell r="V2328">
            <v>2200</v>
          </cell>
          <cell r="W2328">
            <v>30753</v>
          </cell>
          <cell r="X2328">
            <v>14837.931889390831</v>
          </cell>
          <cell r="Y2328">
            <v>9705.322781355464</v>
          </cell>
          <cell r="Z2328">
            <v>1511.0035583841675</v>
          </cell>
          <cell r="AA2328">
            <v>1513.8347657969186</v>
          </cell>
          <cell r="AB2328">
            <v>6169.9940850533176</v>
          </cell>
          <cell r="AC2328">
            <v>2190.0129200193119</v>
          </cell>
          <cell r="AD2328">
            <v>35928.100000000013</v>
          </cell>
          <cell r="AE2328">
            <v>13736.519302054017</v>
          </cell>
          <cell r="AF2328">
            <v>9364.4384345022372</v>
          </cell>
          <cell r="AG2328">
            <v>1551.2344794055055</v>
          </cell>
          <cell r="AH2328">
            <v>1554.7298656255668</v>
          </cell>
          <cell r="AI2328">
            <v>5928.981656812598</v>
          </cell>
          <cell r="AJ2328">
            <v>2249.2262616000689</v>
          </cell>
          <cell r="AK2328">
            <v>34385.12999999999</v>
          </cell>
        </row>
        <row r="2329">
          <cell r="B2329">
            <v>40794</v>
          </cell>
          <cell r="D2329">
            <v>3804.5699999999779</v>
          </cell>
          <cell r="E2329">
            <v>31383</v>
          </cell>
          <cell r="F2329">
            <v>35187.569999999978</v>
          </cell>
          <cell r="G2329">
            <v>35187.569999999978</v>
          </cell>
          <cell r="H2329">
            <v>35202.800000000003</v>
          </cell>
          <cell r="I2329">
            <v>31383</v>
          </cell>
          <cell r="J2329">
            <v>14732</v>
          </cell>
          <cell r="K2329">
            <v>5302</v>
          </cell>
          <cell r="L2329">
            <v>1300</v>
          </cell>
          <cell r="M2329">
            <v>1719</v>
          </cell>
          <cell r="N2329">
            <v>6100</v>
          </cell>
          <cell r="O2329">
            <v>2230</v>
          </cell>
          <cell r="P2329">
            <v>31383</v>
          </cell>
          <cell r="Q2329">
            <v>14732</v>
          </cell>
          <cell r="R2329">
            <v>5302</v>
          </cell>
          <cell r="S2329">
            <v>1300</v>
          </cell>
          <cell r="T2329">
            <v>1719</v>
          </cell>
          <cell r="U2329">
            <v>6100</v>
          </cell>
          <cell r="V2329">
            <v>2230</v>
          </cell>
          <cell r="W2329">
            <v>31383</v>
          </cell>
          <cell r="X2329">
            <v>14429.001143186339</v>
          </cell>
          <cell r="Y2329">
            <v>9737.9028058911954</v>
          </cell>
          <cell r="Z2329">
            <v>1460.1818261879703</v>
          </cell>
          <cell r="AA2329">
            <v>1458.7161953734135</v>
          </cell>
          <cell r="AB2329">
            <v>6015.84107186644</v>
          </cell>
          <cell r="AC2329">
            <v>2101.1569574946489</v>
          </cell>
          <cell r="AD2329">
            <v>35202.800000000003</v>
          </cell>
          <cell r="AE2329">
            <v>14370.448597209814</v>
          </cell>
          <cell r="AF2329">
            <v>9356.6704626990904</v>
          </cell>
          <cell r="AG2329">
            <v>1549.9477022238973</v>
          </cell>
          <cell r="AH2329">
            <v>1553.4401889575893</v>
          </cell>
          <cell r="AI2329">
            <v>6109.7025613547294</v>
          </cell>
          <cell r="AJ2329">
            <v>2247.3604875548644</v>
          </cell>
          <cell r="AK2329">
            <v>35187.569999999978</v>
          </cell>
        </row>
        <row r="2330">
          <cell r="B2330">
            <v>40795</v>
          </cell>
          <cell r="D2330">
            <v>3752.7000000000116</v>
          </cell>
          <cell r="E2330">
            <v>31183</v>
          </cell>
          <cell r="F2330">
            <v>34935.700000000012</v>
          </cell>
          <cell r="G2330">
            <v>34935.700000000012</v>
          </cell>
          <cell r="H2330">
            <v>25854</v>
          </cell>
          <cell r="I2330">
            <v>31183</v>
          </cell>
          <cell r="J2330">
            <v>14732</v>
          </cell>
          <cell r="K2330">
            <v>5302</v>
          </cell>
          <cell r="L2330">
            <v>1300</v>
          </cell>
          <cell r="M2330">
            <v>1719</v>
          </cell>
          <cell r="N2330">
            <v>5900</v>
          </cell>
          <cell r="O2330">
            <v>2230</v>
          </cell>
          <cell r="P2330">
            <v>31183</v>
          </cell>
          <cell r="Q2330">
            <v>14732</v>
          </cell>
          <cell r="R2330">
            <v>5302</v>
          </cell>
          <cell r="S2330">
            <v>1300</v>
          </cell>
          <cell r="T2330">
            <v>1719</v>
          </cell>
          <cell r="U2330">
            <v>5900</v>
          </cell>
          <cell r="V2330">
            <v>2230</v>
          </cell>
          <cell r="W2330">
            <v>31183</v>
          </cell>
          <cell r="X2330">
            <v>10422.221478019979</v>
          </cell>
          <cell r="Y2330">
            <v>7466.8902133443135</v>
          </cell>
          <cell r="Z2330">
            <v>986.35843347630907</v>
          </cell>
          <cell r="AA2330">
            <v>1031.8449539692756</v>
          </cell>
          <cell r="AB2330">
            <v>4310.7342175176591</v>
          </cell>
          <cell r="AC2330">
            <v>1635.9507036724644</v>
          </cell>
          <cell r="AD2330">
            <v>25853.999999999996</v>
          </cell>
          <cell r="AE2330">
            <v>14215.39540670934</v>
          </cell>
          <cell r="AF2330">
            <v>9394.4213269633037</v>
          </cell>
          <cell r="AG2330">
            <v>1552.4809662766374</v>
          </cell>
          <cell r="AH2330">
            <v>1556.0351262417578</v>
          </cell>
          <cell r="AI2330">
            <v>5970.0728234268236</v>
          </cell>
          <cell r="AJ2330">
            <v>2247.2943503821457</v>
          </cell>
          <cell r="AK2330">
            <v>34935.700000000012</v>
          </cell>
        </row>
        <row r="2331">
          <cell r="B2331">
            <v>40796</v>
          </cell>
          <cell r="D2331">
            <v>3311.8099999999977</v>
          </cell>
          <cell r="E2331">
            <v>30798</v>
          </cell>
          <cell r="F2331">
            <v>34109.81</v>
          </cell>
          <cell r="G2331">
            <v>34109.81</v>
          </cell>
          <cell r="H2331">
            <v>37654.5</v>
          </cell>
          <cell r="I2331">
            <v>29599</v>
          </cell>
          <cell r="J2331">
            <v>14732</v>
          </cell>
          <cell r="K2331">
            <v>5302</v>
          </cell>
          <cell r="L2331">
            <v>1300</v>
          </cell>
          <cell r="M2331">
            <v>1719</v>
          </cell>
          <cell r="N2331">
            <v>5600</v>
          </cell>
          <cell r="O2331">
            <v>2145</v>
          </cell>
          <cell r="P2331">
            <v>30798</v>
          </cell>
          <cell r="Q2331">
            <v>14732</v>
          </cell>
          <cell r="R2331">
            <v>4103</v>
          </cell>
          <cell r="S2331">
            <v>1300</v>
          </cell>
          <cell r="T2331">
            <v>1719</v>
          </cell>
          <cell r="U2331">
            <v>5600</v>
          </cell>
          <cell r="V2331">
            <v>2145</v>
          </cell>
          <cell r="W2331">
            <v>29599</v>
          </cell>
          <cell r="X2331">
            <v>15101.506766098164</v>
          </cell>
          <cell r="Y2331">
            <v>11077.35129203601</v>
          </cell>
          <cell r="Z2331">
            <v>1524.8805359181649</v>
          </cell>
          <cell r="AA2331">
            <v>1529.3056037195233</v>
          </cell>
          <cell r="AB2331">
            <v>6289.1900453230601</v>
          </cell>
          <cell r="AC2331">
            <v>2132.265756905058</v>
          </cell>
          <cell r="AD2331">
            <v>37654.499999999978</v>
          </cell>
          <cell r="AE2331">
            <v>13739.895408845792</v>
          </cell>
          <cell r="AF2331">
            <v>9417.2567590426625</v>
          </cell>
          <cell r="AG2331">
            <v>1554.3996900049851</v>
          </cell>
          <cell r="AH2331">
            <v>1557.9862144396996</v>
          </cell>
          <cell r="AI2331">
            <v>5660.2429002975332</v>
          </cell>
          <cell r="AJ2331">
            <v>2180.0290273693213</v>
          </cell>
          <cell r="AK2331">
            <v>34109.81</v>
          </cell>
        </row>
        <row r="2332">
          <cell r="B2332">
            <v>40797</v>
          </cell>
          <cell r="D2332">
            <v>3491.5399999999863</v>
          </cell>
          <cell r="E2332">
            <v>30898</v>
          </cell>
          <cell r="F2332">
            <v>34389.539999999986</v>
          </cell>
          <cell r="G2332">
            <v>34389.539999999986</v>
          </cell>
          <cell r="H2332">
            <v>37447.300000000003</v>
          </cell>
          <cell r="I2332">
            <v>29198</v>
          </cell>
          <cell r="J2332">
            <v>14732</v>
          </cell>
          <cell r="K2332">
            <v>5302</v>
          </cell>
          <cell r="L2332">
            <v>1300</v>
          </cell>
          <cell r="M2332">
            <v>1719</v>
          </cell>
          <cell r="N2332">
            <v>5700</v>
          </cell>
          <cell r="O2332">
            <v>2145</v>
          </cell>
          <cell r="P2332">
            <v>30898</v>
          </cell>
          <cell r="Q2332">
            <v>14732</v>
          </cell>
          <cell r="R2332">
            <v>3602</v>
          </cell>
          <cell r="S2332">
            <v>1300</v>
          </cell>
          <cell r="T2332">
            <v>1719</v>
          </cell>
          <cell r="U2332">
            <v>5700</v>
          </cell>
          <cell r="V2332">
            <v>2145</v>
          </cell>
          <cell r="W2332">
            <v>29198</v>
          </cell>
          <cell r="X2332">
            <v>14425.935809289469</v>
          </cell>
          <cell r="Y2332">
            <v>11816.101048820225</v>
          </cell>
          <cell r="Z2332">
            <v>1539.3093846346328</v>
          </cell>
          <cell r="AA2332">
            <v>1542.9230242574615</v>
          </cell>
          <cell r="AB2332">
            <v>5993.4056636032601</v>
          </cell>
          <cell r="AC2332">
            <v>2129.6250693949605</v>
          </cell>
          <cell r="AD2332">
            <v>37447.30000000001</v>
          </cell>
          <cell r="AE2332">
            <v>13742.459681800488</v>
          </cell>
          <cell r="AF2332">
            <v>9550.694204375186</v>
          </cell>
          <cell r="AG2332">
            <v>1554.6897871976685</v>
          </cell>
          <cell r="AH2332">
            <v>1558.2769809844656</v>
          </cell>
          <cell r="AI2332">
            <v>5825.7123184568027</v>
          </cell>
          <cell r="AJ2332">
            <v>2157.7070271853718</v>
          </cell>
          <cell r="AK2332">
            <v>34389.539999999986</v>
          </cell>
        </row>
        <row r="2333">
          <cell r="B2333">
            <v>40798</v>
          </cell>
          <cell r="D2333">
            <v>3253.5499999999884</v>
          </cell>
          <cell r="E2333">
            <v>31098</v>
          </cell>
          <cell r="F2333">
            <v>34351.549999999988</v>
          </cell>
          <cell r="G2333">
            <v>34351.549999999988</v>
          </cell>
          <cell r="H2333">
            <v>35468.300000000003</v>
          </cell>
          <cell r="I2333">
            <v>29398</v>
          </cell>
          <cell r="J2333">
            <v>14732</v>
          </cell>
          <cell r="K2333">
            <v>5302</v>
          </cell>
          <cell r="L2333">
            <v>1300</v>
          </cell>
          <cell r="M2333">
            <v>1719</v>
          </cell>
          <cell r="N2333">
            <v>5900</v>
          </cell>
          <cell r="O2333">
            <v>2145</v>
          </cell>
          <cell r="P2333">
            <v>31098</v>
          </cell>
          <cell r="Q2333">
            <v>14732</v>
          </cell>
          <cell r="R2333">
            <v>3602</v>
          </cell>
          <cell r="S2333">
            <v>1300</v>
          </cell>
          <cell r="T2333">
            <v>1719</v>
          </cell>
          <cell r="U2333">
            <v>5900</v>
          </cell>
          <cell r="V2333">
            <v>2145</v>
          </cell>
          <cell r="W2333">
            <v>29398</v>
          </cell>
          <cell r="X2333">
            <v>14149.874079149808</v>
          </cell>
          <cell r="Y2333">
            <v>9989.1883086811213</v>
          </cell>
          <cell r="Z2333">
            <v>1526.4455855472645</v>
          </cell>
          <cell r="AA2333">
            <v>1529.9182556056244</v>
          </cell>
          <cell r="AB2333">
            <v>6112.6634285187602</v>
          </cell>
          <cell r="AC2333">
            <v>2160.2103424974184</v>
          </cell>
          <cell r="AD2333">
            <v>35468.299999999996</v>
          </cell>
          <cell r="AE2333">
            <v>13739.496254990336</v>
          </cell>
          <cell r="AF2333">
            <v>9416.9831809526295</v>
          </cell>
          <cell r="AG2333">
            <v>1554.3545335746978</v>
          </cell>
          <cell r="AH2333">
            <v>1557.9409538182947</v>
          </cell>
          <cell r="AI2333">
            <v>5880.0854235531833</v>
          </cell>
          <cell r="AJ2333">
            <v>2202.6896531108455</v>
          </cell>
          <cell r="AK2333">
            <v>34351.549999999988</v>
          </cell>
        </row>
        <row r="2334">
          <cell r="B2334">
            <v>40799</v>
          </cell>
          <cell r="D2334">
            <v>3059.2699999999895</v>
          </cell>
          <cell r="E2334">
            <v>31211</v>
          </cell>
          <cell r="F2334">
            <v>34270.26999999999</v>
          </cell>
          <cell r="G2334">
            <v>34270.26999999999</v>
          </cell>
          <cell r="H2334">
            <v>35016</v>
          </cell>
          <cell r="I2334">
            <v>31211</v>
          </cell>
          <cell r="J2334">
            <v>14732</v>
          </cell>
          <cell r="K2334">
            <v>5302</v>
          </cell>
          <cell r="L2334">
            <v>1300</v>
          </cell>
          <cell r="M2334">
            <v>1719</v>
          </cell>
          <cell r="N2334">
            <v>5900</v>
          </cell>
          <cell r="O2334">
            <v>2258</v>
          </cell>
          <cell r="P2334">
            <v>31211</v>
          </cell>
          <cell r="Q2334">
            <v>14732</v>
          </cell>
          <cell r="R2334">
            <v>5302</v>
          </cell>
          <cell r="S2334">
            <v>1300</v>
          </cell>
          <cell r="T2334">
            <v>1719</v>
          </cell>
          <cell r="U2334">
            <v>5900</v>
          </cell>
          <cell r="V2334">
            <v>2258</v>
          </cell>
          <cell r="W2334">
            <v>31211</v>
          </cell>
          <cell r="X2334">
            <v>14261.05579192975</v>
          </cell>
          <cell r="Y2334">
            <v>9583.7668813645432</v>
          </cell>
          <cell r="Z2334">
            <v>1537.665053209801</v>
          </cell>
          <cell r="AA2334">
            <v>1540.7937004730115</v>
          </cell>
          <cell r="AB2334">
            <v>5842.4114583139744</v>
          </cell>
          <cell r="AC2334">
            <v>2250.3071147089213</v>
          </cell>
          <cell r="AD2334">
            <v>35016</v>
          </cell>
          <cell r="AE2334">
            <v>13578.87664484255</v>
          </cell>
          <cell r="AF2334">
            <v>9417.6134591672144</v>
          </cell>
          <cell r="AG2334">
            <v>1554.458566446099</v>
          </cell>
          <cell r="AH2334">
            <v>1558.0452267286241</v>
          </cell>
          <cell r="AI2334">
            <v>5890.2625895923939</v>
          </cell>
          <cell r="AJ2334">
            <v>2271.0135132231107</v>
          </cell>
          <cell r="AK2334">
            <v>34270.26999999999</v>
          </cell>
        </row>
        <row r="2335">
          <cell r="B2335">
            <v>40800</v>
          </cell>
          <cell r="D2335">
            <v>3481.1399999999921</v>
          </cell>
          <cell r="E2335">
            <v>30903</v>
          </cell>
          <cell r="F2335">
            <v>34384.139999999992</v>
          </cell>
          <cell r="G2335">
            <v>34384.139999999992</v>
          </cell>
          <cell r="H2335">
            <v>33693.199999999997</v>
          </cell>
          <cell r="I2335">
            <v>30903</v>
          </cell>
          <cell r="J2335">
            <v>14332</v>
          </cell>
          <cell r="K2335">
            <v>5452</v>
          </cell>
          <cell r="L2335">
            <v>1300</v>
          </cell>
          <cell r="M2335">
            <v>1719</v>
          </cell>
          <cell r="N2335">
            <v>5900</v>
          </cell>
          <cell r="O2335">
            <v>2200</v>
          </cell>
          <cell r="P2335">
            <v>30903</v>
          </cell>
          <cell r="Q2335">
            <v>14332</v>
          </cell>
          <cell r="R2335">
            <v>5452</v>
          </cell>
          <cell r="S2335">
            <v>1300</v>
          </cell>
          <cell r="T2335">
            <v>1719</v>
          </cell>
          <cell r="U2335">
            <v>5900</v>
          </cell>
          <cell r="V2335">
            <v>2200</v>
          </cell>
          <cell r="W2335">
            <v>30903</v>
          </cell>
          <cell r="X2335">
            <v>13944.601807055284</v>
          </cell>
          <cell r="Y2335">
            <v>9139.1365671759122</v>
          </cell>
          <cell r="Z2335">
            <v>1520.2869858596698</v>
          </cell>
          <cell r="AA2335">
            <v>1522.9962167497688</v>
          </cell>
          <cell r="AB2335">
            <v>5365.521277527102</v>
          </cell>
          <cell r="AC2335">
            <v>2200.6571456322549</v>
          </cell>
          <cell r="AD2335">
            <v>33693.19999999999</v>
          </cell>
          <cell r="AE2335">
            <v>13739.529455016404</v>
          </cell>
          <cell r="AF2335">
            <v>9417.0059360872638</v>
          </cell>
          <cell r="AG2335">
            <v>1554.3582895065074</v>
          </cell>
          <cell r="AH2335">
            <v>1557.9447184163062</v>
          </cell>
          <cell r="AI2335">
            <v>5889.8826132336617</v>
          </cell>
          <cell r="AJ2335">
            <v>2225.4189877398462</v>
          </cell>
          <cell r="AK2335">
            <v>34384.139999999992</v>
          </cell>
        </row>
        <row r="2336">
          <cell r="B2336">
            <v>40801</v>
          </cell>
          <cell r="D2336">
            <v>3557.6099999999788</v>
          </cell>
          <cell r="E2336">
            <v>30903</v>
          </cell>
          <cell r="F2336">
            <v>34460.609999999979</v>
          </cell>
          <cell r="G2336">
            <v>34460.609999999979</v>
          </cell>
          <cell r="H2336">
            <v>33976.199999999997</v>
          </cell>
          <cell r="I2336">
            <v>30903</v>
          </cell>
          <cell r="J2336">
            <v>14332</v>
          </cell>
          <cell r="K2336">
            <v>5452</v>
          </cell>
          <cell r="L2336">
            <v>1300</v>
          </cell>
          <cell r="M2336">
            <v>1719</v>
          </cell>
          <cell r="N2336">
            <v>5900</v>
          </cell>
          <cell r="O2336">
            <v>2200</v>
          </cell>
          <cell r="P2336">
            <v>30903</v>
          </cell>
          <cell r="Q2336">
            <v>14332</v>
          </cell>
          <cell r="R2336">
            <v>5452</v>
          </cell>
          <cell r="S2336">
            <v>1300</v>
          </cell>
          <cell r="T2336">
            <v>1719</v>
          </cell>
          <cell r="U2336">
            <v>5900</v>
          </cell>
          <cell r="V2336">
            <v>2200</v>
          </cell>
          <cell r="W2336">
            <v>30903</v>
          </cell>
          <cell r="X2336">
            <v>13998.976747487653</v>
          </cell>
          <cell r="Y2336">
            <v>9370.9120129730163</v>
          </cell>
          <cell r="Z2336">
            <v>1526.6720148701102</v>
          </cell>
          <cell r="AA2336">
            <v>1529.5109155847704</v>
          </cell>
          <cell r="AB2336">
            <v>5362.7700738719304</v>
          </cell>
          <cell r="AC2336">
            <v>2187.3582352125186</v>
          </cell>
          <cell r="AD2336">
            <v>33976.199999999997</v>
          </cell>
          <cell r="AE2336">
            <v>13738.12723126828</v>
          </cell>
          <cell r="AF2336">
            <v>9416.0448588245363</v>
          </cell>
          <cell r="AG2336">
            <v>1554.1996553907049</v>
          </cell>
          <cell r="AH2336">
            <v>1557.7857182780861</v>
          </cell>
          <cell r="AI2336">
            <v>5969.260669475585</v>
          </cell>
          <cell r="AJ2336">
            <v>2225.1918667627888</v>
          </cell>
          <cell r="AK2336">
            <v>34460.609999999979</v>
          </cell>
        </row>
        <row r="2337">
          <cell r="B2337">
            <v>40802</v>
          </cell>
          <cell r="D2337">
            <v>3401.8799999999901</v>
          </cell>
          <cell r="E2337">
            <v>30953</v>
          </cell>
          <cell r="F2337">
            <v>34354.87999999999</v>
          </cell>
          <cell r="G2337">
            <v>34354.87999999999</v>
          </cell>
          <cell r="H2337">
            <v>35039.4</v>
          </cell>
          <cell r="I2337">
            <v>30953</v>
          </cell>
          <cell r="J2337">
            <v>14332</v>
          </cell>
          <cell r="K2337">
            <v>5452</v>
          </cell>
          <cell r="L2337">
            <v>1300</v>
          </cell>
          <cell r="M2337">
            <v>1719</v>
          </cell>
          <cell r="N2337">
            <v>5900</v>
          </cell>
          <cell r="O2337">
            <v>2250</v>
          </cell>
          <cell r="P2337">
            <v>30953</v>
          </cell>
          <cell r="Q2337">
            <v>14332</v>
          </cell>
          <cell r="R2337">
            <v>5452</v>
          </cell>
          <cell r="S2337">
            <v>1300</v>
          </cell>
          <cell r="T2337">
            <v>1719</v>
          </cell>
          <cell r="U2337">
            <v>5900</v>
          </cell>
          <cell r="V2337">
            <v>2250</v>
          </cell>
          <cell r="W2337">
            <v>30953</v>
          </cell>
          <cell r="X2337">
            <v>14329.39985221258</v>
          </cell>
          <cell r="Y2337">
            <v>9631.0004811612598</v>
          </cell>
          <cell r="Z2337">
            <v>1536.2842222468489</v>
          </cell>
          <cell r="AA2337">
            <v>1539.0897984706926</v>
          </cell>
          <cell r="AB2337">
            <v>5803.9974381817401</v>
          </cell>
          <cell r="AC2337">
            <v>2199.6282077268825</v>
          </cell>
          <cell r="AD2337">
            <v>35039.400000000009</v>
          </cell>
          <cell r="AE2337">
            <v>13738.182634252929</v>
          </cell>
          <cell r="AF2337">
            <v>9416.082831757818</v>
          </cell>
          <cell r="AG2337">
            <v>1554.2059231518197</v>
          </cell>
          <cell r="AH2337">
            <v>1557.7920005010399</v>
          </cell>
          <cell r="AI2337">
            <v>5863.4157698416775</v>
          </cell>
          <cell r="AJ2337">
            <v>2225.2008404947073</v>
          </cell>
          <cell r="AK2337">
            <v>34354.87999999999</v>
          </cell>
        </row>
        <row r="2338">
          <cell r="B2338">
            <v>40803</v>
          </cell>
          <cell r="D2338">
            <v>3039.0399999999936</v>
          </cell>
          <cell r="E2338">
            <v>31103</v>
          </cell>
          <cell r="F2338">
            <v>34142.039999999994</v>
          </cell>
          <cell r="G2338">
            <v>34142.039999999994</v>
          </cell>
          <cell r="H2338">
            <v>34583.199999999997</v>
          </cell>
          <cell r="I2338">
            <v>31103</v>
          </cell>
          <cell r="J2338">
            <v>14332</v>
          </cell>
          <cell r="K2338">
            <v>5652</v>
          </cell>
          <cell r="L2338">
            <v>1300</v>
          </cell>
          <cell r="M2338">
            <v>1719</v>
          </cell>
          <cell r="N2338">
            <v>5900</v>
          </cell>
          <cell r="O2338">
            <v>2200</v>
          </cell>
          <cell r="P2338">
            <v>31103</v>
          </cell>
          <cell r="Q2338">
            <v>14332</v>
          </cell>
          <cell r="R2338">
            <v>5652</v>
          </cell>
          <cell r="S2338">
            <v>1300</v>
          </cell>
          <cell r="T2338">
            <v>1719</v>
          </cell>
          <cell r="U2338">
            <v>5900</v>
          </cell>
          <cell r="V2338">
            <v>2200</v>
          </cell>
          <cell r="W2338">
            <v>31103</v>
          </cell>
          <cell r="X2338">
            <v>13769.236335166321</v>
          </cell>
          <cell r="Y2338">
            <v>10205.656542986204</v>
          </cell>
          <cell r="Z2338">
            <v>1525.9176573517591</v>
          </cell>
          <cell r="AA2338">
            <v>1529.4330998967914</v>
          </cell>
          <cell r="AB2338">
            <v>5411.4572516790404</v>
          </cell>
          <cell r="AC2338">
            <v>2141.4991129198852</v>
          </cell>
          <cell r="AD2338">
            <v>34583.199999999997</v>
          </cell>
          <cell r="AE2338">
            <v>13628.412265592602</v>
          </cell>
          <cell r="AF2338">
            <v>9418.0677707568429</v>
          </cell>
          <cell r="AG2338">
            <v>1554.5335545038904</v>
          </cell>
          <cell r="AH2338">
            <v>1558.1203878091605</v>
          </cell>
          <cell r="AI2338">
            <v>5802.6892504326997</v>
          </cell>
          <cell r="AJ2338">
            <v>2180.2167709047994</v>
          </cell>
          <cell r="AK2338">
            <v>34142.039999999994</v>
          </cell>
        </row>
        <row r="2339">
          <cell r="B2339">
            <v>40804</v>
          </cell>
          <cell r="D2339">
            <v>3248.0499999999884</v>
          </cell>
          <cell r="E2339">
            <v>31103</v>
          </cell>
          <cell r="F2339">
            <v>34351.049999999988</v>
          </cell>
          <cell r="G2339">
            <v>34351.049999999988</v>
          </cell>
          <cell r="H2339">
            <v>34649</v>
          </cell>
          <cell r="I2339">
            <v>31103</v>
          </cell>
          <cell r="J2339">
            <v>14332</v>
          </cell>
          <cell r="K2339">
            <v>5652</v>
          </cell>
          <cell r="L2339">
            <v>1300</v>
          </cell>
          <cell r="M2339">
            <v>1719</v>
          </cell>
          <cell r="N2339">
            <v>5900</v>
          </cell>
          <cell r="O2339">
            <v>2200</v>
          </cell>
          <cell r="P2339">
            <v>31103</v>
          </cell>
          <cell r="Q2339">
            <v>14332</v>
          </cell>
          <cell r="R2339">
            <v>5652</v>
          </cell>
          <cell r="S2339">
            <v>1300</v>
          </cell>
          <cell r="T2339">
            <v>1719</v>
          </cell>
          <cell r="U2339">
            <v>5900</v>
          </cell>
          <cell r="V2339">
            <v>2200</v>
          </cell>
          <cell r="W2339">
            <v>31103</v>
          </cell>
          <cell r="X2339">
            <v>14148.214041566411</v>
          </cell>
          <cell r="Y2339">
            <v>9693.0973033905339</v>
          </cell>
          <cell r="Z2339">
            <v>1507.7133520484722</v>
          </cell>
          <cell r="AA2339">
            <v>1511.9147034597743</v>
          </cell>
          <cell r="AB2339">
            <v>5696.7178750736084</v>
          </cell>
          <cell r="AC2339">
            <v>2091.3427244611985</v>
          </cell>
          <cell r="AD2339">
            <v>34648.999999999993</v>
          </cell>
          <cell r="AE2339">
            <v>13739.136892096225</v>
          </cell>
          <cell r="AF2339">
            <v>9416.7368753918654</v>
          </cell>
          <cell r="AG2339">
            <v>1554.3138787112809</v>
          </cell>
          <cell r="AH2339">
            <v>1557.900205150394</v>
          </cell>
          <cell r="AI2339">
            <v>5925.7768335062719</v>
          </cell>
          <cell r="AJ2339">
            <v>2157.18531514395</v>
          </cell>
          <cell r="AK2339">
            <v>34351.049999999988</v>
          </cell>
        </row>
        <row r="2340">
          <cell r="B2340">
            <v>40805</v>
          </cell>
          <cell r="D2340">
            <v>3283.669999999991</v>
          </cell>
          <cell r="E2340">
            <v>31103</v>
          </cell>
          <cell r="F2340">
            <v>34386.669999999991</v>
          </cell>
          <cell r="G2340">
            <v>34386.669999999991</v>
          </cell>
          <cell r="H2340">
            <v>35573.699999999997</v>
          </cell>
          <cell r="I2340">
            <v>31103</v>
          </cell>
          <cell r="J2340">
            <v>14332</v>
          </cell>
          <cell r="K2340">
            <v>5652</v>
          </cell>
          <cell r="L2340">
            <v>1300</v>
          </cell>
          <cell r="M2340">
            <v>1719</v>
          </cell>
          <cell r="N2340">
            <v>5900</v>
          </cell>
          <cell r="O2340">
            <v>2200</v>
          </cell>
          <cell r="P2340">
            <v>31103</v>
          </cell>
          <cell r="Q2340">
            <v>14332</v>
          </cell>
          <cell r="R2340">
            <v>5652</v>
          </cell>
          <cell r="S2340">
            <v>1300</v>
          </cell>
          <cell r="T2340">
            <v>1719</v>
          </cell>
          <cell r="U2340">
            <v>5900</v>
          </cell>
          <cell r="V2340">
            <v>2200</v>
          </cell>
          <cell r="W2340">
            <v>31103</v>
          </cell>
          <cell r="X2340">
            <v>14563.485805289483</v>
          </cell>
          <cell r="Y2340">
            <v>9867.1554899205203</v>
          </cell>
          <cell r="Z2340">
            <v>1517.3464535541916</v>
          </cell>
          <cell r="AA2340">
            <v>1521.0493873617731</v>
          </cell>
          <cell r="AB2340">
            <v>5929.9422830473168</v>
          </cell>
          <cell r="AC2340">
            <v>2174.7205808267081</v>
          </cell>
          <cell r="AD2340">
            <v>35573.699999999997</v>
          </cell>
          <cell r="AE2340">
            <v>13737.288318964365</v>
          </cell>
          <cell r="AF2340">
            <v>9387.4081281621256</v>
          </cell>
          <cell r="AG2340">
            <v>1552.5582799761328</v>
          </cell>
          <cell r="AH2340">
            <v>1556.0939743988549</v>
          </cell>
          <cell r="AI2340">
            <v>5927.3875257894069</v>
          </cell>
          <cell r="AJ2340">
            <v>2225.9337727091042</v>
          </cell>
          <cell r="AK2340">
            <v>34386.669999999991</v>
          </cell>
        </row>
        <row r="2341">
          <cell r="B2341">
            <v>40806</v>
          </cell>
          <cell r="D2341">
            <v>3253.7099999999846</v>
          </cell>
          <cell r="E2341">
            <v>31663</v>
          </cell>
          <cell r="F2341">
            <v>34916.709999999985</v>
          </cell>
          <cell r="G2341">
            <v>34916.709999999985</v>
          </cell>
          <cell r="H2341">
            <v>34465</v>
          </cell>
          <cell r="I2341">
            <v>31663</v>
          </cell>
          <cell r="J2341">
            <v>14732</v>
          </cell>
          <cell r="K2341">
            <v>5652</v>
          </cell>
          <cell r="L2341">
            <v>1300</v>
          </cell>
          <cell r="M2341">
            <v>1719</v>
          </cell>
          <cell r="N2341">
            <v>6000</v>
          </cell>
          <cell r="O2341">
            <v>2260</v>
          </cell>
          <cell r="P2341">
            <v>31663</v>
          </cell>
          <cell r="Q2341">
            <v>14732</v>
          </cell>
          <cell r="R2341">
            <v>5652</v>
          </cell>
          <cell r="S2341">
            <v>1300</v>
          </cell>
          <cell r="T2341">
            <v>1719</v>
          </cell>
          <cell r="U2341">
            <v>6000</v>
          </cell>
          <cell r="V2341">
            <v>2260</v>
          </cell>
          <cell r="W2341">
            <v>31663</v>
          </cell>
          <cell r="X2341">
            <v>14307.289138739243</v>
          </cell>
          <cell r="Y2341">
            <v>9346.7381282281149</v>
          </cell>
          <cell r="Z2341">
            <v>1524.5511597170034</v>
          </cell>
          <cell r="AA2341">
            <v>1527.6536932476081</v>
          </cell>
          <cell r="AB2341">
            <v>5528.2438663791918</v>
          </cell>
          <cell r="AC2341">
            <v>2230.5240136888333</v>
          </cell>
          <cell r="AD2341">
            <v>34464.999999999993</v>
          </cell>
          <cell r="AE2341">
            <v>14214.696418363428</v>
          </cell>
          <cell r="AF2341">
            <v>9393.9593917982056</v>
          </cell>
          <cell r="AG2341">
            <v>1552.4046288922996</v>
          </cell>
          <cell r="AH2341">
            <v>1555.9586140950355</v>
          </cell>
          <cell r="AI2341">
            <v>5929.7994229123788</v>
          </cell>
          <cell r="AJ2341">
            <v>2269.8915239386379</v>
          </cell>
          <cell r="AK2341">
            <v>34916.709999999985</v>
          </cell>
        </row>
        <row r="2342">
          <cell r="B2342">
            <v>40807</v>
          </cell>
          <cell r="D2342">
            <v>3260.1299999999901</v>
          </cell>
          <cell r="E2342">
            <v>31663</v>
          </cell>
          <cell r="F2342">
            <v>34923.12999999999</v>
          </cell>
          <cell r="G2342">
            <v>34923.12999999999</v>
          </cell>
          <cell r="H2342">
            <v>34916.1</v>
          </cell>
          <cell r="I2342">
            <v>31663</v>
          </cell>
          <cell r="J2342">
            <v>14732</v>
          </cell>
          <cell r="K2342">
            <v>5652</v>
          </cell>
          <cell r="L2342">
            <v>1300</v>
          </cell>
          <cell r="M2342">
            <v>1719</v>
          </cell>
          <cell r="N2342">
            <v>6000</v>
          </cell>
          <cell r="O2342">
            <v>2260</v>
          </cell>
          <cell r="P2342">
            <v>31663</v>
          </cell>
          <cell r="Q2342">
            <v>14732</v>
          </cell>
          <cell r="R2342">
            <v>5652</v>
          </cell>
          <cell r="S2342">
            <v>1300</v>
          </cell>
          <cell r="T2342">
            <v>1719</v>
          </cell>
          <cell r="U2342">
            <v>6000</v>
          </cell>
          <cell r="V2342">
            <v>2260</v>
          </cell>
          <cell r="W2342">
            <v>31663</v>
          </cell>
          <cell r="X2342">
            <v>14235.5809135327</v>
          </cell>
          <cell r="Y2342">
            <v>9788.0143952646686</v>
          </cell>
          <cell r="Z2342">
            <v>1517.9316031203441</v>
          </cell>
          <cell r="AA2342">
            <v>1520.9892502097255</v>
          </cell>
          <cell r="AB2342">
            <v>5633.49988714766</v>
          </cell>
          <cell r="AC2342">
            <v>2220.083950724907</v>
          </cell>
          <cell r="AD2342">
            <v>34916.100000000006</v>
          </cell>
          <cell r="AE2342">
            <v>14215.349756291484</v>
          </cell>
          <cell r="AF2342">
            <v>9405.5984653636096</v>
          </cell>
          <cell r="AG2342">
            <v>1553.0922297560028</v>
          </cell>
          <cell r="AH2342">
            <v>1556.6664246743503</v>
          </cell>
          <cell r="AI2342">
            <v>5922.7794828403103</v>
          </cell>
          <cell r="AJ2342">
            <v>2269.6436410742367</v>
          </cell>
          <cell r="AK2342">
            <v>34923.12999999999</v>
          </cell>
        </row>
        <row r="2343">
          <cell r="B2343">
            <v>40808</v>
          </cell>
          <cell r="D2343">
            <v>3241.3899999999994</v>
          </cell>
          <cell r="E2343">
            <v>31663</v>
          </cell>
          <cell r="F2343">
            <v>34904.39</v>
          </cell>
          <cell r="G2343">
            <v>34904.39</v>
          </cell>
          <cell r="H2343">
            <v>34883.1</v>
          </cell>
          <cell r="I2343">
            <v>31663</v>
          </cell>
          <cell r="J2343">
            <v>14732</v>
          </cell>
          <cell r="K2343">
            <v>5652</v>
          </cell>
          <cell r="L2343">
            <v>1300</v>
          </cell>
          <cell r="M2343">
            <v>1719</v>
          </cell>
          <cell r="N2343">
            <v>6000</v>
          </cell>
          <cell r="O2343">
            <v>2260</v>
          </cell>
          <cell r="P2343">
            <v>31663</v>
          </cell>
          <cell r="Q2343">
            <v>14732</v>
          </cell>
          <cell r="R2343">
            <v>5652</v>
          </cell>
          <cell r="S2343">
            <v>1300</v>
          </cell>
          <cell r="T2343">
            <v>1719</v>
          </cell>
          <cell r="U2343">
            <v>6000</v>
          </cell>
          <cell r="V2343">
            <v>2260</v>
          </cell>
          <cell r="W2343">
            <v>31663</v>
          </cell>
          <cell r="X2343">
            <v>14213.350425354944</v>
          </cell>
          <cell r="Y2343">
            <v>9637.3529110697709</v>
          </cell>
          <cell r="Z2343">
            <v>1498.6700152059523</v>
          </cell>
          <cell r="AA2343">
            <v>1501.4769875638444</v>
          </cell>
          <cell r="AB2343">
            <v>5839.4342510736988</v>
          </cell>
          <cell r="AC2343">
            <v>2192.8154097317929</v>
          </cell>
          <cell r="AD2343">
            <v>34883.100000000006</v>
          </cell>
          <cell r="AE2343">
            <v>14214.214190691415</v>
          </cell>
          <cell r="AF2343">
            <v>9382.4351414391731</v>
          </cell>
          <cell r="AG2343">
            <v>1551.7358110254361</v>
          </cell>
          <cell r="AH2343">
            <v>1555.2696324113006</v>
          </cell>
          <cell r="AI2343">
            <v>5930.5685484478599</v>
          </cell>
          <cell r="AJ2343">
            <v>2270.1666759848158</v>
          </cell>
          <cell r="AK2343">
            <v>34904.39</v>
          </cell>
        </row>
        <row r="2344">
          <cell r="B2344">
            <v>40809</v>
          </cell>
          <cell r="D2344">
            <v>3261.6499999999942</v>
          </cell>
          <cell r="E2344">
            <v>31763</v>
          </cell>
          <cell r="F2344">
            <v>35024.649999999994</v>
          </cell>
          <cell r="G2344">
            <v>35024.649999999994</v>
          </cell>
          <cell r="H2344">
            <v>35617.4</v>
          </cell>
          <cell r="I2344">
            <v>31763</v>
          </cell>
          <cell r="J2344">
            <v>14732</v>
          </cell>
          <cell r="K2344">
            <v>5652</v>
          </cell>
          <cell r="L2344">
            <v>1300</v>
          </cell>
          <cell r="M2344">
            <v>1719</v>
          </cell>
          <cell r="N2344">
            <v>6100</v>
          </cell>
          <cell r="O2344">
            <v>2260</v>
          </cell>
          <cell r="P2344">
            <v>31763</v>
          </cell>
          <cell r="Q2344">
            <v>14732</v>
          </cell>
          <cell r="R2344">
            <v>5652</v>
          </cell>
          <cell r="S2344">
            <v>1300</v>
          </cell>
          <cell r="T2344">
            <v>1719</v>
          </cell>
          <cell r="U2344">
            <v>6100</v>
          </cell>
          <cell r="V2344">
            <v>2260</v>
          </cell>
          <cell r="W2344">
            <v>31763</v>
          </cell>
          <cell r="X2344">
            <v>14961.754699167168</v>
          </cell>
          <cell r="Y2344">
            <v>9333.3110706536409</v>
          </cell>
          <cell r="Z2344">
            <v>1523.9280498535777</v>
          </cell>
          <cell r="AA2344">
            <v>1528.2296918689315</v>
          </cell>
          <cell r="AB2344">
            <v>6039.4561716849121</v>
          </cell>
          <cell r="AC2344">
            <v>2230.7203167717707</v>
          </cell>
          <cell r="AD2344">
            <v>35617.399999999994</v>
          </cell>
          <cell r="AE2344">
            <v>14215.337590933714</v>
          </cell>
          <cell r="AF2344">
            <v>9383.1766688827483</v>
          </cell>
          <cell r="AG2344">
            <v>1551.8584502626604</v>
          </cell>
          <cell r="AH2344">
            <v>1555.3925509390822</v>
          </cell>
          <cell r="AI2344">
            <v>6048.5386435961109</v>
          </cell>
          <cell r="AJ2344">
            <v>2270.3460953856811</v>
          </cell>
          <cell r="AK2344">
            <v>35024.649999999994</v>
          </cell>
        </row>
        <row r="2345">
          <cell r="B2345">
            <v>40810</v>
          </cell>
          <cell r="D2345">
            <v>2480.3199999999997</v>
          </cell>
          <cell r="E2345">
            <v>31910</v>
          </cell>
          <cell r="F2345">
            <v>34390.32</v>
          </cell>
          <cell r="G2345">
            <v>34390.32</v>
          </cell>
          <cell r="H2345">
            <v>34088.300000000003</v>
          </cell>
          <cell r="I2345">
            <v>31910</v>
          </cell>
          <cell r="J2345">
            <v>15032</v>
          </cell>
          <cell r="K2345">
            <v>5587</v>
          </cell>
          <cell r="L2345">
            <v>1300</v>
          </cell>
          <cell r="M2345">
            <v>1719</v>
          </cell>
          <cell r="N2345">
            <v>6000</v>
          </cell>
          <cell r="O2345">
            <v>2272</v>
          </cell>
          <cell r="P2345">
            <v>31910</v>
          </cell>
          <cell r="Q2345">
            <v>15032</v>
          </cell>
          <cell r="R2345">
            <v>5587</v>
          </cell>
          <cell r="S2345">
            <v>1300</v>
          </cell>
          <cell r="T2345">
            <v>1719</v>
          </cell>
          <cell r="U2345">
            <v>6000</v>
          </cell>
          <cell r="V2345">
            <v>2272</v>
          </cell>
          <cell r="W2345">
            <v>31910</v>
          </cell>
          <cell r="X2345">
            <v>14288.598005913831</v>
          </cell>
          <cell r="Y2345">
            <v>9360.7225070518725</v>
          </cell>
          <cell r="Z2345">
            <v>1529.1575037348277</v>
          </cell>
          <cell r="AA2345">
            <v>1533.2741382577733</v>
          </cell>
          <cell r="AB2345">
            <v>5234.9195177535103</v>
          </cell>
          <cell r="AC2345">
            <v>2141.6283272881838</v>
          </cell>
          <cell r="AD2345">
            <v>34088.299999999996</v>
          </cell>
          <cell r="AE2345">
            <v>13739.311899608934</v>
          </cell>
          <cell r="AF2345">
            <v>9416.8568246806262</v>
          </cell>
          <cell r="AG2345">
            <v>1554.3336773789863</v>
          </cell>
          <cell r="AH2345">
            <v>1557.9200495003042</v>
          </cell>
          <cell r="AI2345">
            <v>5941.9611034674544</v>
          </cell>
          <cell r="AJ2345">
            <v>2179.9364453636922</v>
          </cell>
          <cell r="AK2345">
            <v>34390.32</v>
          </cell>
        </row>
        <row r="2346">
          <cell r="B2346">
            <v>40811</v>
          </cell>
          <cell r="D2346">
            <v>2401.5099999999948</v>
          </cell>
          <cell r="E2346">
            <v>31510</v>
          </cell>
          <cell r="F2346">
            <v>33911.509999999995</v>
          </cell>
          <cell r="G2346">
            <v>33911.509999999995</v>
          </cell>
          <cell r="H2346">
            <v>33574.800000000003</v>
          </cell>
          <cell r="I2346">
            <v>31510</v>
          </cell>
          <cell r="J2346">
            <v>15032</v>
          </cell>
          <cell r="K2346">
            <v>5587</v>
          </cell>
          <cell r="L2346">
            <v>1300</v>
          </cell>
          <cell r="M2346">
            <v>1719</v>
          </cell>
          <cell r="N2346">
            <v>5600</v>
          </cell>
          <cell r="O2346">
            <v>2272</v>
          </cell>
          <cell r="P2346">
            <v>31510</v>
          </cell>
          <cell r="Q2346">
            <v>15032</v>
          </cell>
          <cell r="R2346">
            <v>5587</v>
          </cell>
          <cell r="S2346">
            <v>1300</v>
          </cell>
          <cell r="T2346">
            <v>1719</v>
          </cell>
          <cell r="U2346">
            <v>5600</v>
          </cell>
          <cell r="V2346">
            <v>2272</v>
          </cell>
          <cell r="W2346">
            <v>31510</v>
          </cell>
          <cell r="X2346">
            <v>13770.904811018563</v>
          </cell>
          <cell r="Y2346">
            <v>9158.3443170662395</v>
          </cell>
          <cell r="Z2346">
            <v>1501.9001928074947</v>
          </cell>
          <cell r="AA2346">
            <v>1505.5510808993752</v>
          </cell>
          <cell r="AB2346">
            <v>5531.5662290614428</v>
          </cell>
          <cell r="AC2346">
            <v>2106.5333691468827</v>
          </cell>
          <cell r="AD2346">
            <v>33574.799999999996</v>
          </cell>
          <cell r="AE2346">
            <v>13581.229057456363</v>
          </cell>
          <cell r="AF2346">
            <v>9419.2449720878194</v>
          </cell>
          <cell r="AG2346">
            <v>1554.7278617666914</v>
          </cell>
          <cell r="AH2346">
            <v>1558.3151434043632</v>
          </cell>
          <cell r="AI2346">
            <v>5617.5036805111913</v>
          </cell>
          <cell r="AJ2346">
            <v>2180.4892847735678</v>
          </cell>
          <cell r="AK2346">
            <v>33911.509999999995</v>
          </cell>
        </row>
        <row r="2347">
          <cell r="B2347">
            <v>40812</v>
          </cell>
          <cell r="D2347">
            <v>2689.6399999999776</v>
          </cell>
          <cell r="E2347">
            <v>31710</v>
          </cell>
          <cell r="F2347">
            <v>34399.639999999978</v>
          </cell>
          <cell r="G2347">
            <v>34399.639999999978</v>
          </cell>
          <cell r="H2347">
            <v>33680.800000000003</v>
          </cell>
          <cell r="I2347">
            <v>31710</v>
          </cell>
          <cell r="J2347">
            <v>15032</v>
          </cell>
          <cell r="K2347">
            <v>5587</v>
          </cell>
          <cell r="L2347">
            <v>1300</v>
          </cell>
          <cell r="M2347">
            <v>1719</v>
          </cell>
          <cell r="N2347">
            <v>5800</v>
          </cell>
          <cell r="O2347">
            <v>2272</v>
          </cell>
          <cell r="P2347">
            <v>31710</v>
          </cell>
          <cell r="Q2347">
            <v>15032</v>
          </cell>
          <cell r="R2347">
            <v>5587</v>
          </cell>
          <cell r="S2347">
            <v>1300</v>
          </cell>
          <cell r="T2347">
            <v>1719</v>
          </cell>
          <cell r="U2347">
            <v>5800</v>
          </cell>
          <cell r="V2347">
            <v>2272</v>
          </cell>
          <cell r="W2347">
            <v>31710</v>
          </cell>
          <cell r="X2347">
            <v>14057.700525629447</v>
          </cell>
          <cell r="Y2347">
            <v>9134.7655982742872</v>
          </cell>
          <cell r="Z2347">
            <v>1498.7076440183332</v>
          </cell>
          <cell r="AA2347">
            <v>1502.3976528021819</v>
          </cell>
          <cell r="AB2347">
            <v>5295.3251689037243</v>
          </cell>
          <cell r="AC2347">
            <v>2191.9034103720369</v>
          </cell>
          <cell r="AD2347">
            <v>33680.80000000001</v>
          </cell>
          <cell r="AE2347">
            <v>13737.909642727658</v>
          </cell>
          <cell r="AF2347">
            <v>9415.8957247085982</v>
          </cell>
          <cell r="AG2347">
            <v>1554.1750395148174</v>
          </cell>
          <cell r="AH2347">
            <v>1557.7610456050691</v>
          </cell>
          <cell r="AI2347">
            <v>5863.2992578650264</v>
          </cell>
          <cell r="AJ2347">
            <v>2270.5992895788127</v>
          </cell>
          <cell r="AK2347">
            <v>34399.639999999978</v>
          </cell>
        </row>
        <row r="2348">
          <cell r="B2348">
            <v>40813</v>
          </cell>
          <cell r="D2348">
            <v>2761.4799999999959</v>
          </cell>
          <cell r="E2348">
            <v>31568</v>
          </cell>
          <cell r="F2348">
            <v>34329.479999999996</v>
          </cell>
          <cell r="G2348">
            <v>34329.479999999996</v>
          </cell>
          <cell r="H2348">
            <v>35875.4</v>
          </cell>
          <cell r="I2348">
            <v>31568</v>
          </cell>
          <cell r="J2348">
            <v>14732</v>
          </cell>
          <cell r="K2348">
            <v>5587</v>
          </cell>
          <cell r="L2348">
            <v>1300</v>
          </cell>
          <cell r="M2348">
            <v>1719</v>
          </cell>
          <cell r="N2348">
            <v>6000</v>
          </cell>
          <cell r="O2348">
            <v>2230</v>
          </cell>
          <cell r="P2348">
            <v>31568</v>
          </cell>
          <cell r="Q2348">
            <v>14732</v>
          </cell>
          <cell r="R2348">
            <v>5587</v>
          </cell>
          <cell r="S2348">
            <v>1300</v>
          </cell>
          <cell r="T2348">
            <v>1719</v>
          </cell>
          <cell r="U2348">
            <v>6000</v>
          </cell>
          <cell r="V2348">
            <v>2230</v>
          </cell>
          <cell r="W2348">
            <v>31568</v>
          </cell>
          <cell r="X2348">
            <v>14677.590283594594</v>
          </cell>
          <cell r="Y2348">
            <v>9880.7866094425208</v>
          </cell>
          <cell r="Z2348">
            <v>1531.9807186350272</v>
          </cell>
          <cell r="AA2348">
            <v>1535.2431978270749</v>
          </cell>
          <cell r="AB2348">
            <v>5986.5692140992041</v>
          </cell>
          <cell r="AC2348">
            <v>2263.2299764015738</v>
          </cell>
          <cell r="AD2348">
            <v>35875.4</v>
          </cell>
          <cell r="AE2348">
            <v>13576.645871613613</v>
          </cell>
          <cell r="AF2348">
            <v>9399.2209699093564</v>
          </cell>
          <cell r="AG2348">
            <v>1553.2741342706347</v>
          </cell>
          <cell r="AH2348">
            <v>1556.8301100685999</v>
          </cell>
          <cell r="AI2348">
            <v>5995.0664131563517</v>
          </cell>
          <cell r="AJ2348">
            <v>2248.4425009814336</v>
          </cell>
          <cell r="AK2348">
            <v>34329.479999999996</v>
          </cell>
        </row>
        <row r="2349">
          <cell r="B2349">
            <v>40814</v>
          </cell>
          <cell r="D2349">
            <v>2736.6499999999869</v>
          </cell>
          <cell r="E2349">
            <v>31713</v>
          </cell>
          <cell r="F2349">
            <v>34449.649999999987</v>
          </cell>
          <cell r="G2349">
            <v>34449.649999999987</v>
          </cell>
          <cell r="H2349">
            <v>35947.199999999997</v>
          </cell>
          <cell r="I2349">
            <v>31713</v>
          </cell>
          <cell r="J2349">
            <v>14732</v>
          </cell>
          <cell r="K2349">
            <v>5702</v>
          </cell>
          <cell r="L2349">
            <v>1300</v>
          </cell>
          <cell r="M2349">
            <v>1719</v>
          </cell>
          <cell r="N2349">
            <v>6000</v>
          </cell>
          <cell r="O2349">
            <v>2260</v>
          </cell>
          <cell r="P2349">
            <v>31713</v>
          </cell>
          <cell r="Q2349">
            <v>14732</v>
          </cell>
          <cell r="R2349">
            <v>5702</v>
          </cell>
          <cell r="S2349">
            <v>1300</v>
          </cell>
          <cell r="T2349">
            <v>1719</v>
          </cell>
          <cell r="U2349">
            <v>6000</v>
          </cell>
          <cell r="V2349">
            <v>2260</v>
          </cell>
          <cell r="W2349">
            <v>31713</v>
          </cell>
          <cell r="X2349">
            <v>14634.79053606392</v>
          </cell>
          <cell r="Y2349">
            <v>9841.7927473731143</v>
          </cell>
          <cell r="Z2349">
            <v>1546.3441638653667</v>
          </cell>
          <cell r="AA2349">
            <v>1549.5176155402837</v>
          </cell>
          <cell r="AB2349">
            <v>6112.1846849603944</v>
          </cell>
          <cell r="AC2349">
            <v>2262.570252196917</v>
          </cell>
          <cell r="AD2349">
            <v>35947.199999999997</v>
          </cell>
          <cell r="AE2349">
            <v>13737.308430340552</v>
          </cell>
          <cell r="AF2349">
            <v>9398.6459262603385</v>
          </cell>
          <cell r="AG2349">
            <v>1553.1791050731131</v>
          </cell>
          <cell r="AH2349">
            <v>1556.7348633167401</v>
          </cell>
          <cell r="AI2349">
            <v>5932.7577292228434</v>
          </cell>
          <cell r="AJ2349">
            <v>2271.0239457863977</v>
          </cell>
          <cell r="AK2349">
            <v>34449.649999999987</v>
          </cell>
        </row>
        <row r="2350">
          <cell r="B2350">
            <v>40815</v>
          </cell>
          <cell r="D2350">
            <v>2749.2299999999886</v>
          </cell>
          <cell r="E2350">
            <v>31713</v>
          </cell>
          <cell r="F2350">
            <v>34462.229999999989</v>
          </cell>
          <cell r="G2350">
            <v>34462.229999999989</v>
          </cell>
          <cell r="H2350">
            <v>35023.9</v>
          </cell>
          <cell r="I2350">
            <v>31713</v>
          </cell>
          <cell r="J2350">
            <v>14732</v>
          </cell>
          <cell r="K2350">
            <v>5702</v>
          </cell>
          <cell r="L2350">
            <v>1300</v>
          </cell>
          <cell r="M2350">
            <v>1719</v>
          </cell>
          <cell r="N2350">
            <v>6000</v>
          </cell>
          <cell r="O2350">
            <v>2260</v>
          </cell>
          <cell r="P2350">
            <v>31713</v>
          </cell>
          <cell r="Q2350">
            <v>14732</v>
          </cell>
          <cell r="R2350">
            <v>5702</v>
          </cell>
          <cell r="S2350">
            <v>1300</v>
          </cell>
          <cell r="T2350">
            <v>1719</v>
          </cell>
          <cell r="U2350">
            <v>6000</v>
          </cell>
          <cell r="V2350">
            <v>2260</v>
          </cell>
          <cell r="W2350">
            <v>31713</v>
          </cell>
          <cell r="X2350">
            <v>14344.901166815682</v>
          </cell>
          <cell r="Y2350">
            <v>9689.2499069634414</v>
          </cell>
          <cell r="Z2350">
            <v>1530.219139556079</v>
          </cell>
          <cell r="AA2350">
            <v>1533.8351591063356</v>
          </cell>
          <cell r="AB2350">
            <v>5690.0494382937122</v>
          </cell>
          <cell r="AC2350">
            <v>2235.6451892647592</v>
          </cell>
          <cell r="AD2350">
            <v>35023.900000000016</v>
          </cell>
          <cell r="AE2350">
            <v>13738.165470517313</v>
          </cell>
          <cell r="AF2350">
            <v>9416.0710678178148</v>
          </cell>
          <cell r="AG2350">
            <v>1554.2039814117607</v>
          </cell>
          <cell r="AH2350">
            <v>1557.7900542807317</v>
          </cell>
          <cell r="AI2350">
            <v>5925.3578532214769</v>
          </cell>
          <cell r="AJ2350">
            <v>2270.6415727508929</v>
          </cell>
          <cell r="AK2350">
            <v>34462.229999999989</v>
          </cell>
        </row>
        <row r="2351">
          <cell r="B2351">
            <v>40816</v>
          </cell>
          <cell r="D2351">
            <v>3062.0499999999884</v>
          </cell>
          <cell r="E2351">
            <v>31513</v>
          </cell>
          <cell r="F2351">
            <v>34575.049999999988</v>
          </cell>
          <cell r="G2351">
            <v>34575.049999999988</v>
          </cell>
          <cell r="H2351">
            <v>33319.5</v>
          </cell>
          <cell r="I2351">
            <v>31513</v>
          </cell>
          <cell r="J2351">
            <v>14532</v>
          </cell>
          <cell r="K2351">
            <v>5702</v>
          </cell>
          <cell r="L2351">
            <v>1300</v>
          </cell>
          <cell r="M2351">
            <v>1719</v>
          </cell>
          <cell r="N2351">
            <v>6000</v>
          </cell>
          <cell r="O2351">
            <v>2260</v>
          </cell>
          <cell r="P2351">
            <v>31513</v>
          </cell>
          <cell r="Q2351">
            <v>14532</v>
          </cell>
          <cell r="R2351">
            <v>5702</v>
          </cell>
          <cell r="S2351">
            <v>1300</v>
          </cell>
          <cell r="T2351">
            <v>1719</v>
          </cell>
          <cell r="U2351">
            <v>6000</v>
          </cell>
          <cell r="V2351">
            <v>2260</v>
          </cell>
          <cell r="W2351">
            <v>31513</v>
          </cell>
          <cell r="X2351">
            <v>13366.605259860418</v>
          </cell>
          <cell r="Y2351">
            <v>9253.915414130006</v>
          </cell>
          <cell r="Z2351">
            <v>1510.0964382423167</v>
          </cell>
          <cell r="AA2351">
            <v>1513.4583089893538</v>
          </cell>
          <cell r="AB2351">
            <v>5466.3979391204539</v>
          </cell>
          <cell r="AC2351">
            <v>2209.0266396574548</v>
          </cell>
          <cell r="AD2351">
            <v>33319.5</v>
          </cell>
          <cell r="AE2351">
            <v>13735.984045161929</v>
          </cell>
          <cell r="AF2351">
            <v>9408.9636741578361</v>
          </cell>
          <cell r="AG2351">
            <v>1553.6479072760528</v>
          </cell>
          <cell r="AH2351">
            <v>1557.2233809978934</v>
          </cell>
          <cell r="AI2351">
            <v>6048.7753004275874</v>
          </cell>
          <cell r="AJ2351">
            <v>2270.4556919786883</v>
          </cell>
          <cell r="AK2351">
            <v>34575.049999999988</v>
          </cell>
        </row>
        <row r="2352">
          <cell r="B2352">
            <v>40817</v>
          </cell>
          <cell r="D2352">
            <v>4232.2799999999988</v>
          </cell>
          <cell r="E2352">
            <v>31920</v>
          </cell>
          <cell r="F2352">
            <v>36152.28</v>
          </cell>
          <cell r="G2352">
            <v>36152.28</v>
          </cell>
          <cell r="H2352">
            <v>35109.1</v>
          </cell>
          <cell r="I2352">
            <v>31888</v>
          </cell>
          <cell r="J2352">
            <v>14027</v>
          </cell>
          <cell r="K2352">
            <v>6738</v>
          </cell>
          <cell r="L2352">
            <v>1300</v>
          </cell>
          <cell r="M2352">
            <v>1695</v>
          </cell>
          <cell r="N2352">
            <v>5900</v>
          </cell>
          <cell r="O2352">
            <v>2260</v>
          </cell>
          <cell r="P2352">
            <v>31920</v>
          </cell>
          <cell r="Q2352">
            <v>14027</v>
          </cell>
          <cell r="R2352">
            <v>6736</v>
          </cell>
          <cell r="S2352">
            <v>1300</v>
          </cell>
          <cell r="T2352">
            <v>1695</v>
          </cell>
          <cell r="U2352">
            <v>5900</v>
          </cell>
          <cell r="V2352">
            <v>2230</v>
          </cell>
          <cell r="W2352">
            <v>31888</v>
          </cell>
          <cell r="X2352">
            <v>14243.804815359748</v>
          </cell>
          <cell r="Y2352">
            <v>9724.522202969345</v>
          </cell>
          <cell r="Z2352">
            <v>1575.708113819252</v>
          </cell>
          <cell r="AA2352">
            <v>1514.6440623037995</v>
          </cell>
          <cell r="AB2352">
            <v>5907.3956416031087</v>
          </cell>
          <cell r="AC2352">
            <v>2143.0251639447438</v>
          </cell>
          <cell r="AD2352">
            <v>35109.1</v>
          </cell>
          <cell r="AE2352">
            <v>14637.502619164952</v>
          </cell>
          <cell r="AF2352">
            <v>10050.870606216953</v>
          </cell>
          <cell r="AG2352">
            <v>1620.4530403885283</v>
          </cell>
          <cell r="AH2352">
            <v>1558.4593951350121</v>
          </cell>
          <cell r="AI2352">
            <v>6078.429536606056</v>
          </cell>
          <cell r="AJ2352">
            <v>2206.5648024885045</v>
          </cell>
          <cell r="AK2352">
            <v>36152.28</v>
          </cell>
        </row>
        <row r="2353">
          <cell r="B2353">
            <v>40818</v>
          </cell>
          <cell r="D2353">
            <v>3713.6300000000047</v>
          </cell>
          <cell r="E2353">
            <v>31820</v>
          </cell>
          <cell r="F2353">
            <v>35533.630000000005</v>
          </cell>
          <cell r="G2353">
            <v>35533.630000000005</v>
          </cell>
          <cell r="H2353">
            <v>34699.599999999999</v>
          </cell>
          <cell r="I2353">
            <v>31786</v>
          </cell>
          <cell r="J2353">
            <v>14027</v>
          </cell>
          <cell r="K2353">
            <v>6738</v>
          </cell>
          <cell r="L2353">
            <v>1300</v>
          </cell>
          <cell r="M2353">
            <v>1695</v>
          </cell>
          <cell r="N2353">
            <v>5800</v>
          </cell>
          <cell r="O2353">
            <v>2260</v>
          </cell>
          <cell r="P2353">
            <v>31820</v>
          </cell>
          <cell r="Q2353">
            <v>14027</v>
          </cell>
          <cell r="R2353">
            <v>6734</v>
          </cell>
          <cell r="S2353">
            <v>1300</v>
          </cell>
          <cell r="T2353">
            <v>1695</v>
          </cell>
          <cell r="U2353">
            <v>5800</v>
          </cell>
          <cell r="V2353">
            <v>2230</v>
          </cell>
          <cell r="W2353">
            <v>31786</v>
          </cell>
          <cell r="X2353">
            <v>14319.515829639742</v>
          </cell>
          <cell r="Y2353">
            <v>9081.3192754955489</v>
          </cell>
          <cell r="Z2353">
            <v>1583.4596794894519</v>
          </cell>
          <cell r="AA2353">
            <v>1520.0746349789081</v>
          </cell>
          <cell r="AB2353">
            <v>6041.8995172571622</v>
          </cell>
          <cell r="AC2353">
            <v>2153.3310631391814</v>
          </cell>
          <cell r="AD2353">
            <v>34699.599999999999</v>
          </cell>
          <cell r="AE2353">
            <v>14592.784631802408</v>
          </cell>
          <cell r="AF2353">
            <v>9406.9786139228818</v>
          </cell>
          <cell r="AG2353">
            <v>1615.2052369506739</v>
          </cell>
          <cell r="AH2353">
            <v>1554.5631791795229</v>
          </cell>
          <cell r="AI2353">
            <v>6164.3044599769546</v>
          </cell>
          <cell r="AJ2353">
            <v>2199.7938781675653</v>
          </cell>
          <cell r="AK2353">
            <v>35533.630000000005</v>
          </cell>
        </row>
        <row r="2354">
          <cell r="B2354">
            <v>40819</v>
          </cell>
          <cell r="D2354">
            <v>4833.6299999999974</v>
          </cell>
          <cell r="E2354">
            <v>31820</v>
          </cell>
          <cell r="F2354">
            <v>36653.629999999997</v>
          </cell>
          <cell r="G2354">
            <v>36653.629999999997</v>
          </cell>
          <cell r="H2354">
            <v>35377.4</v>
          </cell>
          <cell r="I2354">
            <v>31787</v>
          </cell>
          <cell r="J2354">
            <v>14027</v>
          </cell>
          <cell r="K2354">
            <v>6738</v>
          </cell>
          <cell r="L2354">
            <v>1300</v>
          </cell>
          <cell r="M2354">
            <v>1695</v>
          </cell>
          <cell r="N2354">
            <v>5800</v>
          </cell>
          <cell r="O2354">
            <v>2260</v>
          </cell>
          <cell r="P2354">
            <v>31820</v>
          </cell>
          <cell r="Q2354">
            <v>14027</v>
          </cell>
          <cell r="R2354">
            <v>6735</v>
          </cell>
          <cell r="S2354">
            <v>1300</v>
          </cell>
          <cell r="T2354">
            <v>1695</v>
          </cell>
          <cell r="U2354">
            <v>5800</v>
          </cell>
          <cell r="V2354">
            <v>2230</v>
          </cell>
          <cell r="W2354">
            <v>31787</v>
          </cell>
          <cell r="X2354">
            <v>14313.990397673233</v>
          </cell>
          <cell r="Y2354">
            <v>9852.9793660598698</v>
          </cell>
          <cell r="Z2354">
            <v>1564.4757831181455</v>
          </cell>
          <cell r="AA2354">
            <v>1504.7874265103619</v>
          </cell>
          <cell r="AB2354">
            <v>5968.2672839471934</v>
          </cell>
          <cell r="AC2354">
            <v>2172.8997426912019</v>
          </cell>
          <cell r="AD2354">
            <v>35377.400000000009</v>
          </cell>
          <cell r="AE2354">
            <v>14780.603733754482</v>
          </cell>
          <cell r="AF2354">
            <v>10267.453244263235</v>
          </cell>
          <cell r="AG2354">
            <v>1617.660102660655</v>
          </cell>
          <cell r="AH2354">
            <v>1558.6563331432612</v>
          </cell>
          <cell r="AI2354">
            <v>6180.0867131812911</v>
          </cell>
          <cell r="AJ2354">
            <v>2249.1698729970717</v>
          </cell>
          <cell r="AK2354">
            <v>36653.629999999997</v>
          </cell>
        </row>
        <row r="2355">
          <cell r="B2355">
            <v>40820</v>
          </cell>
          <cell r="D2355">
            <v>1885.0900000000038</v>
          </cell>
          <cell r="E2355">
            <v>32320</v>
          </cell>
          <cell r="F2355">
            <v>34205.090000000004</v>
          </cell>
          <cell r="G2355">
            <v>34205.090000000004</v>
          </cell>
          <cell r="H2355">
            <v>33650.6</v>
          </cell>
          <cell r="I2355">
            <v>32320</v>
          </cell>
          <cell r="J2355">
            <v>14427</v>
          </cell>
          <cell r="K2355">
            <v>6738</v>
          </cell>
          <cell r="L2355">
            <v>1300</v>
          </cell>
          <cell r="M2355">
            <v>1695</v>
          </cell>
          <cell r="N2355">
            <v>5900</v>
          </cell>
          <cell r="O2355">
            <v>2260</v>
          </cell>
          <cell r="P2355">
            <v>32320</v>
          </cell>
          <cell r="Q2355">
            <v>14427</v>
          </cell>
          <cell r="R2355">
            <v>6738</v>
          </cell>
          <cell r="S2355">
            <v>1300</v>
          </cell>
          <cell r="T2355">
            <v>1695</v>
          </cell>
          <cell r="U2355">
            <v>5900</v>
          </cell>
          <cell r="V2355">
            <v>2260</v>
          </cell>
          <cell r="W2355">
            <v>32320</v>
          </cell>
          <cell r="X2355">
            <v>13303.068075424082</v>
          </cell>
          <cell r="Y2355">
            <v>9502.4521245446576</v>
          </cell>
          <cell r="Z2355">
            <v>1595.9530372715717</v>
          </cell>
          <cell r="AA2355">
            <v>1534.480005880743</v>
          </cell>
          <cell r="AB2355">
            <v>5474.7280502739586</v>
          </cell>
          <cell r="AC2355">
            <v>2239.9187066049835</v>
          </cell>
          <cell r="AD2355">
            <v>33650.6</v>
          </cell>
          <cell r="AE2355">
            <v>13483.80592652795</v>
          </cell>
          <cell r="AF2355">
            <v>9704.8321723081099</v>
          </cell>
          <cell r="AG2355">
            <v>1617.183075216064</v>
          </cell>
          <cell r="AH2355">
            <v>1558.1967051618503</v>
          </cell>
          <cell r="AI2355">
            <v>5569.8378119384297</v>
          </cell>
          <cell r="AJ2355">
            <v>2271.2343088476005</v>
          </cell>
          <cell r="AK2355">
            <v>34205.090000000004</v>
          </cell>
        </row>
        <row r="2356">
          <cell r="B2356">
            <v>40821</v>
          </cell>
          <cell r="D2356">
            <v>964.99999999999272</v>
          </cell>
          <cell r="E2356">
            <v>32320</v>
          </cell>
          <cell r="F2356">
            <v>33284.999999999993</v>
          </cell>
          <cell r="G2356">
            <v>33284.999999999993</v>
          </cell>
          <cell r="H2356">
            <v>32469.1</v>
          </cell>
          <cell r="I2356">
            <v>32320</v>
          </cell>
          <cell r="J2356">
            <v>14427</v>
          </cell>
          <cell r="K2356">
            <v>6738</v>
          </cell>
          <cell r="L2356">
            <v>1300</v>
          </cell>
          <cell r="M2356">
            <v>1695</v>
          </cell>
          <cell r="N2356">
            <v>5900</v>
          </cell>
          <cell r="O2356">
            <v>2260</v>
          </cell>
          <cell r="P2356">
            <v>32320</v>
          </cell>
          <cell r="Q2356">
            <v>14427</v>
          </cell>
          <cell r="R2356">
            <v>6738</v>
          </cell>
          <cell r="S2356">
            <v>1300</v>
          </cell>
          <cell r="T2356">
            <v>1695</v>
          </cell>
          <cell r="U2356">
            <v>5900</v>
          </cell>
          <cell r="V2356">
            <v>2260</v>
          </cell>
          <cell r="W2356">
            <v>32320</v>
          </cell>
          <cell r="X2356">
            <v>13030.011692662041</v>
          </cell>
          <cell r="Y2356">
            <v>9149.8256994074854</v>
          </cell>
          <cell r="Z2356">
            <v>1547.61049874636</v>
          </cell>
          <cell r="AA2356">
            <v>1522.5528575853098</v>
          </cell>
          <cell r="AB2356">
            <v>4998.1997623434927</v>
          </cell>
          <cell r="AC2356">
            <v>2220.8994892553087</v>
          </cell>
          <cell r="AD2356">
            <v>32469.1</v>
          </cell>
          <cell r="AE2356">
            <v>13319.558740344128</v>
          </cell>
          <cell r="AF2356">
            <v>9416.6256857504541</v>
          </cell>
          <cell r="AG2356">
            <v>1582.0493800187355</v>
          </cell>
          <cell r="AH2356">
            <v>1557.8818099921284</v>
          </cell>
          <cell r="AI2356">
            <v>5138.1090676188078</v>
          </cell>
          <cell r="AJ2356">
            <v>2270.7753162757426</v>
          </cell>
          <cell r="AK2356">
            <v>33284.999999999993</v>
          </cell>
        </row>
        <row r="2357">
          <cell r="B2357">
            <v>40822</v>
          </cell>
          <cell r="D2357">
            <v>-24598.31</v>
          </cell>
          <cell r="E2357">
            <v>32390</v>
          </cell>
          <cell r="F2357">
            <v>7791.6899999999978</v>
          </cell>
          <cell r="G2357">
            <v>7791.6899999999978</v>
          </cell>
          <cell r="H2357">
            <v>7061.8</v>
          </cell>
          <cell r="I2357">
            <v>31821</v>
          </cell>
          <cell r="J2357">
            <v>14427</v>
          </cell>
          <cell r="K2357">
            <v>6738</v>
          </cell>
          <cell r="L2357">
            <v>1300</v>
          </cell>
          <cell r="M2357">
            <v>1695</v>
          </cell>
          <cell r="N2357">
            <v>6000</v>
          </cell>
          <cell r="O2357">
            <v>2230</v>
          </cell>
          <cell r="P2357">
            <v>32390</v>
          </cell>
          <cell r="Q2357">
            <v>14427</v>
          </cell>
          <cell r="R2357">
            <v>6738</v>
          </cell>
          <cell r="S2357">
            <v>1300</v>
          </cell>
          <cell r="T2357">
            <v>1695</v>
          </cell>
          <cell r="U2357">
            <v>6000</v>
          </cell>
          <cell r="V2357">
            <v>1661</v>
          </cell>
          <cell r="W2357">
            <v>31821</v>
          </cell>
          <cell r="X2357">
            <v>2623.0341848903372</v>
          </cell>
          <cell r="Y2357">
            <v>2139.9010538590755</v>
          </cell>
          <cell r="Z2357">
            <v>323.92350969972887</v>
          </cell>
          <cell r="AA2357">
            <v>354.09779006497558</v>
          </cell>
          <cell r="AB2357">
            <v>1197.7892086114869</v>
          </cell>
          <cell r="AC2357">
            <v>423.05425287439652</v>
          </cell>
          <cell r="AD2357">
            <v>7061.8000000000011</v>
          </cell>
          <cell r="AE2357">
            <v>2894.3143551477128</v>
          </cell>
          <cell r="AF2357">
            <v>2361.1811593414905</v>
          </cell>
          <cell r="AG2357">
            <v>357.42045579632264</v>
          </cell>
          <cell r="AH2357">
            <v>390.63262159826201</v>
          </cell>
          <cell r="AI2357">
            <v>1321.3126443983367</v>
          </cell>
          <cell r="AJ2357">
            <v>466.82876371787404</v>
          </cell>
          <cell r="AK2357">
            <v>7791.6899999999978</v>
          </cell>
        </row>
        <row r="2358">
          <cell r="B2358">
            <v>40823</v>
          </cell>
          <cell r="D2358">
            <v>-3121.989999999998</v>
          </cell>
          <cell r="E2358">
            <v>24060</v>
          </cell>
          <cell r="F2358">
            <v>20938.010000000002</v>
          </cell>
          <cell r="G2358">
            <v>20938.010000000002</v>
          </cell>
          <cell r="H2358">
            <v>25074.799999999999</v>
          </cell>
          <cell r="I2358">
            <v>24026</v>
          </cell>
          <cell r="J2358">
            <v>8227</v>
          </cell>
          <cell r="K2358">
            <v>6738</v>
          </cell>
          <cell r="L2358">
            <v>1300</v>
          </cell>
          <cell r="M2358">
            <v>1695</v>
          </cell>
          <cell r="N2358">
            <v>6100</v>
          </cell>
          <cell r="O2358">
            <v>0</v>
          </cell>
          <cell r="P2358">
            <v>24060</v>
          </cell>
          <cell r="Q2358">
            <v>8227</v>
          </cell>
          <cell r="R2358">
            <v>6704</v>
          </cell>
          <cell r="S2358">
            <v>1300</v>
          </cell>
          <cell r="T2358">
            <v>1695</v>
          </cell>
          <cell r="U2358">
            <v>6100</v>
          </cell>
          <cell r="V2358">
            <v>0</v>
          </cell>
          <cell r="W2358">
            <v>24026</v>
          </cell>
          <cell r="X2358">
            <v>10020.101829329502</v>
          </cell>
          <cell r="Y2358">
            <v>6636.8244641032088</v>
          </cell>
          <cell r="Z2358">
            <v>1171.0676706977438</v>
          </cell>
          <cell r="AA2358">
            <v>1089.294331506936</v>
          </cell>
          <cell r="AB2358">
            <v>4500.2474069775335</v>
          </cell>
          <cell r="AC2358">
            <v>1657.2642973850741</v>
          </cell>
          <cell r="AD2358">
            <v>25074.799999999999</v>
          </cell>
          <cell r="AE2358">
            <v>8337.3121010701616</v>
          </cell>
          <cell r="AF2358">
            <v>5594.8351786032454</v>
          </cell>
          <cell r="AG2358">
            <v>973.7605196525576</v>
          </cell>
          <cell r="AH2358">
            <v>907.5432125539935</v>
          </cell>
          <cell r="AI2358">
            <v>3744.9886466739868</v>
          </cell>
          <cell r="AJ2358">
            <v>1379.570341446055</v>
          </cell>
          <cell r="AK2358">
            <v>20938.010000000002</v>
          </cell>
        </row>
        <row r="2359">
          <cell r="B2359">
            <v>40824</v>
          </cell>
          <cell r="D2359">
            <v>5364.0200000000041</v>
          </cell>
          <cell r="E2359">
            <v>29993</v>
          </cell>
          <cell r="F2359">
            <v>35357.020000000004</v>
          </cell>
          <cell r="G2359">
            <v>35357.020000000004</v>
          </cell>
          <cell r="H2359">
            <v>34867.800000000003</v>
          </cell>
          <cell r="I2359">
            <v>29993</v>
          </cell>
          <cell r="J2359">
            <v>14427</v>
          </cell>
          <cell r="K2359">
            <v>6471</v>
          </cell>
          <cell r="L2359">
            <v>1300</v>
          </cell>
          <cell r="M2359">
            <v>1695</v>
          </cell>
          <cell r="N2359">
            <v>6100</v>
          </cell>
          <cell r="O2359">
            <v>0</v>
          </cell>
          <cell r="P2359">
            <v>29993</v>
          </cell>
          <cell r="Q2359">
            <v>14427</v>
          </cell>
          <cell r="R2359">
            <v>6471</v>
          </cell>
          <cell r="S2359">
            <v>1300</v>
          </cell>
          <cell r="T2359">
            <v>1695</v>
          </cell>
          <cell r="U2359">
            <v>6100</v>
          </cell>
          <cell r="V2359">
            <v>0</v>
          </cell>
          <cell r="W2359">
            <v>29993</v>
          </cell>
          <cell r="X2359">
            <v>14451.382019240684</v>
          </cell>
          <cell r="Y2359">
            <v>9176.6189237097969</v>
          </cell>
          <cell r="Z2359">
            <v>1595.9755400789672</v>
          </cell>
          <cell r="AA2359">
            <v>1536.7458099934383</v>
          </cell>
          <cell r="AB2359">
            <v>5937.6242716370907</v>
          </cell>
          <cell r="AC2359">
            <v>2169.4534353400286</v>
          </cell>
          <cell r="AD2359">
            <v>34867.800000000003</v>
          </cell>
          <cell r="AE2359">
            <v>14583.1616938405</v>
          </cell>
          <cell r="AF2359">
            <v>9398.2103131703989</v>
          </cell>
          <cell r="AG2359">
            <v>1613.6942977504791</v>
          </cell>
          <cell r="AH2359">
            <v>1554.835180028902</v>
          </cell>
          <cell r="AI2359">
            <v>6008.8199500756309</v>
          </cell>
          <cell r="AJ2359">
            <v>2198.298565134095</v>
          </cell>
          <cell r="AK2359">
            <v>35357.020000000004</v>
          </cell>
        </row>
        <row r="2360">
          <cell r="B2360">
            <v>40825</v>
          </cell>
          <cell r="D2360">
            <v>5700.9700000000084</v>
          </cell>
          <cell r="E2360">
            <v>29793</v>
          </cell>
          <cell r="F2360">
            <v>35493.970000000008</v>
          </cell>
          <cell r="G2360">
            <v>35493.970000000008</v>
          </cell>
          <cell r="H2360">
            <v>34605.1</v>
          </cell>
          <cell r="I2360">
            <v>29793</v>
          </cell>
          <cell r="J2360">
            <v>14427</v>
          </cell>
          <cell r="K2360">
            <v>6471</v>
          </cell>
          <cell r="L2360">
            <v>1300</v>
          </cell>
          <cell r="M2360">
            <v>1695</v>
          </cell>
          <cell r="N2360">
            <v>5900</v>
          </cell>
          <cell r="O2360">
            <v>0</v>
          </cell>
          <cell r="P2360">
            <v>29793</v>
          </cell>
          <cell r="Q2360">
            <v>14427</v>
          </cell>
          <cell r="R2360">
            <v>6471</v>
          </cell>
          <cell r="S2360">
            <v>1300</v>
          </cell>
          <cell r="T2360">
            <v>1695</v>
          </cell>
          <cell r="U2360">
            <v>5900</v>
          </cell>
          <cell r="V2360">
            <v>0</v>
          </cell>
          <cell r="W2360">
            <v>29793</v>
          </cell>
          <cell r="X2360">
            <v>14452.614793067907</v>
          </cell>
          <cell r="Y2360">
            <v>9085.2572603008593</v>
          </cell>
          <cell r="Z2360">
            <v>1579.374717411227</v>
          </cell>
          <cell r="AA2360">
            <v>1519.049091854853</v>
          </cell>
          <cell r="AB2360">
            <v>5798.2904024411728</v>
          </cell>
          <cell r="AC2360">
            <v>2170.5137349239749</v>
          </cell>
          <cell r="AD2360">
            <v>34605.1</v>
          </cell>
          <cell r="AE2360">
            <v>14749.736358503798</v>
          </cell>
          <cell r="AF2360">
            <v>9417.6850223249421</v>
          </cell>
          <cell r="AG2360">
            <v>1614.2818291938645</v>
          </cell>
          <cell r="AH2360">
            <v>1555.4012814018959</v>
          </cell>
          <cell r="AI2360">
            <v>5935.0796491226129</v>
          </cell>
          <cell r="AJ2360">
            <v>2221.7858594528925</v>
          </cell>
          <cell r="AK2360">
            <v>35493.970000000008</v>
          </cell>
        </row>
        <row r="2361">
          <cell r="B2361">
            <v>40826</v>
          </cell>
          <cell r="D2361">
            <v>5567.2600000000093</v>
          </cell>
          <cell r="E2361">
            <v>29893</v>
          </cell>
          <cell r="F2361">
            <v>35460.260000000009</v>
          </cell>
          <cell r="G2361">
            <v>35460.260000000009</v>
          </cell>
          <cell r="H2361">
            <v>34827.300000000003</v>
          </cell>
          <cell r="I2361">
            <v>29893</v>
          </cell>
          <cell r="J2361">
            <v>14427</v>
          </cell>
          <cell r="K2361">
            <v>6471</v>
          </cell>
          <cell r="L2361">
            <v>1300</v>
          </cell>
          <cell r="M2361">
            <v>1695</v>
          </cell>
          <cell r="N2361">
            <v>6000</v>
          </cell>
          <cell r="O2361">
            <v>0</v>
          </cell>
          <cell r="P2361">
            <v>29893</v>
          </cell>
          <cell r="Q2361">
            <v>14427</v>
          </cell>
          <cell r="R2361">
            <v>6471</v>
          </cell>
          <cell r="S2361">
            <v>1300</v>
          </cell>
          <cell r="T2361">
            <v>1695</v>
          </cell>
          <cell r="U2361">
            <v>6000</v>
          </cell>
          <cell r="V2361">
            <v>0</v>
          </cell>
          <cell r="W2361">
            <v>29893</v>
          </cell>
          <cell r="X2361">
            <v>14397.993705497094</v>
          </cell>
          <cell r="Y2361">
            <v>9169.3534272823617</v>
          </cell>
          <cell r="Z2361">
            <v>1591.71113220554</v>
          </cell>
          <cell r="AA2361">
            <v>1529.7331956886296</v>
          </cell>
          <cell r="AB2361">
            <v>5905.7329924366977</v>
          </cell>
          <cell r="AC2361">
            <v>2232.7755468896885</v>
          </cell>
          <cell r="AD2361">
            <v>34827.30000000001</v>
          </cell>
          <cell r="AE2361">
            <v>14590.896968394292</v>
          </cell>
          <cell r="AF2361">
            <v>9429.9844947361216</v>
          </cell>
          <cell r="AG2361">
            <v>1614.5502416603833</v>
          </cell>
          <cell r="AH2361">
            <v>1555.6599035872027</v>
          </cell>
          <cell r="AI2361">
            <v>6001.6317358062688</v>
          </cell>
          <cell r="AJ2361">
            <v>2267.5366558157389</v>
          </cell>
          <cell r="AK2361">
            <v>35460.260000000009</v>
          </cell>
        </row>
        <row r="2362">
          <cell r="B2362">
            <v>40827</v>
          </cell>
          <cell r="D2362">
            <v>2693.5100000000093</v>
          </cell>
          <cell r="E2362">
            <v>32360</v>
          </cell>
          <cell r="F2362">
            <v>35053.510000000009</v>
          </cell>
          <cell r="G2362">
            <v>35053.510000000009</v>
          </cell>
          <cell r="H2362">
            <v>34223.1</v>
          </cell>
          <cell r="I2362">
            <v>32360</v>
          </cell>
          <cell r="J2362">
            <v>14527</v>
          </cell>
          <cell r="K2362">
            <v>6538</v>
          </cell>
          <cell r="L2362">
            <v>1300</v>
          </cell>
          <cell r="M2362">
            <v>1695</v>
          </cell>
          <cell r="N2362">
            <v>6000</v>
          </cell>
          <cell r="O2362">
            <v>2300</v>
          </cell>
          <cell r="P2362">
            <v>32360</v>
          </cell>
          <cell r="Q2362">
            <v>14527</v>
          </cell>
          <cell r="R2362">
            <v>6538</v>
          </cell>
          <cell r="S2362">
            <v>1300</v>
          </cell>
          <cell r="T2362">
            <v>1695</v>
          </cell>
          <cell r="U2362">
            <v>6000</v>
          </cell>
          <cell r="V2362">
            <v>2300</v>
          </cell>
          <cell r="W2362">
            <v>32360</v>
          </cell>
          <cell r="X2362">
            <v>13674.315055006457</v>
          </cell>
          <cell r="Y2362">
            <v>9473.8769414837043</v>
          </cell>
          <cell r="Z2362">
            <v>1582.954222089415</v>
          </cell>
          <cell r="AA2362">
            <v>1521.3880290115671</v>
          </cell>
          <cell r="AB2362">
            <v>5748.8614076279509</v>
          </cell>
          <cell r="AC2362">
            <v>2221.7043447808992</v>
          </cell>
          <cell r="AD2362">
            <v>34223.099999999991</v>
          </cell>
          <cell r="AE2362">
            <v>13964.432416110114</v>
          </cell>
          <cell r="AF2362">
            <v>9763.6446300695716</v>
          </cell>
          <cell r="AG2362">
            <v>1616.8575348219372</v>
          </cell>
          <cell r="AH2362">
            <v>1557.3062935496202</v>
          </cell>
          <cell r="AI2362">
            <v>5880.6925456916742</v>
          </cell>
          <cell r="AJ2362">
            <v>2270.5765797570903</v>
          </cell>
          <cell r="AK2362">
            <v>35053.510000000009</v>
          </cell>
        </row>
        <row r="2363">
          <cell r="B2363">
            <v>40828</v>
          </cell>
          <cell r="D2363">
            <v>3215.7800000000061</v>
          </cell>
          <cell r="E2363">
            <v>32360</v>
          </cell>
          <cell r="F2363">
            <v>35575.780000000006</v>
          </cell>
          <cell r="G2363">
            <v>35575.780000000006</v>
          </cell>
          <cell r="H2363">
            <v>35753</v>
          </cell>
          <cell r="I2363">
            <v>32360</v>
          </cell>
          <cell r="J2363">
            <v>14527</v>
          </cell>
          <cell r="K2363">
            <v>6538</v>
          </cell>
          <cell r="L2363">
            <v>1300</v>
          </cell>
          <cell r="M2363">
            <v>1695</v>
          </cell>
          <cell r="N2363">
            <v>6000</v>
          </cell>
          <cell r="O2363">
            <v>2300</v>
          </cell>
          <cell r="P2363">
            <v>32360</v>
          </cell>
          <cell r="Q2363">
            <v>14527</v>
          </cell>
          <cell r="R2363">
            <v>6538</v>
          </cell>
          <cell r="S2363">
            <v>1300</v>
          </cell>
          <cell r="T2363">
            <v>1695</v>
          </cell>
          <cell r="U2363">
            <v>6000</v>
          </cell>
          <cell r="V2363">
            <v>2300</v>
          </cell>
          <cell r="W2363">
            <v>32360</v>
          </cell>
          <cell r="X2363">
            <v>14215.548156913381</v>
          </cell>
          <cell r="Y2363">
            <v>9890.1197464699144</v>
          </cell>
          <cell r="Z2363">
            <v>1629.1979364541182</v>
          </cell>
          <cell r="AA2363">
            <v>1564.6026180479614</v>
          </cell>
          <cell r="AB2363">
            <v>6168.7511602264221</v>
          </cell>
          <cell r="AC2363">
            <v>2284.7803818882089</v>
          </cell>
          <cell r="AD2363">
            <v>35753.000000000007</v>
          </cell>
          <cell r="AE2363">
            <v>14132.021714195191</v>
          </cell>
          <cell r="AF2363">
            <v>9865.7823841148547</v>
          </cell>
          <cell r="AG2363">
            <v>1618.5614353302285</v>
          </cell>
          <cell r="AH2363">
            <v>1554.9119330746489</v>
          </cell>
          <cell r="AI2363">
            <v>6132.9362389253847</v>
          </cell>
          <cell r="AJ2363">
            <v>2271.5662943596958</v>
          </cell>
          <cell r="AK2363">
            <v>35575.780000000006</v>
          </cell>
        </row>
        <row r="2364">
          <cell r="B2364">
            <v>40829</v>
          </cell>
          <cell r="D2364">
            <v>3762.9999999999927</v>
          </cell>
          <cell r="E2364">
            <v>32260</v>
          </cell>
          <cell r="F2364">
            <v>36022.999999999993</v>
          </cell>
          <cell r="G2364">
            <v>36022.999999999993</v>
          </cell>
          <cell r="H2364">
            <v>35495.9</v>
          </cell>
          <cell r="I2364">
            <v>32259</v>
          </cell>
          <cell r="J2364">
            <v>14427</v>
          </cell>
          <cell r="K2364">
            <v>6538</v>
          </cell>
          <cell r="L2364">
            <v>1300</v>
          </cell>
          <cell r="M2364">
            <v>1695</v>
          </cell>
          <cell r="N2364">
            <v>6000</v>
          </cell>
          <cell r="O2364">
            <v>2300</v>
          </cell>
          <cell r="P2364">
            <v>32260</v>
          </cell>
          <cell r="Q2364">
            <v>14426</v>
          </cell>
          <cell r="R2364">
            <v>6538</v>
          </cell>
          <cell r="S2364">
            <v>1300</v>
          </cell>
          <cell r="T2364">
            <v>1695</v>
          </cell>
          <cell r="U2364">
            <v>6000</v>
          </cell>
          <cell r="V2364">
            <v>2300</v>
          </cell>
          <cell r="W2364">
            <v>32259</v>
          </cell>
          <cell r="X2364">
            <v>13972.731472443005</v>
          </cell>
          <cell r="Y2364">
            <v>10169.199258188621</v>
          </cell>
          <cell r="Z2364">
            <v>1599.8222692722372</v>
          </cell>
          <cell r="AA2364">
            <v>1535.7312394878288</v>
          </cell>
          <cell r="AB2364">
            <v>5972.1077509653996</v>
          </cell>
          <cell r="AC2364">
            <v>2246.3080096429126</v>
          </cell>
          <cell r="AD2364">
            <v>35495.9</v>
          </cell>
          <cell r="AE2364">
            <v>14169.074823653065</v>
          </cell>
          <cell r="AF2364">
            <v>10334.542589770001</v>
          </cell>
          <cell r="AG2364">
            <v>1622.6611658119912</v>
          </cell>
          <cell r="AH2364">
            <v>1559.427763378432</v>
          </cell>
          <cell r="AI2364">
            <v>6059.7728781200067</v>
          </cell>
          <cell r="AJ2364">
            <v>2277.5207792664955</v>
          </cell>
          <cell r="AK2364">
            <v>36022.999999999993</v>
          </cell>
        </row>
        <row r="2365">
          <cell r="B2365">
            <v>40830</v>
          </cell>
          <cell r="D2365">
            <v>3989.1399999999921</v>
          </cell>
          <cell r="E2365">
            <v>32060</v>
          </cell>
          <cell r="F2365">
            <v>36049.139999999992</v>
          </cell>
          <cell r="G2365">
            <v>36049.139999999992</v>
          </cell>
          <cell r="H2365">
            <v>35443.199999999997</v>
          </cell>
          <cell r="I2365">
            <v>32060</v>
          </cell>
          <cell r="J2365">
            <v>14227</v>
          </cell>
          <cell r="K2365">
            <v>6538</v>
          </cell>
          <cell r="L2365">
            <v>1300</v>
          </cell>
          <cell r="M2365">
            <v>1695</v>
          </cell>
          <cell r="N2365">
            <v>6000</v>
          </cell>
          <cell r="O2365">
            <v>2300</v>
          </cell>
          <cell r="P2365">
            <v>32060</v>
          </cell>
          <cell r="Q2365">
            <v>14227</v>
          </cell>
          <cell r="R2365">
            <v>6538</v>
          </cell>
          <cell r="S2365">
            <v>1300</v>
          </cell>
          <cell r="T2365">
            <v>1695</v>
          </cell>
          <cell r="U2365">
            <v>6000</v>
          </cell>
          <cell r="V2365">
            <v>2300</v>
          </cell>
          <cell r="W2365">
            <v>32060</v>
          </cell>
          <cell r="X2365">
            <v>14260.888258588242</v>
          </cell>
          <cell r="Y2365">
            <v>9739.0439453159361</v>
          </cell>
          <cell r="Z2365">
            <v>1595.4612284269319</v>
          </cell>
          <cell r="AA2365">
            <v>1531.491924333214</v>
          </cell>
          <cell r="AB2365">
            <v>6077.2349439327136</v>
          </cell>
          <cell r="AC2365">
            <v>2239.0796994029511</v>
          </cell>
          <cell r="AD2365">
            <v>35443.19999999999</v>
          </cell>
          <cell r="AE2365">
            <v>14465.683410069216</v>
          </cell>
          <cell r="AF2365">
            <v>9952.9240961108553</v>
          </cell>
          <cell r="AG2365">
            <v>1619.4711341894156</v>
          </cell>
          <cell r="AH2365">
            <v>1556.9384423803485</v>
          </cell>
          <cell r="AI2365">
            <v>6180.8791680585227</v>
          </cell>
          <cell r="AJ2365">
            <v>2273.2437491916344</v>
          </cell>
          <cell r="AK2365">
            <v>36049.139999999992</v>
          </cell>
        </row>
        <row r="2366">
          <cell r="B2366">
            <v>40831</v>
          </cell>
          <cell r="D2366">
            <v>3330.2099999999846</v>
          </cell>
          <cell r="E2366">
            <v>31860</v>
          </cell>
          <cell r="F2366">
            <v>35190.209999999985</v>
          </cell>
          <cell r="G2366">
            <v>35190.209999999985</v>
          </cell>
          <cell r="H2366">
            <v>34155</v>
          </cell>
          <cell r="I2366">
            <v>31860</v>
          </cell>
          <cell r="J2366">
            <v>14227</v>
          </cell>
          <cell r="K2366">
            <v>6538</v>
          </cell>
          <cell r="L2366">
            <v>1300</v>
          </cell>
          <cell r="M2366">
            <v>1695</v>
          </cell>
          <cell r="N2366">
            <v>5800</v>
          </cell>
          <cell r="O2366">
            <v>2300</v>
          </cell>
          <cell r="P2366">
            <v>31860</v>
          </cell>
          <cell r="Q2366">
            <v>14227</v>
          </cell>
          <cell r="R2366">
            <v>6538</v>
          </cell>
          <cell r="S2366">
            <v>1300</v>
          </cell>
          <cell r="T2366">
            <v>1695</v>
          </cell>
          <cell r="U2366">
            <v>5800</v>
          </cell>
          <cell r="V2366">
            <v>2300</v>
          </cell>
          <cell r="W2366">
            <v>31860</v>
          </cell>
          <cell r="X2366">
            <v>13915.31035896546</v>
          </cell>
          <cell r="Y2366">
            <v>9527.2451607959247</v>
          </cell>
          <cell r="Z2366">
            <v>1572.4935760333924</v>
          </cell>
          <cell r="AA2366">
            <v>1512.4779247343081</v>
          </cell>
          <cell r="AB2366">
            <v>5418.7466900693298</v>
          </cell>
          <cell r="AC2366">
            <v>2208.7262894015944</v>
          </cell>
          <cell r="AD2366">
            <v>34155.000000000007</v>
          </cell>
          <cell r="AE2366">
            <v>14284.982601768212</v>
          </cell>
          <cell r="AF2366">
            <v>9859.91998753607</v>
          </cell>
          <cell r="AG2366">
            <v>1616.436489825513</v>
          </cell>
          <cell r="AH2366">
            <v>1557.4773512967829</v>
          </cell>
          <cell r="AI2366">
            <v>5601.2077940548406</v>
          </cell>
          <cell r="AJ2366">
            <v>2270.1857755185724</v>
          </cell>
          <cell r="AK2366">
            <v>35190.209999999985</v>
          </cell>
        </row>
        <row r="2367">
          <cell r="B2367">
            <v>40832</v>
          </cell>
          <cell r="D2367">
            <v>2936.7099999999919</v>
          </cell>
          <cell r="E2367">
            <v>31960</v>
          </cell>
          <cell r="F2367">
            <v>34896.709999999992</v>
          </cell>
          <cell r="G2367">
            <v>34896.709999999992</v>
          </cell>
          <cell r="H2367">
            <v>34363.699999999997</v>
          </cell>
          <cell r="I2367">
            <v>31960</v>
          </cell>
          <cell r="J2367">
            <v>14227</v>
          </cell>
          <cell r="K2367">
            <v>6538</v>
          </cell>
          <cell r="L2367">
            <v>1300</v>
          </cell>
          <cell r="M2367">
            <v>1695</v>
          </cell>
          <cell r="N2367">
            <v>5900</v>
          </cell>
          <cell r="O2367">
            <v>2300</v>
          </cell>
          <cell r="P2367">
            <v>31960</v>
          </cell>
          <cell r="Q2367">
            <v>14227</v>
          </cell>
          <cell r="R2367">
            <v>6538</v>
          </cell>
          <cell r="S2367">
            <v>1300</v>
          </cell>
          <cell r="T2367">
            <v>1695</v>
          </cell>
          <cell r="U2367">
            <v>5900</v>
          </cell>
          <cell r="V2367">
            <v>2300</v>
          </cell>
          <cell r="W2367">
            <v>31960</v>
          </cell>
          <cell r="X2367">
            <v>13321.953295800362</v>
          </cell>
          <cell r="Y2367">
            <v>10145.562937506669</v>
          </cell>
          <cell r="Z2367">
            <v>1596.4928095315247</v>
          </cell>
          <cell r="AA2367">
            <v>1535.3434087927158</v>
          </cell>
          <cell r="AB2367">
            <v>5544.1571977016165</v>
          </cell>
          <cell r="AC2367">
            <v>2220.1903506671133</v>
          </cell>
          <cell r="AD2367">
            <v>34363.700000000004</v>
          </cell>
          <cell r="AE2367">
            <v>13503.475161168564</v>
          </cell>
          <cell r="AF2367">
            <v>10322.764867076819</v>
          </cell>
          <cell r="AG2367">
            <v>1619.5421089737868</v>
          </cell>
          <cell r="AH2367">
            <v>1560.469693721391</v>
          </cell>
          <cell r="AI2367">
            <v>5638.6715832601294</v>
          </cell>
          <cell r="AJ2367">
            <v>2251.7865857992997</v>
          </cell>
          <cell r="AK2367">
            <v>34896.709999999992</v>
          </cell>
        </row>
        <row r="2368">
          <cell r="B2368">
            <v>40833</v>
          </cell>
          <cell r="D2368">
            <v>4691.929999999993</v>
          </cell>
          <cell r="E2368">
            <v>31960</v>
          </cell>
          <cell r="F2368">
            <v>36651.929999999993</v>
          </cell>
          <cell r="G2368">
            <v>36651.929999999993</v>
          </cell>
          <cell r="H2368">
            <v>35876.300000000003</v>
          </cell>
          <cell r="I2368">
            <v>31960</v>
          </cell>
          <cell r="J2368">
            <v>14227</v>
          </cell>
          <cell r="K2368">
            <v>6538</v>
          </cell>
          <cell r="L2368">
            <v>1300</v>
          </cell>
          <cell r="M2368">
            <v>1695</v>
          </cell>
          <cell r="N2368">
            <v>5900</v>
          </cell>
          <cell r="O2368">
            <v>2300</v>
          </cell>
          <cell r="P2368">
            <v>31960</v>
          </cell>
          <cell r="Q2368">
            <v>14227</v>
          </cell>
          <cell r="R2368">
            <v>6538</v>
          </cell>
          <cell r="S2368">
            <v>1300</v>
          </cell>
          <cell r="T2368">
            <v>1695</v>
          </cell>
          <cell r="U2368">
            <v>5900</v>
          </cell>
          <cell r="V2368">
            <v>2300</v>
          </cell>
          <cell r="W2368">
            <v>31960</v>
          </cell>
          <cell r="X2368">
            <v>14518.393596818118</v>
          </cell>
          <cell r="Y2368">
            <v>9965.7362774430403</v>
          </cell>
          <cell r="Z2368">
            <v>1587.5566456206127</v>
          </cell>
          <cell r="AA2368">
            <v>1525.9832246717303</v>
          </cell>
          <cell r="AB2368">
            <v>6051.4366381117597</v>
          </cell>
          <cell r="AC2368">
            <v>2227.1936173347399</v>
          </cell>
          <cell r="AD2368">
            <v>35876.300000000003</v>
          </cell>
          <cell r="AE2368">
            <v>14794.001226950397</v>
          </cell>
          <cell r="AF2368">
            <v>10228.48570590218</v>
          </cell>
          <cell r="AG2368">
            <v>1619.5786359090989</v>
          </cell>
          <cell r="AH2368">
            <v>1558.7723811020383</v>
          </cell>
          <cell r="AI2368">
            <v>6177.0956960166386</v>
          </cell>
          <cell r="AJ2368">
            <v>2273.9963541196439</v>
          </cell>
          <cell r="AK2368">
            <v>36651.929999999993</v>
          </cell>
        </row>
        <row r="2369">
          <cell r="B2369">
            <v>40834</v>
          </cell>
          <cell r="D2369">
            <v>4663.570000000007</v>
          </cell>
          <cell r="E2369">
            <v>31960</v>
          </cell>
          <cell r="F2369">
            <v>36623.570000000007</v>
          </cell>
          <cell r="G2369">
            <v>36623.570000000007</v>
          </cell>
          <cell r="H2369">
            <v>35729.699999999997</v>
          </cell>
          <cell r="I2369">
            <v>31960</v>
          </cell>
          <cell r="J2369">
            <v>14227</v>
          </cell>
          <cell r="K2369">
            <v>6538</v>
          </cell>
          <cell r="L2369">
            <v>1300</v>
          </cell>
          <cell r="M2369">
            <v>1695</v>
          </cell>
          <cell r="N2369">
            <v>5900</v>
          </cell>
          <cell r="O2369">
            <v>2300</v>
          </cell>
          <cell r="P2369">
            <v>31960</v>
          </cell>
          <cell r="Q2369">
            <v>14227</v>
          </cell>
          <cell r="R2369">
            <v>6538</v>
          </cell>
          <cell r="S2369">
            <v>1300</v>
          </cell>
          <cell r="T2369">
            <v>1695</v>
          </cell>
          <cell r="U2369">
            <v>5900</v>
          </cell>
          <cell r="V2369">
            <v>2300</v>
          </cell>
          <cell r="W2369">
            <v>31960</v>
          </cell>
          <cell r="X2369">
            <v>14305.482198382888</v>
          </cell>
          <cell r="Y2369">
            <v>10071.183799021919</v>
          </cell>
          <cell r="Z2369">
            <v>1581.303943814547</v>
          </cell>
          <cell r="AA2369">
            <v>1521.2078199486627</v>
          </cell>
          <cell r="AB2369">
            <v>6031.7890253572941</v>
          </cell>
          <cell r="AC2369">
            <v>2218.7332134746816</v>
          </cell>
          <cell r="AD2369">
            <v>35729.699999999997</v>
          </cell>
          <cell r="AE2369">
            <v>14629.225023506468</v>
          </cell>
          <cell r="AF2369">
            <v>10364.717391524819</v>
          </cell>
          <cell r="AG2369">
            <v>1618.7914182499912</v>
          </cell>
          <cell r="AH2369">
            <v>1559.746384264138</v>
          </cell>
          <cell r="AI2369">
            <v>6177.5966545932188</v>
          </cell>
          <cell r="AJ2369">
            <v>2273.4931278613744</v>
          </cell>
          <cell r="AK2369">
            <v>36623.570000000007</v>
          </cell>
        </row>
        <row r="2370">
          <cell r="B2370">
            <v>40835</v>
          </cell>
          <cell r="D2370">
            <v>2364.1599999999889</v>
          </cell>
          <cell r="E2370">
            <v>32060</v>
          </cell>
          <cell r="F2370">
            <v>34424.159999999989</v>
          </cell>
          <cell r="G2370">
            <v>34424.159999999989</v>
          </cell>
          <cell r="H2370">
            <v>33485.1</v>
          </cell>
          <cell r="I2370">
            <v>32060</v>
          </cell>
          <cell r="J2370">
            <v>14227</v>
          </cell>
          <cell r="K2370">
            <v>6538</v>
          </cell>
          <cell r="L2370">
            <v>1300</v>
          </cell>
          <cell r="M2370">
            <v>1695</v>
          </cell>
          <cell r="N2370">
            <v>6000</v>
          </cell>
          <cell r="O2370">
            <v>2300</v>
          </cell>
          <cell r="P2370">
            <v>32060</v>
          </cell>
          <cell r="Q2370">
            <v>14227</v>
          </cell>
          <cell r="R2370">
            <v>6538</v>
          </cell>
          <cell r="S2370">
            <v>1300</v>
          </cell>
          <cell r="T2370">
            <v>1695</v>
          </cell>
          <cell r="U2370">
            <v>6000</v>
          </cell>
          <cell r="V2370">
            <v>2300</v>
          </cell>
          <cell r="W2370">
            <v>32060</v>
          </cell>
          <cell r="X2370">
            <v>13154.316810579343</v>
          </cell>
          <cell r="Y2370">
            <v>9948.6267854174439</v>
          </cell>
          <cell r="Z2370">
            <v>1565.0257557076036</v>
          </cell>
          <cell r="AA2370">
            <v>1516.5097846575597</v>
          </cell>
          <cell r="AB2370">
            <v>5087.0984264172421</v>
          </cell>
          <cell r="AC2370">
            <v>2213.5224372208172</v>
          </cell>
          <cell r="AD2370">
            <v>33485.100000000013</v>
          </cell>
          <cell r="AE2370">
            <v>13488.222796031678</v>
          </cell>
          <cell r="AF2370">
            <v>10246.737125213389</v>
          </cell>
          <cell r="AG2370">
            <v>1605.7422329339217</v>
          </cell>
          <cell r="AH2370">
            <v>1558.7071212524809</v>
          </cell>
          <cell r="AI2370">
            <v>5252.7724310025696</v>
          </cell>
          <cell r="AJ2370">
            <v>2271.9782935659532</v>
          </cell>
          <cell r="AK2370">
            <v>34424.159999999989</v>
          </cell>
        </row>
        <row r="2371">
          <cell r="B2371">
            <v>40836</v>
          </cell>
          <cell r="D2371">
            <v>2885.1700000000055</v>
          </cell>
          <cell r="E2371">
            <v>31960</v>
          </cell>
          <cell r="F2371">
            <v>34845.170000000006</v>
          </cell>
          <cell r="G2371">
            <v>34845.170000000006</v>
          </cell>
          <cell r="H2371">
            <v>33956</v>
          </cell>
          <cell r="I2371">
            <v>31960</v>
          </cell>
          <cell r="J2371">
            <v>14227</v>
          </cell>
          <cell r="K2371">
            <v>6538</v>
          </cell>
          <cell r="L2371">
            <v>1300</v>
          </cell>
          <cell r="M2371">
            <v>1695</v>
          </cell>
          <cell r="N2371">
            <v>5900</v>
          </cell>
          <cell r="O2371">
            <v>2300</v>
          </cell>
          <cell r="P2371">
            <v>31960</v>
          </cell>
          <cell r="Q2371">
            <v>14227</v>
          </cell>
          <cell r="R2371">
            <v>6538</v>
          </cell>
          <cell r="S2371">
            <v>1300</v>
          </cell>
          <cell r="T2371">
            <v>1695</v>
          </cell>
          <cell r="U2371">
            <v>5900</v>
          </cell>
          <cell r="V2371">
            <v>2300</v>
          </cell>
          <cell r="W2371">
            <v>31960</v>
          </cell>
          <cell r="X2371">
            <v>13660.708510815592</v>
          </cell>
          <cell r="Y2371">
            <v>9236.6010487570056</v>
          </cell>
          <cell r="Z2371">
            <v>1580.8596400298084</v>
          </cell>
          <cell r="AA2371">
            <v>1517.9058084803239</v>
          </cell>
          <cell r="AB2371">
            <v>5763.8747999412244</v>
          </cell>
          <cell r="AC2371">
            <v>2196.050191976045</v>
          </cell>
          <cell r="AD2371">
            <v>33956</v>
          </cell>
          <cell r="AE2371">
            <v>13959.129576796766</v>
          </cell>
          <cell r="AF2371">
            <v>9557.0489325576345</v>
          </cell>
          <cell r="AG2371">
            <v>1616.1016265230492</v>
          </cell>
          <cell r="AH2371">
            <v>1557.1547020540499</v>
          </cell>
          <cell r="AI2371">
            <v>5908.7321704643282</v>
          </cell>
          <cell r="AJ2371">
            <v>2247.002991604174</v>
          </cell>
          <cell r="AK2371">
            <v>34845.170000000006</v>
          </cell>
        </row>
        <row r="2372">
          <cell r="B2372">
            <v>40837</v>
          </cell>
          <cell r="D2372">
            <v>0</v>
          </cell>
          <cell r="E2372">
            <v>23270</v>
          </cell>
          <cell r="F2372">
            <v>23270</v>
          </cell>
          <cell r="G2372">
            <v>23270</v>
          </cell>
          <cell r="H2372">
            <v>6710</v>
          </cell>
          <cell r="I2372">
            <v>23270</v>
          </cell>
          <cell r="J2372">
            <v>10287</v>
          </cell>
          <cell r="K2372">
            <v>6538</v>
          </cell>
          <cell r="L2372">
            <v>1300</v>
          </cell>
          <cell r="M2372">
            <v>1695</v>
          </cell>
          <cell r="N2372">
            <v>2500</v>
          </cell>
          <cell r="O2372">
            <v>950</v>
          </cell>
          <cell r="P2372">
            <v>23270</v>
          </cell>
          <cell r="Q2372">
            <v>10287</v>
          </cell>
          <cell r="R2372">
            <v>6538</v>
          </cell>
          <cell r="S2372">
            <v>1300</v>
          </cell>
          <cell r="T2372">
            <v>1695</v>
          </cell>
          <cell r="U2372">
            <v>2500</v>
          </cell>
          <cell r="V2372">
            <v>950</v>
          </cell>
          <cell r="W2372">
            <v>23270</v>
          </cell>
          <cell r="X2372">
            <v>2623.3640408360507</v>
          </cell>
          <cell r="Y2372">
            <v>1997.902866470137</v>
          </cell>
          <cell r="Z2372">
            <v>302.66381407271859</v>
          </cell>
          <cell r="AA2372">
            <v>331.06435214069131</v>
          </cell>
          <cell r="AB2372">
            <v>1060.0255152701018</v>
          </cell>
          <cell r="AC2372">
            <v>394.97941121029965</v>
          </cell>
          <cell r="AD2372">
            <v>6709.9999999999991</v>
          </cell>
          <cell r="AE2372">
            <v>9322.0651600224846</v>
          </cell>
          <cell r="AF2372">
            <v>6382.3057445441109</v>
          </cell>
          <cell r="AG2372">
            <v>1079.2510080792072</v>
          </cell>
          <cell r="AH2372">
            <v>1039.8855829028164</v>
          </cell>
          <cell r="AI2372">
            <v>3945.91840437871</v>
          </cell>
          <cell r="AJ2372">
            <v>1500.5741000726678</v>
          </cell>
          <cell r="AK2372">
            <v>23269.999999999996</v>
          </cell>
        </row>
        <row r="2373">
          <cell r="B2373">
            <v>40838</v>
          </cell>
          <cell r="D2373">
            <v>0</v>
          </cell>
          <cell r="E2373">
            <v>0</v>
          </cell>
          <cell r="F2373">
            <v>0</v>
          </cell>
          <cell r="G2373">
            <v>0</v>
          </cell>
          <cell r="H2373">
            <v>68.5</v>
          </cell>
          <cell r="I2373">
            <v>0</v>
          </cell>
          <cell r="J2373">
            <v>0</v>
          </cell>
          <cell r="L2373">
            <v>0</v>
          </cell>
          <cell r="M2373">
            <v>0</v>
          </cell>
          <cell r="N2373">
            <v>0</v>
          </cell>
          <cell r="O2373">
            <v>0</v>
          </cell>
          <cell r="P2373">
            <v>0</v>
          </cell>
          <cell r="Q2373">
            <v>0</v>
          </cell>
          <cell r="S2373">
            <v>0</v>
          </cell>
          <cell r="T2373">
            <v>0</v>
          </cell>
          <cell r="U2373">
            <v>0</v>
          </cell>
          <cell r="V2373">
            <v>0</v>
          </cell>
          <cell r="W2373">
            <v>0</v>
          </cell>
          <cell r="X2373">
            <v>26.041302499999997</v>
          </cell>
          <cell r="Y2373">
            <v>21.229314500000001</v>
          </cell>
          <cell r="Z2373">
            <v>2.8770000000000002</v>
          </cell>
          <cell r="AA2373">
            <v>2.8305569999999998</v>
          </cell>
          <cell r="AB2373">
            <v>11.3222965</v>
          </cell>
          <cell r="AC2373">
            <v>4.1995294999999997</v>
          </cell>
          <cell r="AD2373">
            <v>68.5</v>
          </cell>
          <cell r="AE2373">
            <v>0</v>
          </cell>
          <cell r="AF2373">
            <v>0</v>
          </cell>
          <cell r="AG2373">
            <v>0</v>
          </cell>
          <cell r="AH2373">
            <v>0</v>
          </cell>
          <cell r="AI2373">
            <v>0</v>
          </cell>
          <cell r="AJ2373">
            <v>0</v>
          </cell>
          <cell r="AK2373">
            <v>0</v>
          </cell>
        </row>
        <row r="2374">
          <cell r="B2374">
            <v>40839</v>
          </cell>
          <cell r="D2374">
            <v>0</v>
          </cell>
          <cell r="E2374">
            <v>0</v>
          </cell>
          <cell r="F2374">
            <v>0</v>
          </cell>
          <cell r="G2374">
            <v>0</v>
          </cell>
          <cell r="H2374">
            <v>81.099999999999994</v>
          </cell>
          <cell r="I2374">
            <v>0</v>
          </cell>
          <cell r="J2374">
            <v>0</v>
          </cell>
          <cell r="L2374">
            <v>0</v>
          </cell>
          <cell r="M2374">
            <v>0</v>
          </cell>
          <cell r="N2374">
            <v>0</v>
          </cell>
          <cell r="O2374">
            <v>0</v>
          </cell>
          <cell r="P2374">
            <v>0</v>
          </cell>
          <cell r="Q2374">
            <v>0</v>
          </cell>
          <cell r="S2374">
            <v>0</v>
          </cell>
          <cell r="T2374">
            <v>0</v>
          </cell>
          <cell r="U2374">
            <v>0</v>
          </cell>
          <cell r="V2374">
            <v>0</v>
          </cell>
          <cell r="W2374">
            <v>0</v>
          </cell>
          <cell r="X2374">
            <v>30.831381499999996</v>
          </cell>
          <cell r="Y2374">
            <v>25.1342687</v>
          </cell>
          <cell r="Z2374">
            <v>3.4062000000000001</v>
          </cell>
          <cell r="AA2374">
            <v>3.3512141999999994</v>
          </cell>
          <cell r="AB2374">
            <v>13.404937899999998</v>
          </cell>
          <cell r="AC2374">
            <v>4.9719976999999993</v>
          </cell>
          <cell r="AD2374">
            <v>81.099999999999994</v>
          </cell>
          <cell r="AE2374">
            <v>0</v>
          </cell>
          <cell r="AF2374">
            <v>0</v>
          </cell>
          <cell r="AG2374">
            <v>0</v>
          </cell>
          <cell r="AH2374">
            <v>0</v>
          </cell>
          <cell r="AI2374">
            <v>0</v>
          </cell>
          <cell r="AJ2374">
            <v>0</v>
          </cell>
          <cell r="AK2374">
            <v>0</v>
          </cell>
        </row>
        <row r="2375">
          <cell r="B2375">
            <v>40840</v>
          </cell>
          <cell r="D2375">
            <v>0</v>
          </cell>
          <cell r="E2375">
            <v>0</v>
          </cell>
          <cell r="F2375">
            <v>0</v>
          </cell>
          <cell r="G2375">
            <v>0</v>
          </cell>
          <cell r="H2375">
            <v>96.4</v>
          </cell>
          <cell r="I2375">
            <v>0</v>
          </cell>
          <cell r="J2375">
            <v>0</v>
          </cell>
          <cell r="L2375">
            <v>0</v>
          </cell>
          <cell r="M2375">
            <v>0</v>
          </cell>
          <cell r="N2375">
            <v>0</v>
          </cell>
          <cell r="O2375">
            <v>0</v>
          </cell>
          <cell r="P2375">
            <v>0</v>
          </cell>
          <cell r="Q2375">
            <v>0</v>
          </cell>
          <cell r="S2375">
            <v>0</v>
          </cell>
          <cell r="T2375">
            <v>0</v>
          </cell>
          <cell r="U2375">
            <v>0</v>
          </cell>
          <cell r="V2375">
            <v>0</v>
          </cell>
          <cell r="W2375">
            <v>0</v>
          </cell>
          <cell r="X2375">
            <v>36.647905999999999</v>
          </cell>
          <cell r="Y2375">
            <v>29.875998800000001</v>
          </cell>
          <cell r="Z2375">
            <v>4.0488000000000008</v>
          </cell>
          <cell r="AA2375">
            <v>3.9834407999999999</v>
          </cell>
          <cell r="AB2375">
            <v>15.9338596</v>
          </cell>
          <cell r="AC2375">
            <v>5.9099948000000007</v>
          </cell>
          <cell r="AD2375">
            <v>96.4</v>
          </cell>
          <cell r="AE2375">
            <v>0</v>
          </cell>
          <cell r="AF2375">
            <v>0</v>
          </cell>
          <cell r="AG2375">
            <v>0</v>
          </cell>
          <cell r="AH2375">
            <v>0</v>
          </cell>
          <cell r="AI2375">
            <v>0</v>
          </cell>
          <cell r="AJ2375">
            <v>0</v>
          </cell>
          <cell r="AK2375">
            <v>0</v>
          </cell>
        </row>
        <row r="2376">
          <cell r="B2376">
            <v>40841</v>
          </cell>
          <cell r="D2376">
            <v>0</v>
          </cell>
          <cell r="E2376">
            <v>0</v>
          </cell>
          <cell r="F2376">
            <v>0</v>
          </cell>
          <cell r="G2376">
            <v>0</v>
          </cell>
          <cell r="H2376">
            <v>97</v>
          </cell>
          <cell r="I2376">
            <v>0</v>
          </cell>
          <cell r="J2376">
            <v>0</v>
          </cell>
          <cell r="L2376">
            <v>0</v>
          </cell>
          <cell r="M2376">
            <v>0</v>
          </cell>
          <cell r="N2376">
            <v>0</v>
          </cell>
          <cell r="O2376">
            <v>0</v>
          </cell>
          <cell r="P2376">
            <v>0</v>
          </cell>
          <cell r="Q2376">
            <v>0</v>
          </cell>
          <cell r="S2376">
            <v>0</v>
          </cell>
          <cell r="T2376">
            <v>0</v>
          </cell>
          <cell r="U2376">
            <v>0</v>
          </cell>
          <cell r="V2376">
            <v>0</v>
          </cell>
          <cell r="W2376">
            <v>0</v>
          </cell>
          <cell r="X2376">
            <v>36.876004999999999</v>
          </cell>
          <cell r="Y2376">
            <v>30.061948999999998</v>
          </cell>
          <cell r="Z2376">
            <v>4.0739999999999998</v>
          </cell>
          <cell r="AA2376">
            <v>4.0082339999999999</v>
          </cell>
          <cell r="AB2376">
            <v>16.033033</v>
          </cell>
          <cell r="AC2376">
            <v>5.9467790000000003</v>
          </cell>
          <cell r="AD2376">
            <v>97</v>
          </cell>
          <cell r="AE2376">
            <v>0</v>
          </cell>
          <cell r="AF2376">
            <v>0</v>
          </cell>
          <cell r="AG2376">
            <v>0</v>
          </cell>
          <cell r="AH2376">
            <v>0</v>
          </cell>
          <cell r="AI2376">
            <v>0</v>
          </cell>
          <cell r="AJ2376">
            <v>0</v>
          </cell>
          <cell r="AK2376">
            <v>0</v>
          </cell>
        </row>
        <row r="2377">
          <cell r="B2377">
            <v>40842</v>
          </cell>
          <cell r="D2377">
            <v>0</v>
          </cell>
          <cell r="E2377">
            <v>0</v>
          </cell>
          <cell r="F2377">
            <v>0</v>
          </cell>
          <cell r="G2377">
            <v>0</v>
          </cell>
          <cell r="H2377">
            <v>2829.2</v>
          </cell>
          <cell r="I2377">
            <v>0</v>
          </cell>
          <cell r="J2377">
            <v>0</v>
          </cell>
          <cell r="L2377">
            <v>0</v>
          </cell>
          <cell r="M2377">
            <v>0</v>
          </cell>
          <cell r="N2377">
            <v>0</v>
          </cell>
          <cell r="O2377">
            <v>0</v>
          </cell>
          <cell r="P2377">
            <v>0</v>
          </cell>
          <cell r="Q2377">
            <v>0</v>
          </cell>
          <cell r="S2377">
            <v>0</v>
          </cell>
          <cell r="T2377">
            <v>0</v>
          </cell>
          <cell r="U2377">
            <v>0</v>
          </cell>
          <cell r="V2377">
            <v>0</v>
          </cell>
          <cell r="W2377">
            <v>0</v>
          </cell>
          <cell r="X2377">
            <v>1075.5628179999999</v>
          </cell>
          <cell r="Y2377">
            <v>876.81717639999999</v>
          </cell>
          <cell r="Z2377">
            <v>118.82640000000001</v>
          </cell>
          <cell r="AA2377">
            <v>116.90820239999998</v>
          </cell>
          <cell r="AB2377">
            <v>467.63563879999992</v>
          </cell>
          <cell r="AC2377">
            <v>173.44976439999999</v>
          </cell>
          <cell r="AD2377">
            <v>2829.1999999999994</v>
          </cell>
          <cell r="AE2377">
            <v>0</v>
          </cell>
          <cell r="AF2377">
            <v>0</v>
          </cell>
          <cell r="AG2377">
            <v>0</v>
          </cell>
          <cell r="AH2377">
            <v>0</v>
          </cell>
          <cell r="AI2377">
            <v>0</v>
          </cell>
          <cell r="AJ2377">
            <v>0</v>
          </cell>
          <cell r="AK2377">
            <v>0</v>
          </cell>
        </row>
        <row r="2378">
          <cell r="B2378">
            <v>40843</v>
          </cell>
          <cell r="D2378">
            <v>0</v>
          </cell>
          <cell r="E2378">
            <v>23122</v>
          </cell>
          <cell r="F2378">
            <v>23122</v>
          </cell>
          <cell r="G2378">
            <v>23122</v>
          </cell>
          <cell r="H2378">
            <v>65.7</v>
          </cell>
          <cell r="I2378">
            <v>23122</v>
          </cell>
          <cell r="J2378">
            <v>14227</v>
          </cell>
          <cell r="L2378">
            <v>1300</v>
          </cell>
          <cell r="M2378">
            <v>1695</v>
          </cell>
          <cell r="N2378">
            <v>5900</v>
          </cell>
          <cell r="O2378">
            <v>0</v>
          </cell>
          <cell r="P2378">
            <v>23122</v>
          </cell>
          <cell r="Q2378">
            <v>14227</v>
          </cell>
          <cell r="S2378">
            <v>1300</v>
          </cell>
          <cell r="T2378">
            <v>1695</v>
          </cell>
          <cell r="U2378">
            <v>5900</v>
          </cell>
          <cell r="V2378">
            <v>0</v>
          </cell>
          <cell r="W2378">
            <v>23122</v>
          </cell>
          <cell r="X2378">
            <v>24.976840499999998</v>
          </cell>
          <cell r="Y2378">
            <v>20.3615469</v>
          </cell>
          <cell r="Z2378">
            <v>2.7594000000000003</v>
          </cell>
          <cell r="AA2378">
            <v>2.7148553999999998</v>
          </cell>
          <cell r="AB2378">
            <v>10.8594873</v>
          </cell>
          <cell r="AC2378">
            <v>4.0278698999999998</v>
          </cell>
          <cell r="AD2378">
            <v>65.7</v>
          </cell>
          <cell r="AE2378">
            <v>9262.7757039123298</v>
          </cell>
          <cell r="AF2378">
            <v>6341.7135120476551</v>
          </cell>
          <cell r="AG2378">
            <v>1072.3868418052182</v>
          </cell>
          <cell r="AH2378">
            <v>1033.2717854696573</v>
          </cell>
          <cell r="AI2378">
            <v>3920.821888527913</v>
          </cell>
          <cell r="AJ2378">
            <v>1491.0302682372248</v>
          </cell>
          <cell r="AK2378">
            <v>23121.999999999996</v>
          </cell>
        </row>
        <row r="2379">
          <cell r="B2379">
            <v>40844</v>
          </cell>
          <cell r="D2379">
            <v>0</v>
          </cell>
          <cell r="E2379">
            <v>0</v>
          </cell>
          <cell r="F2379">
            <v>0</v>
          </cell>
          <cell r="G2379">
            <v>0</v>
          </cell>
          <cell r="H2379">
            <v>77.599999999999994</v>
          </cell>
          <cell r="I2379">
            <v>0</v>
          </cell>
          <cell r="J2379">
            <v>0</v>
          </cell>
          <cell r="L2379">
            <v>0</v>
          </cell>
          <cell r="M2379">
            <v>0</v>
          </cell>
          <cell r="N2379">
            <v>0</v>
          </cell>
          <cell r="O2379">
            <v>0</v>
          </cell>
          <cell r="P2379">
            <v>0</v>
          </cell>
          <cell r="Q2379">
            <v>0</v>
          </cell>
          <cell r="S2379">
            <v>0</v>
          </cell>
          <cell r="T2379">
            <v>0</v>
          </cell>
          <cell r="U2379">
            <v>0</v>
          </cell>
          <cell r="V2379">
            <v>0</v>
          </cell>
          <cell r="W2379">
            <v>0</v>
          </cell>
          <cell r="X2379">
            <v>29.500803999999995</v>
          </cell>
          <cell r="Y2379">
            <v>24.049559199999997</v>
          </cell>
          <cell r="Z2379">
            <v>3.2591999999999999</v>
          </cell>
          <cell r="AA2379">
            <v>3.2065871999999995</v>
          </cell>
          <cell r="AB2379">
            <v>12.826426399999999</v>
          </cell>
          <cell r="AC2379">
            <v>4.7574231999999999</v>
          </cell>
          <cell r="AD2379">
            <v>77.599999999999994</v>
          </cell>
          <cell r="AE2379">
            <v>0</v>
          </cell>
          <cell r="AF2379">
            <v>0</v>
          </cell>
          <cell r="AG2379">
            <v>0</v>
          </cell>
          <cell r="AH2379">
            <v>0</v>
          </cell>
          <cell r="AI2379">
            <v>0</v>
          </cell>
          <cell r="AJ2379">
            <v>0</v>
          </cell>
          <cell r="AK2379">
            <v>0</v>
          </cell>
        </row>
        <row r="2380">
          <cell r="B2380">
            <v>40845</v>
          </cell>
          <cell r="D2380">
            <v>0</v>
          </cell>
          <cell r="E2380">
            <v>0</v>
          </cell>
          <cell r="F2380">
            <v>0</v>
          </cell>
          <cell r="G2380">
            <v>0</v>
          </cell>
          <cell r="H2380">
            <v>76.7</v>
          </cell>
          <cell r="I2380">
            <v>0</v>
          </cell>
          <cell r="J2380">
            <v>0</v>
          </cell>
          <cell r="L2380">
            <v>0</v>
          </cell>
          <cell r="M2380">
            <v>0</v>
          </cell>
          <cell r="N2380">
            <v>0</v>
          </cell>
          <cell r="O2380">
            <v>0</v>
          </cell>
          <cell r="P2380">
            <v>0</v>
          </cell>
          <cell r="Q2380">
            <v>0</v>
          </cell>
          <cell r="S2380">
            <v>0</v>
          </cell>
          <cell r="T2380">
            <v>0</v>
          </cell>
          <cell r="U2380">
            <v>0</v>
          </cell>
          <cell r="V2380">
            <v>0</v>
          </cell>
          <cell r="W2380">
            <v>0</v>
          </cell>
          <cell r="X2380">
            <v>29.158655499999998</v>
          </cell>
          <cell r="Y2380">
            <v>23.7706339</v>
          </cell>
          <cell r="Z2380">
            <v>3.2214000000000005</v>
          </cell>
          <cell r="AA2380">
            <v>3.1693973999999998</v>
          </cell>
          <cell r="AB2380">
            <v>12.6776663</v>
          </cell>
          <cell r="AC2380">
            <v>4.7022469000000005</v>
          </cell>
          <cell r="AD2380">
            <v>76.700000000000017</v>
          </cell>
          <cell r="AE2380">
            <v>0</v>
          </cell>
          <cell r="AF2380">
            <v>0</v>
          </cell>
          <cell r="AG2380">
            <v>0</v>
          </cell>
          <cell r="AH2380">
            <v>0</v>
          </cell>
          <cell r="AI2380">
            <v>0</v>
          </cell>
          <cell r="AJ2380">
            <v>0</v>
          </cell>
          <cell r="AK2380">
            <v>0</v>
          </cell>
        </row>
        <row r="2381">
          <cell r="B2381">
            <v>40846</v>
          </cell>
          <cell r="D2381">
            <v>0</v>
          </cell>
          <cell r="E2381">
            <v>0</v>
          </cell>
          <cell r="F2381">
            <v>0</v>
          </cell>
          <cell r="G2381">
            <v>0</v>
          </cell>
          <cell r="H2381">
            <v>76.7</v>
          </cell>
          <cell r="I2381">
            <v>0</v>
          </cell>
          <cell r="J2381">
            <v>0</v>
          </cell>
          <cell r="L2381">
            <v>0</v>
          </cell>
          <cell r="M2381">
            <v>0</v>
          </cell>
          <cell r="N2381">
            <v>0</v>
          </cell>
          <cell r="O2381">
            <v>0</v>
          </cell>
          <cell r="P2381">
            <v>0</v>
          </cell>
          <cell r="Q2381">
            <v>0</v>
          </cell>
          <cell r="S2381">
            <v>0</v>
          </cell>
          <cell r="T2381">
            <v>0</v>
          </cell>
          <cell r="U2381">
            <v>0</v>
          </cell>
          <cell r="V2381">
            <v>0</v>
          </cell>
          <cell r="W2381">
            <v>0</v>
          </cell>
          <cell r="X2381">
            <v>29.158655499999998</v>
          </cell>
          <cell r="Y2381">
            <v>23.7706339</v>
          </cell>
          <cell r="Z2381">
            <v>3.2214000000000005</v>
          </cell>
          <cell r="AA2381">
            <v>3.1693973999999998</v>
          </cell>
          <cell r="AB2381">
            <v>12.6776663</v>
          </cell>
          <cell r="AC2381">
            <v>4.7022469000000005</v>
          </cell>
          <cell r="AD2381">
            <v>76.700000000000017</v>
          </cell>
          <cell r="AE2381">
            <v>0</v>
          </cell>
          <cell r="AF2381">
            <v>0</v>
          </cell>
          <cell r="AG2381">
            <v>0</v>
          </cell>
          <cell r="AH2381">
            <v>0</v>
          </cell>
          <cell r="AI2381">
            <v>0</v>
          </cell>
          <cell r="AJ2381">
            <v>0</v>
          </cell>
          <cell r="AK2381">
            <v>0</v>
          </cell>
        </row>
        <row r="2382">
          <cell r="B2382">
            <v>40847</v>
          </cell>
          <cell r="D2382">
            <v>0</v>
          </cell>
          <cell r="E2382">
            <v>0</v>
          </cell>
          <cell r="F2382">
            <v>0</v>
          </cell>
          <cell r="G2382">
            <v>0</v>
          </cell>
          <cell r="H2382">
            <v>93.5</v>
          </cell>
          <cell r="I2382">
            <v>0</v>
          </cell>
          <cell r="J2382">
            <v>0</v>
          </cell>
          <cell r="L2382">
            <v>0</v>
          </cell>
          <cell r="M2382">
            <v>0</v>
          </cell>
          <cell r="N2382">
            <v>0</v>
          </cell>
          <cell r="O2382">
            <v>0</v>
          </cell>
          <cell r="P2382">
            <v>0</v>
          </cell>
          <cell r="Q2382">
            <v>0</v>
          </cell>
          <cell r="S2382">
            <v>0</v>
          </cell>
          <cell r="T2382">
            <v>0</v>
          </cell>
          <cell r="U2382">
            <v>0</v>
          </cell>
          <cell r="V2382">
            <v>0</v>
          </cell>
          <cell r="W2382">
            <v>0</v>
          </cell>
          <cell r="X2382">
            <v>35.545427499999995</v>
          </cell>
          <cell r="Y2382">
            <v>28.9772395</v>
          </cell>
          <cell r="Z2382">
            <v>3.927</v>
          </cell>
          <cell r="AA2382">
            <v>3.8636069999999996</v>
          </cell>
          <cell r="AB2382">
            <v>15.454521499999998</v>
          </cell>
          <cell r="AC2382">
            <v>5.7322044999999999</v>
          </cell>
          <cell r="AD2382">
            <v>93.5</v>
          </cell>
          <cell r="AE2382">
            <v>0</v>
          </cell>
          <cell r="AF2382">
            <v>0</v>
          </cell>
          <cell r="AG2382">
            <v>0</v>
          </cell>
          <cell r="AH2382">
            <v>0</v>
          </cell>
          <cell r="AI2382">
            <v>0</v>
          </cell>
          <cell r="AJ2382">
            <v>0</v>
          </cell>
          <cell r="AK2382">
            <v>0</v>
          </cell>
        </row>
        <row r="2383">
          <cell r="B2383">
            <v>40848</v>
          </cell>
          <cell r="D2383">
            <v>0</v>
          </cell>
          <cell r="E2383">
            <v>0</v>
          </cell>
          <cell r="F2383">
            <v>0</v>
          </cell>
          <cell r="G2383">
            <v>0</v>
          </cell>
          <cell r="I2383">
            <v>0</v>
          </cell>
          <cell r="J2383">
            <v>0</v>
          </cell>
          <cell r="K2383">
            <v>0</v>
          </cell>
          <cell r="L2383">
            <v>0</v>
          </cell>
          <cell r="M2383">
            <v>0</v>
          </cell>
          <cell r="N2383">
            <v>0</v>
          </cell>
          <cell r="O2383">
            <v>0</v>
          </cell>
          <cell r="P2383">
            <v>0</v>
          </cell>
          <cell r="Q2383">
            <v>0</v>
          </cell>
          <cell r="R2383">
            <v>0</v>
          </cell>
          <cell r="S2383">
            <v>0</v>
          </cell>
          <cell r="T2383">
            <v>0</v>
          </cell>
          <cell r="U2383">
            <v>0</v>
          </cell>
          <cell r="V2383">
            <v>0</v>
          </cell>
          <cell r="W2383">
            <v>0</v>
          </cell>
          <cell r="X2383">
            <v>0</v>
          </cell>
          <cell r="Y2383">
            <v>0</v>
          </cell>
          <cell r="Z2383">
            <v>0</v>
          </cell>
          <cell r="AA2383">
            <v>0</v>
          </cell>
          <cell r="AB2383">
            <v>0</v>
          </cell>
          <cell r="AC2383">
            <v>0</v>
          </cell>
          <cell r="AD2383">
            <v>0</v>
          </cell>
          <cell r="AE2383">
            <v>0</v>
          </cell>
          <cell r="AF2383">
            <v>0</v>
          </cell>
          <cell r="AG2383">
            <v>0</v>
          </cell>
          <cell r="AH2383">
            <v>0</v>
          </cell>
          <cell r="AI2383">
            <v>0</v>
          </cell>
          <cell r="AJ2383">
            <v>0</v>
          </cell>
          <cell r="AK2383">
            <v>0</v>
          </cell>
        </row>
        <row r="2384">
          <cell r="B2384">
            <v>40849</v>
          </cell>
          <cell r="D2384">
            <v>0</v>
          </cell>
          <cell r="E2384">
            <v>0</v>
          </cell>
          <cell r="F2384">
            <v>0</v>
          </cell>
          <cell r="G2384">
            <v>0</v>
          </cell>
          <cell r="I2384">
            <v>0</v>
          </cell>
          <cell r="J2384">
            <v>0</v>
          </cell>
          <cell r="K2384">
            <v>0</v>
          </cell>
          <cell r="L2384">
            <v>0</v>
          </cell>
          <cell r="M2384">
            <v>0</v>
          </cell>
          <cell r="N2384">
            <v>0</v>
          </cell>
          <cell r="O2384">
            <v>0</v>
          </cell>
          <cell r="P2384">
            <v>0</v>
          </cell>
          <cell r="Q2384">
            <v>0</v>
          </cell>
          <cell r="R2384">
            <v>0</v>
          </cell>
          <cell r="S2384">
            <v>0</v>
          </cell>
          <cell r="T2384">
            <v>0</v>
          </cell>
          <cell r="U2384">
            <v>0</v>
          </cell>
          <cell r="V2384">
            <v>0</v>
          </cell>
          <cell r="W2384">
            <v>0</v>
          </cell>
          <cell r="X2384">
            <v>0</v>
          </cell>
          <cell r="Y2384">
            <v>0</v>
          </cell>
          <cell r="Z2384">
            <v>0</v>
          </cell>
          <cell r="AA2384">
            <v>0</v>
          </cell>
          <cell r="AB2384">
            <v>0</v>
          </cell>
          <cell r="AC2384">
            <v>0</v>
          </cell>
          <cell r="AD2384">
            <v>0</v>
          </cell>
          <cell r="AE2384">
            <v>0</v>
          </cell>
          <cell r="AF2384">
            <v>0</v>
          </cell>
          <cell r="AG2384">
            <v>0</v>
          </cell>
          <cell r="AH2384">
            <v>0</v>
          </cell>
          <cell r="AI2384">
            <v>0</v>
          </cell>
          <cell r="AJ2384">
            <v>0</v>
          </cell>
          <cell r="AK2384">
            <v>0</v>
          </cell>
        </row>
        <row r="2385">
          <cell r="B2385">
            <v>40850</v>
          </cell>
          <cell r="D2385">
            <v>0</v>
          </cell>
          <cell r="E2385">
            <v>0</v>
          </cell>
          <cell r="F2385">
            <v>0</v>
          </cell>
          <cell r="G2385">
            <v>0</v>
          </cell>
          <cell r="I2385">
            <v>0</v>
          </cell>
          <cell r="J2385">
            <v>0</v>
          </cell>
          <cell r="K2385">
            <v>0</v>
          </cell>
          <cell r="L2385">
            <v>0</v>
          </cell>
          <cell r="M2385">
            <v>0</v>
          </cell>
          <cell r="N2385">
            <v>0</v>
          </cell>
          <cell r="O2385">
            <v>0</v>
          </cell>
          <cell r="P2385">
            <v>0</v>
          </cell>
          <cell r="Q2385">
            <v>0</v>
          </cell>
          <cell r="R2385">
            <v>0</v>
          </cell>
          <cell r="S2385">
            <v>0</v>
          </cell>
          <cell r="T2385">
            <v>0</v>
          </cell>
          <cell r="U2385">
            <v>0</v>
          </cell>
          <cell r="V2385">
            <v>0</v>
          </cell>
          <cell r="W2385">
            <v>0</v>
          </cell>
          <cell r="X2385">
            <v>0</v>
          </cell>
          <cell r="Y2385">
            <v>0</v>
          </cell>
          <cell r="Z2385">
            <v>0</v>
          </cell>
          <cell r="AA2385">
            <v>0</v>
          </cell>
          <cell r="AB2385">
            <v>0</v>
          </cell>
          <cell r="AC2385">
            <v>0</v>
          </cell>
          <cell r="AD2385">
            <v>0</v>
          </cell>
          <cell r="AE2385">
            <v>0</v>
          </cell>
          <cell r="AF2385">
            <v>0</v>
          </cell>
          <cell r="AG2385">
            <v>0</v>
          </cell>
          <cell r="AH2385">
            <v>0</v>
          </cell>
          <cell r="AI2385">
            <v>0</v>
          </cell>
          <cell r="AJ2385">
            <v>0</v>
          </cell>
          <cell r="AK2385">
            <v>0</v>
          </cell>
        </row>
        <row r="2386">
          <cell r="B2386">
            <v>40851</v>
          </cell>
          <cell r="D2386">
            <v>0</v>
          </cell>
          <cell r="E2386">
            <v>0</v>
          </cell>
          <cell r="F2386">
            <v>0</v>
          </cell>
          <cell r="G2386">
            <v>0</v>
          </cell>
          <cell r="I2386">
            <v>0</v>
          </cell>
          <cell r="J2386">
            <v>0</v>
          </cell>
          <cell r="K2386">
            <v>0</v>
          </cell>
          <cell r="L2386">
            <v>0</v>
          </cell>
          <cell r="M2386">
            <v>0</v>
          </cell>
          <cell r="N2386">
            <v>0</v>
          </cell>
          <cell r="O2386">
            <v>0</v>
          </cell>
          <cell r="P2386">
            <v>0</v>
          </cell>
          <cell r="Q2386">
            <v>0</v>
          </cell>
          <cell r="R2386">
            <v>0</v>
          </cell>
          <cell r="S2386">
            <v>0</v>
          </cell>
          <cell r="T2386">
            <v>0</v>
          </cell>
          <cell r="U2386">
            <v>0</v>
          </cell>
          <cell r="V2386">
            <v>0</v>
          </cell>
          <cell r="W2386">
            <v>0</v>
          </cell>
          <cell r="X2386">
            <v>0</v>
          </cell>
          <cell r="Y2386">
            <v>0</v>
          </cell>
          <cell r="Z2386">
            <v>0</v>
          </cell>
          <cell r="AA2386">
            <v>0</v>
          </cell>
          <cell r="AB2386">
            <v>0</v>
          </cell>
          <cell r="AC2386">
            <v>0</v>
          </cell>
          <cell r="AD2386">
            <v>0</v>
          </cell>
          <cell r="AE2386">
            <v>0</v>
          </cell>
          <cell r="AF2386">
            <v>0</v>
          </cell>
          <cell r="AG2386">
            <v>0</v>
          </cell>
          <cell r="AH2386">
            <v>0</v>
          </cell>
          <cell r="AI2386">
            <v>0</v>
          </cell>
          <cell r="AJ2386">
            <v>0</v>
          </cell>
          <cell r="AK2386">
            <v>0</v>
          </cell>
        </row>
        <row r="2387">
          <cell r="B2387">
            <v>40852</v>
          </cell>
          <cell r="D2387">
            <v>0</v>
          </cell>
          <cell r="E2387">
            <v>0</v>
          </cell>
          <cell r="F2387">
            <v>0</v>
          </cell>
          <cell r="G2387">
            <v>0</v>
          </cell>
          <cell r="I2387">
            <v>0</v>
          </cell>
          <cell r="J2387">
            <v>0</v>
          </cell>
          <cell r="K2387">
            <v>0</v>
          </cell>
          <cell r="L2387">
            <v>0</v>
          </cell>
          <cell r="M2387">
            <v>0</v>
          </cell>
          <cell r="N2387">
            <v>0</v>
          </cell>
          <cell r="O2387">
            <v>0</v>
          </cell>
          <cell r="P2387">
            <v>0</v>
          </cell>
          <cell r="Q2387">
            <v>0</v>
          </cell>
          <cell r="R2387">
            <v>0</v>
          </cell>
          <cell r="S2387">
            <v>0</v>
          </cell>
          <cell r="T2387">
            <v>0</v>
          </cell>
          <cell r="U2387">
            <v>0</v>
          </cell>
          <cell r="V2387">
            <v>0</v>
          </cell>
          <cell r="W2387">
            <v>0</v>
          </cell>
          <cell r="X2387">
            <v>0</v>
          </cell>
          <cell r="Y2387">
            <v>0</v>
          </cell>
          <cell r="Z2387">
            <v>0</v>
          </cell>
          <cell r="AA2387">
            <v>0</v>
          </cell>
          <cell r="AB2387">
            <v>0</v>
          </cell>
          <cell r="AC2387">
            <v>0</v>
          </cell>
          <cell r="AD2387">
            <v>0</v>
          </cell>
          <cell r="AE2387">
            <v>0</v>
          </cell>
          <cell r="AF2387">
            <v>0</v>
          </cell>
          <cell r="AG2387">
            <v>0</v>
          </cell>
          <cell r="AH2387">
            <v>0</v>
          </cell>
          <cell r="AI2387">
            <v>0</v>
          </cell>
          <cell r="AJ2387">
            <v>0</v>
          </cell>
          <cell r="AK2387">
            <v>0</v>
          </cell>
        </row>
        <row r="2388">
          <cell r="B2388">
            <v>40853</v>
          </cell>
          <cell r="D2388">
            <v>0</v>
          </cell>
          <cell r="E2388">
            <v>0</v>
          </cell>
          <cell r="F2388">
            <v>0</v>
          </cell>
          <cell r="G2388">
            <v>0</v>
          </cell>
          <cell r="I2388">
            <v>0</v>
          </cell>
          <cell r="J2388">
            <v>0</v>
          </cell>
          <cell r="K2388">
            <v>0</v>
          </cell>
          <cell r="L2388">
            <v>0</v>
          </cell>
          <cell r="M2388">
            <v>0</v>
          </cell>
          <cell r="N2388">
            <v>0</v>
          </cell>
          <cell r="O2388">
            <v>0</v>
          </cell>
          <cell r="P2388">
            <v>0</v>
          </cell>
          <cell r="Q2388">
            <v>0</v>
          </cell>
          <cell r="R2388">
            <v>0</v>
          </cell>
          <cell r="S2388">
            <v>0</v>
          </cell>
          <cell r="T2388">
            <v>0</v>
          </cell>
          <cell r="U2388">
            <v>0</v>
          </cell>
          <cell r="V2388">
            <v>0</v>
          </cell>
          <cell r="W2388">
            <v>0</v>
          </cell>
          <cell r="X2388">
            <v>0</v>
          </cell>
          <cell r="Y2388">
            <v>0</v>
          </cell>
          <cell r="Z2388">
            <v>0</v>
          </cell>
          <cell r="AA2388">
            <v>0</v>
          </cell>
          <cell r="AB2388">
            <v>0</v>
          </cell>
          <cell r="AC2388">
            <v>0</v>
          </cell>
          <cell r="AD2388">
            <v>0</v>
          </cell>
          <cell r="AE2388">
            <v>0</v>
          </cell>
          <cell r="AF2388">
            <v>0</v>
          </cell>
          <cell r="AG2388">
            <v>0</v>
          </cell>
          <cell r="AH2388">
            <v>0</v>
          </cell>
          <cell r="AI2388">
            <v>0</v>
          </cell>
          <cell r="AJ2388">
            <v>0</v>
          </cell>
          <cell r="AK2388">
            <v>0</v>
          </cell>
        </row>
        <row r="2389">
          <cell r="B2389">
            <v>40854</v>
          </cell>
          <cell r="D2389">
            <v>0</v>
          </cell>
          <cell r="E2389">
            <v>0</v>
          </cell>
          <cell r="F2389">
            <v>0</v>
          </cell>
          <cell r="G2389">
            <v>0</v>
          </cell>
          <cell r="I2389">
            <v>0</v>
          </cell>
          <cell r="J2389">
            <v>0</v>
          </cell>
          <cell r="K2389">
            <v>0</v>
          </cell>
          <cell r="L2389">
            <v>0</v>
          </cell>
          <cell r="M2389">
            <v>0</v>
          </cell>
          <cell r="N2389">
            <v>0</v>
          </cell>
          <cell r="O2389">
            <v>0</v>
          </cell>
          <cell r="P2389">
            <v>0</v>
          </cell>
          <cell r="Q2389">
            <v>0</v>
          </cell>
          <cell r="R2389">
            <v>0</v>
          </cell>
          <cell r="S2389">
            <v>0</v>
          </cell>
          <cell r="T2389">
            <v>0</v>
          </cell>
          <cell r="U2389">
            <v>0</v>
          </cell>
          <cell r="V2389">
            <v>0</v>
          </cell>
          <cell r="W2389">
            <v>0</v>
          </cell>
          <cell r="X2389">
            <v>0</v>
          </cell>
          <cell r="Y2389">
            <v>0</v>
          </cell>
          <cell r="Z2389">
            <v>0</v>
          </cell>
          <cell r="AA2389">
            <v>0</v>
          </cell>
          <cell r="AB2389">
            <v>0</v>
          </cell>
          <cell r="AC2389">
            <v>0</v>
          </cell>
          <cell r="AD2389">
            <v>0</v>
          </cell>
          <cell r="AE2389">
            <v>0</v>
          </cell>
          <cell r="AF2389">
            <v>0</v>
          </cell>
          <cell r="AG2389">
            <v>0</v>
          </cell>
          <cell r="AH2389">
            <v>0</v>
          </cell>
          <cell r="AI2389">
            <v>0</v>
          </cell>
          <cell r="AJ2389">
            <v>0</v>
          </cell>
          <cell r="AK2389">
            <v>0</v>
          </cell>
        </row>
        <row r="2390">
          <cell r="B2390">
            <v>40855</v>
          </cell>
          <cell r="D2390">
            <v>0</v>
          </cell>
          <cell r="E2390">
            <v>0</v>
          </cell>
          <cell r="F2390">
            <v>0</v>
          </cell>
          <cell r="G2390">
            <v>0</v>
          </cell>
          <cell r="I2390">
            <v>0</v>
          </cell>
          <cell r="J2390">
            <v>0</v>
          </cell>
          <cell r="K2390">
            <v>0</v>
          </cell>
          <cell r="L2390">
            <v>0</v>
          </cell>
          <cell r="M2390">
            <v>0</v>
          </cell>
          <cell r="N2390">
            <v>0</v>
          </cell>
          <cell r="O2390">
            <v>0</v>
          </cell>
          <cell r="P2390">
            <v>0</v>
          </cell>
          <cell r="Q2390">
            <v>0</v>
          </cell>
          <cell r="R2390">
            <v>0</v>
          </cell>
          <cell r="S2390">
            <v>0</v>
          </cell>
          <cell r="T2390">
            <v>0</v>
          </cell>
          <cell r="U2390">
            <v>0</v>
          </cell>
          <cell r="V2390">
            <v>0</v>
          </cell>
          <cell r="W2390">
            <v>0</v>
          </cell>
          <cell r="X2390">
            <v>0</v>
          </cell>
          <cell r="Y2390">
            <v>0</v>
          </cell>
          <cell r="Z2390">
            <v>0</v>
          </cell>
          <cell r="AA2390">
            <v>0</v>
          </cell>
          <cell r="AB2390">
            <v>0</v>
          </cell>
          <cell r="AC2390">
            <v>0</v>
          </cell>
          <cell r="AD2390">
            <v>0</v>
          </cell>
          <cell r="AE2390">
            <v>0</v>
          </cell>
          <cell r="AF2390">
            <v>0</v>
          </cell>
          <cell r="AG2390">
            <v>0</v>
          </cell>
          <cell r="AH2390">
            <v>0</v>
          </cell>
          <cell r="AI2390">
            <v>0</v>
          </cell>
          <cell r="AJ2390">
            <v>0</v>
          </cell>
          <cell r="AK2390">
            <v>0</v>
          </cell>
        </row>
        <row r="2391">
          <cell r="B2391">
            <v>40856</v>
          </cell>
          <cell r="D2391">
            <v>0</v>
          </cell>
          <cell r="E2391">
            <v>0</v>
          </cell>
          <cell r="F2391">
            <v>0</v>
          </cell>
          <cell r="G2391">
            <v>0</v>
          </cell>
          <cell r="I2391">
            <v>0</v>
          </cell>
          <cell r="J2391">
            <v>0</v>
          </cell>
          <cell r="K2391">
            <v>0</v>
          </cell>
          <cell r="L2391">
            <v>0</v>
          </cell>
          <cell r="M2391">
            <v>0</v>
          </cell>
          <cell r="N2391">
            <v>0</v>
          </cell>
          <cell r="O2391">
            <v>0</v>
          </cell>
          <cell r="P2391">
            <v>0</v>
          </cell>
          <cell r="Q2391">
            <v>0</v>
          </cell>
          <cell r="R2391">
            <v>0</v>
          </cell>
          <cell r="S2391">
            <v>0</v>
          </cell>
          <cell r="T2391">
            <v>0</v>
          </cell>
          <cell r="U2391">
            <v>0</v>
          </cell>
          <cell r="V2391">
            <v>0</v>
          </cell>
          <cell r="W2391">
            <v>0</v>
          </cell>
          <cell r="X2391">
            <v>0</v>
          </cell>
          <cell r="Y2391">
            <v>0</v>
          </cell>
          <cell r="Z2391">
            <v>0</v>
          </cell>
          <cell r="AA2391">
            <v>0</v>
          </cell>
          <cell r="AB2391">
            <v>0</v>
          </cell>
          <cell r="AC2391">
            <v>0</v>
          </cell>
          <cell r="AD2391">
            <v>0</v>
          </cell>
          <cell r="AE2391">
            <v>0</v>
          </cell>
          <cell r="AF2391">
            <v>0</v>
          </cell>
          <cell r="AG2391">
            <v>0</v>
          </cell>
          <cell r="AH2391">
            <v>0</v>
          </cell>
          <cell r="AI2391">
            <v>0</v>
          </cell>
          <cell r="AJ2391">
            <v>0</v>
          </cell>
          <cell r="AK2391">
            <v>0</v>
          </cell>
        </row>
        <row r="2392">
          <cell r="B2392">
            <v>40857</v>
          </cell>
          <cell r="D2392">
            <v>0</v>
          </cell>
          <cell r="E2392">
            <v>0</v>
          </cell>
          <cell r="F2392">
            <v>0</v>
          </cell>
          <cell r="G2392">
            <v>0</v>
          </cell>
          <cell r="I2392">
            <v>0</v>
          </cell>
          <cell r="J2392">
            <v>0</v>
          </cell>
          <cell r="K2392">
            <v>0</v>
          </cell>
          <cell r="L2392">
            <v>0</v>
          </cell>
          <cell r="M2392">
            <v>0</v>
          </cell>
          <cell r="N2392">
            <v>0</v>
          </cell>
          <cell r="O2392">
            <v>0</v>
          </cell>
          <cell r="P2392">
            <v>0</v>
          </cell>
          <cell r="Q2392">
            <v>0</v>
          </cell>
          <cell r="R2392">
            <v>0</v>
          </cell>
          <cell r="S2392">
            <v>0</v>
          </cell>
          <cell r="T2392">
            <v>0</v>
          </cell>
          <cell r="U2392">
            <v>0</v>
          </cell>
          <cell r="V2392">
            <v>0</v>
          </cell>
          <cell r="W2392">
            <v>0</v>
          </cell>
          <cell r="X2392">
            <v>0</v>
          </cell>
          <cell r="Y2392">
            <v>0</v>
          </cell>
          <cell r="Z2392">
            <v>0</v>
          </cell>
          <cell r="AA2392">
            <v>0</v>
          </cell>
          <cell r="AB2392">
            <v>0</v>
          </cell>
          <cell r="AC2392">
            <v>0</v>
          </cell>
          <cell r="AD2392">
            <v>0</v>
          </cell>
          <cell r="AE2392">
            <v>0</v>
          </cell>
          <cell r="AF2392">
            <v>0</v>
          </cell>
          <cell r="AG2392">
            <v>0</v>
          </cell>
          <cell r="AH2392">
            <v>0</v>
          </cell>
          <cell r="AI2392">
            <v>0</v>
          </cell>
          <cell r="AJ2392">
            <v>0</v>
          </cell>
          <cell r="AK2392">
            <v>0</v>
          </cell>
        </row>
        <row r="2393">
          <cell r="B2393">
            <v>40858</v>
          </cell>
          <cell r="D2393">
            <v>0</v>
          </cell>
          <cell r="E2393">
            <v>0</v>
          </cell>
          <cell r="F2393">
            <v>0</v>
          </cell>
          <cell r="G2393">
            <v>0</v>
          </cell>
          <cell r="I2393">
            <v>0</v>
          </cell>
          <cell r="J2393">
            <v>0</v>
          </cell>
          <cell r="K2393">
            <v>0</v>
          </cell>
          <cell r="L2393">
            <v>0</v>
          </cell>
          <cell r="M2393">
            <v>0</v>
          </cell>
          <cell r="N2393">
            <v>0</v>
          </cell>
          <cell r="O2393">
            <v>0</v>
          </cell>
          <cell r="P2393">
            <v>0</v>
          </cell>
          <cell r="Q2393">
            <v>0</v>
          </cell>
          <cell r="R2393">
            <v>0</v>
          </cell>
          <cell r="S2393">
            <v>0</v>
          </cell>
          <cell r="T2393">
            <v>0</v>
          </cell>
          <cell r="U2393">
            <v>0</v>
          </cell>
          <cell r="V2393">
            <v>0</v>
          </cell>
          <cell r="W2393">
            <v>0</v>
          </cell>
          <cell r="X2393">
            <v>0</v>
          </cell>
          <cell r="Y2393">
            <v>0</v>
          </cell>
          <cell r="Z2393">
            <v>0</v>
          </cell>
          <cell r="AA2393">
            <v>0</v>
          </cell>
          <cell r="AB2393">
            <v>0</v>
          </cell>
          <cell r="AC2393">
            <v>0</v>
          </cell>
          <cell r="AD2393">
            <v>0</v>
          </cell>
          <cell r="AE2393">
            <v>0</v>
          </cell>
          <cell r="AF2393">
            <v>0</v>
          </cell>
          <cell r="AG2393">
            <v>0</v>
          </cell>
          <cell r="AH2393">
            <v>0</v>
          </cell>
          <cell r="AI2393">
            <v>0</v>
          </cell>
          <cell r="AJ2393">
            <v>0</v>
          </cell>
          <cell r="AK2393">
            <v>0</v>
          </cell>
        </row>
        <row r="2394">
          <cell r="B2394">
            <v>40859</v>
          </cell>
          <cell r="D2394">
            <v>0</v>
          </cell>
          <cell r="E2394">
            <v>0</v>
          </cell>
          <cell r="F2394">
            <v>0</v>
          </cell>
          <cell r="G2394">
            <v>0</v>
          </cell>
          <cell r="I2394">
            <v>0</v>
          </cell>
          <cell r="J2394">
            <v>0</v>
          </cell>
          <cell r="K2394">
            <v>0</v>
          </cell>
          <cell r="L2394">
            <v>0</v>
          </cell>
          <cell r="M2394">
            <v>0</v>
          </cell>
          <cell r="N2394">
            <v>0</v>
          </cell>
          <cell r="O2394">
            <v>0</v>
          </cell>
          <cell r="P2394">
            <v>0</v>
          </cell>
          <cell r="Q2394">
            <v>0</v>
          </cell>
          <cell r="R2394">
            <v>0</v>
          </cell>
          <cell r="S2394">
            <v>0</v>
          </cell>
          <cell r="T2394">
            <v>0</v>
          </cell>
          <cell r="U2394">
            <v>0</v>
          </cell>
          <cell r="V2394">
            <v>0</v>
          </cell>
          <cell r="W2394">
            <v>0</v>
          </cell>
          <cell r="X2394">
            <v>0</v>
          </cell>
          <cell r="Y2394">
            <v>0</v>
          </cell>
          <cell r="Z2394">
            <v>0</v>
          </cell>
          <cell r="AA2394">
            <v>0</v>
          </cell>
          <cell r="AB2394">
            <v>0</v>
          </cell>
          <cell r="AC2394">
            <v>0</v>
          </cell>
          <cell r="AD2394">
            <v>0</v>
          </cell>
          <cell r="AE2394">
            <v>0</v>
          </cell>
          <cell r="AF2394">
            <v>0</v>
          </cell>
          <cell r="AG2394">
            <v>0</v>
          </cell>
          <cell r="AH2394">
            <v>0</v>
          </cell>
          <cell r="AI2394">
            <v>0</v>
          </cell>
          <cell r="AJ2394">
            <v>0</v>
          </cell>
          <cell r="AK2394">
            <v>0</v>
          </cell>
        </row>
        <row r="2395">
          <cell r="B2395">
            <v>40860</v>
          </cell>
          <cell r="D2395">
            <v>0</v>
          </cell>
          <cell r="E2395">
            <v>0</v>
          </cell>
          <cell r="F2395">
            <v>0</v>
          </cell>
          <cell r="G2395">
            <v>0</v>
          </cell>
          <cell r="I2395">
            <v>0</v>
          </cell>
          <cell r="J2395">
            <v>0</v>
          </cell>
          <cell r="K2395">
            <v>0</v>
          </cell>
          <cell r="L2395">
            <v>0</v>
          </cell>
          <cell r="M2395">
            <v>0</v>
          </cell>
          <cell r="N2395">
            <v>0</v>
          </cell>
          <cell r="O2395">
            <v>0</v>
          </cell>
          <cell r="P2395">
            <v>0</v>
          </cell>
          <cell r="Q2395">
            <v>0</v>
          </cell>
          <cell r="R2395">
            <v>0</v>
          </cell>
          <cell r="S2395">
            <v>0</v>
          </cell>
          <cell r="T2395">
            <v>0</v>
          </cell>
          <cell r="U2395">
            <v>0</v>
          </cell>
          <cell r="V2395">
            <v>0</v>
          </cell>
          <cell r="W2395">
            <v>0</v>
          </cell>
          <cell r="X2395">
            <v>0</v>
          </cell>
          <cell r="Y2395">
            <v>0</v>
          </cell>
          <cell r="Z2395">
            <v>0</v>
          </cell>
          <cell r="AA2395">
            <v>0</v>
          </cell>
          <cell r="AB2395">
            <v>0</v>
          </cell>
          <cell r="AC2395">
            <v>0</v>
          </cell>
          <cell r="AD2395">
            <v>0</v>
          </cell>
          <cell r="AE2395">
            <v>0</v>
          </cell>
          <cell r="AF2395">
            <v>0</v>
          </cell>
          <cell r="AG2395">
            <v>0</v>
          </cell>
          <cell r="AH2395">
            <v>0</v>
          </cell>
          <cell r="AI2395">
            <v>0</v>
          </cell>
          <cell r="AJ2395">
            <v>0</v>
          </cell>
          <cell r="AK2395">
            <v>0</v>
          </cell>
        </row>
        <row r="2396">
          <cell r="B2396">
            <v>40861</v>
          </cell>
          <cell r="D2396">
            <v>0</v>
          </cell>
          <cell r="E2396">
            <v>0</v>
          </cell>
          <cell r="F2396">
            <v>0</v>
          </cell>
          <cell r="G2396">
            <v>0</v>
          </cell>
          <cell r="I2396">
            <v>0</v>
          </cell>
          <cell r="J2396">
            <v>0</v>
          </cell>
          <cell r="K2396">
            <v>0</v>
          </cell>
          <cell r="L2396">
            <v>0</v>
          </cell>
          <cell r="M2396">
            <v>0</v>
          </cell>
          <cell r="N2396">
            <v>0</v>
          </cell>
          <cell r="O2396">
            <v>0</v>
          </cell>
          <cell r="P2396">
            <v>0</v>
          </cell>
          <cell r="Q2396">
            <v>0</v>
          </cell>
          <cell r="R2396">
            <v>0</v>
          </cell>
          <cell r="S2396">
            <v>0</v>
          </cell>
          <cell r="T2396">
            <v>0</v>
          </cell>
          <cell r="U2396">
            <v>0</v>
          </cell>
          <cell r="V2396">
            <v>0</v>
          </cell>
          <cell r="W2396">
            <v>0</v>
          </cell>
          <cell r="X2396">
            <v>0</v>
          </cell>
          <cell r="Y2396">
            <v>0</v>
          </cell>
          <cell r="Z2396">
            <v>0</v>
          </cell>
          <cell r="AA2396">
            <v>0</v>
          </cell>
          <cell r="AB2396">
            <v>0</v>
          </cell>
          <cell r="AC2396">
            <v>0</v>
          </cell>
          <cell r="AD2396">
            <v>0</v>
          </cell>
          <cell r="AE2396">
            <v>0</v>
          </cell>
          <cell r="AF2396">
            <v>0</v>
          </cell>
          <cell r="AG2396">
            <v>0</v>
          </cell>
          <cell r="AH2396">
            <v>0</v>
          </cell>
          <cell r="AI2396">
            <v>0</v>
          </cell>
          <cell r="AJ2396">
            <v>0</v>
          </cell>
          <cell r="AK2396">
            <v>0</v>
          </cell>
        </row>
        <row r="2397">
          <cell r="B2397">
            <v>40862</v>
          </cell>
          <cell r="D2397">
            <v>0</v>
          </cell>
          <cell r="E2397">
            <v>0</v>
          </cell>
          <cell r="F2397">
            <v>0</v>
          </cell>
          <cell r="G2397">
            <v>0</v>
          </cell>
          <cell r="I2397">
            <v>0</v>
          </cell>
          <cell r="J2397">
            <v>0</v>
          </cell>
          <cell r="K2397">
            <v>0</v>
          </cell>
          <cell r="L2397">
            <v>0</v>
          </cell>
          <cell r="M2397">
            <v>0</v>
          </cell>
          <cell r="N2397">
            <v>0</v>
          </cell>
          <cell r="O2397">
            <v>0</v>
          </cell>
          <cell r="P2397">
            <v>0</v>
          </cell>
          <cell r="Q2397">
            <v>0</v>
          </cell>
          <cell r="R2397">
            <v>0</v>
          </cell>
          <cell r="S2397">
            <v>0</v>
          </cell>
          <cell r="T2397">
            <v>0</v>
          </cell>
          <cell r="U2397">
            <v>0</v>
          </cell>
          <cell r="V2397">
            <v>0</v>
          </cell>
          <cell r="W2397">
            <v>0</v>
          </cell>
          <cell r="X2397">
            <v>0</v>
          </cell>
          <cell r="Y2397">
            <v>0</v>
          </cell>
          <cell r="Z2397">
            <v>0</v>
          </cell>
          <cell r="AA2397">
            <v>0</v>
          </cell>
          <cell r="AB2397">
            <v>0</v>
          </cell>
          <cell r="AC2397">
            <v>0</v>
          </cell>
          <cell r="AD2397">
            <v>0</v>
          </cell>
          <cell r="AE2397">
            <v>0</v>
          </cell>
          <cell r="AF2397">
            <v>0</v>
          </cell>
          <cell r="AG2397">
            <v>0</v>
          </cell>
          <cell r="AH2397">
            <v>0</v>
          </cell>
          <cell r="AI2397">
            <v>0</v>
          </cell>
          <cell r="AJ2397">
            <v>0</v>
          </cell>
          <cell r="AK2397">
            <v>0</v>
          </cell>
        </row>
        <row r="2398">
          <cell r="B2398">
            <v>40863</v>
          </cell>
          <cell r="D2398">
            <v>0</v>
          </cell>
          <cell r="E2398">
            <v>0</v>
          </cell>
          <cell r="F2398">
            <v>0</v>
          </cell>
          <cell r="G2398">
            <v>0</v>
          </cell>
          <cell r="I2398">
            <v>0</v>
          </cell>
          <cell r="J2398">
            <v>0</v>
          </cell>
          <cell r="K2398">
            <v>0</v>
          </cell>
          <cell r="L2398">
            <v>0</v>
          </cell>
          <cell r="M2398">
            <v>0</v>
          </cell>
          <cell r="N2398">
            <v>0</v>
          </cell>
          <cell r="O2398">
            <v>0</v>
          </cell>
          <cell r="P2398">
            <v>0</v>
          </cell>
          <cell r="Q2398">
            <v>0</v>
          </cell>
          <cell r="R2398">
            <v>0</v>
          </cell>
          <cell r="S2398">
            <v>0</v>
          </cell>
          <cell r="T2398">
            <v>0</v>
          </cell>
          <cell r="U2398">
            <v>0</v>
          </cell>
          <cell r="V2398">
            <v>0</v>
          </cell>
          <cell r="W2398">
            <v>0</v>
          </cell>
          <cell r="X2398">
            <v>0</v>
          </cell>
          <cell r="Y2398">
            <v>0</v>
          </cell>
          <cell r="Z2398">
            <v>0</v>
          </cell>
          <cell r="AA2398">
            <v>0</v>
          </cell>
          <cell r="AB2398">
            <v>0</v>
          </cell>
          <cell r="AC2398">
            <v>0</v>
          </cell>
          <cell r="AD2398">
            <v>0</v>
          </cell>
          <cell r="AE2398">
            <v>0</v>
          </cell>
          <cell r="AF2398">
            <v>0</v>
          </cell>
          <cell r="AG2398">
            <v>0</v>
          </cell>
          <cell r="AH2398">
            <v>0</v>
          </cell>
          <cell r="AI2398">
            <v>0</v>
          </cell>
          <cell r="AJ2398">
            <v>0</v>
          </cell>
          <cell r="AK2398">
            <v>0</v>
          </cell>
        </row>
      </sheetData>
      <sheetData sheetId="2">
        <row r="6">
          <cell r="B6">
            <v>38464</v>
          </cell>
          <cell r="E6">
            <v>38316</v>
          </cell>
        </row>
        <row r="7">
          <cell r="B7">
            <v>38465</v>
          </cell>
          <cell r="E7">
            <v>38346</v>
          </cell>
        </row>
        <row r="8">
          <cell r="B8">
            <v>38479</v>
          </cell>
          <cell r="E8">
            <v>38353</v>
          </cell>
        </row>
        <row r="9">
          <cell r="B9">
            <v>38480</v>
          </cell>
          <cell r="E9">
            <v>38502</v>
          </cell>
        </row>
        <row r="10">
          <cell r="B10">
            <v>38486</v>
          </cell>
          <cell r="E10">
            <v>38537</v>
          </cell>
        </row>
        <row r="11">
          <cell r="B11">
            <v>38487</v>
          </cell>
          <cell r="E11">
            <v>38600</v>
          </cell>
        </row>
        <row r="12">
          <cell r="B12">
            <v>38491</v>
          </cell>
          <cell r="E12">
            <v>38680</v>
          </cell>
        </row>
        <row r="13">
          <cell r="B13">
            <v>38492</v>
          </cell>
          <cell r="E13">
            <v>38712</v>
          </cell>
        </row>
        <row r="14">
          <cell r="B14">
            <v>38493</v>
          </cell>
          <cell r="E14">
            <v>38719</v>
          </cell>
        </row>
        <row r="15">
          <cell r="B15">
            <v>38500</v>
          </cell>
          <cell r="E15">
            <v>38866</v>
          </cell>
        </row>
        <row r="16">
          <cell r="B16">
            <v>38501</v>
          </cell>
          <cell r="E16">
            <v>38902</v>
          </cell>
        </row>
        <row r="17">
          <cell r="B17">
            <v>38502</v>
          </cell>
          <cell r="E17">
            <v>38964</v>
          </cell>
        </row>
        <row r="18">
          <cell r="B18">
            <v>38507</v>
          </cell>
          <cell r="E18">
            <v>39044</v>
          </cell>
        </row>
        <row r="19">
          <cell r="B19">
            <v>38508</v>
          </cell>
          <cell r="E19">
            <v>39076</v>
          </cell>
        </row>
        <row r="20">
          <cell r="B20">
            <v>38514</v>
          </cell>
          <cell r="E20">
            <v>39083</v>
          </cell>
        </row>
        <row r="21">
          <cell r="B21">
            <v>38515</v>
          </cell>
          <cell r="E21">
            <v>39230</v>
          </cell>
        </row>
        <row r="22">
          <cell r="B22">
            <v>38521</v>
          </cell>
          <cell r="E22">
            <v>39267</v>
          </cell>
        </row>
        <row r="23">
          <cell r="B23">
            <v>38522</v>
          </cell>
          <cell r="E23">
            <v>39328</v>
          </cell>
        </row>
        <row r="24">
          <cell r="B24">
            <v>38528</v>
          </cell>
          <cell r="E24">
            <v>39408</v>
          </cell>
        </row>
        <row r="25">
          <cell r="B25">
            <v>38529</v>
          </cell>
          <cell r="E25">
            <v>39441</v>
          </cell>
        </row>
        <row r="26">
          <cell r="B26">
            <v>38531</v>
          </cell>
          <cell r="E26">
            <v>39448</v>
          </cell>
        </row>
        <row r="27">
          <cell r="B27">
            <v>38532</v>
          </cell>
          <cell r="E27">
            <v>39594</v>
          </cell>
        </row>
        <row r="28">
          <cell r="B28">
            <v>38535</v>
          </cell>
          <cell r="E28">
            <v>39633</v>
          </cell>
        </row>
        <row r="29">
          <cell r="B29">
            <v>38536</v>
          </cell>
          <cell r="E29">
            <v>39692</v>
          </cell>
        </row>
        <row r="30">
          <cell r="B30">
            <v>38537</v>
          </cell>
          <cell r="E30">
            <v>39779</v>
          </cell>
        </row>
        <row r="31">
          <cell r="B31">
            <v>38542</v>
          </cell>
          <cell r="E31">
            <v>39807</v>
          </cell>
        </row>
        <row r="32">
          <cell r="B32">
            <v>38543</v>
          </cell>
          <cell r="E32">
            <v>39814</v>
          </cell>
        </row>
        <row r="33">
          <cell r="B33">
            <v>38549</v>
          </cell>
          <cell r="E33">
            <v>39958</v>
          </cell>
        </row>
        <row r="34">
          <cell r="B34">
            <v>38550</v>
          </cell>
          <cell r="E34">
            <v>39998</v>
          </cell>
        </row>
        <row r="35">
          <cell r="B35">
            <v>38598</v>
          </cell>
          <cell r="E35">
            <v>40063</v>
          </cell>
        </row>
        <row r="36">
          <cell r="B36">
            <v>38599</v>
          </cell>
          <cell r="E36">
            <v>40143</v>
          </cell>
        </row>
        <row r="37">
          <cell r="B37">
            <v>38660</v>
          </cell>
          <cell r="E37">
            <v>40172</v>
          </cell>
        </row>
        <row r="38">
          <cell r="B38">
            <v>38661</v>
          </cell>
          <cell r="E38">
            <v>40179</v>
          </cell>
        </row>
        <row r="39">
          <cell r="B39">
            <v>38662</v>
          </cell>
          <cell r="E39">
            <v>40329</v>
          </cell>
        </row>
        <row r="40">
          <cell r="B40">
            <v>38664</v>
          </cell>
          <cell r="E40">
            <v>40364</v>
          </cell>
        </row>
        <row r="41">
          <cell r="B41">
            <v>38667</v>
          </cell>
          <cell r="E41">
            <v>40427</v>
          </cell>
          <cell r="J41">
            <v>6.44</v>
          </cell>
          <cell r="K41">
            <v>5.65</v>
          </cell>
          <cell r="L41">
            <v>6.43</v>
          </cell>
          <cell r="M41">
            <v>6.36</v>
          </cell>
          <cell r="N41">
            <v>8.2799999999999994</v>
          </cell>
          <cell r="O41">
            <v>10.199999999999999</v>
          </cell>
          <cell r="P41">
            <v>11.57</v>
          </cell>
          <cell r="Q41">
            <v>9.2200000000000006</v>
          </cell>
          <cell r="R41">
            <v>9.42</v>
          </cell>
          <cell r="S41">
            <v>7.05</v>
          </cell>
          <cell r="T41">
            <v>6.44</v>
          </cell>
          <cell r="U41">
            <v>5.9</v>
          </cell>
          <cell r="V41">
            <v>5.98</v>
          </cell>
          <cell r="W41">
            <v>5.08</v>
          </cell>
          <cell r="X41">
            <v>5.49</v>
          </cell>
          <cell r="Y41">
            <v>6.54</v>
          </cell>
          <cell r="Z41">
            <v>6.19</v>
          </cell>
          <cell r="AA41">
            <v>3.93</v>
          </cell>
          <cell r="AB41">
            <v>6.64</v>
          </cell>
          <cell r="AC41">
            <v>6.78</v>
          </cell>
          <cell r="AD41">
            <v>6.04</v>
          </cell>
          <cell r="AE41">
            <v>6.86</v>
          </cell>
          <cell r="AF41">
            <v>7.09</v>
          </cell>
          <cell r="AG41">
            <v>6.33</v>
          </cell>
          <cell r="AH41">
            <v>6.98</v>
          </cell>
          <cell r="AI41">
            <v>7.21</v>
          </cell>
          <cell r="AJ41">
            <v>6.58</v>
          </cell>
          <cell r="AK41">
            <v>5.49</v>
          </cell>
          <cell r="AL41">
            <v>5</v>
          </cell>
          <cell r="AM41">
            <v>5.58</v>
          </cell>
          <cell r="AN41">
            <v>6.43</v>
          </cell>
          <cell r="AO41">
            <v>6.97</v>
          </cell>
          <cell r="AP41">
            <v>6.73</v>
          </cell>
          <cell r="AQ41">
            <v>7.6</v>
          </cell>
          <cell r="AR41">
            <v>8.49</v>
          </cell>
          <cell r="AS41">
            <v>8.7899999999999991</v>
          </cell>
          <cell r="AT41">
            <v>10.33</v>
          </cell>
          <cell r="AU41">
            <v>10.46</v>
          </cell>
          <cell r="AV41">
            <v>12.27</v>
          </cell>
          <cell r="AW41">
            <v>8.4499999999999993</v>
          </cell>
          <cell r="AX41">
            <v>7.16</v>
          </cell>
          <cell r="AY41">
            <v>5.67</v>
          </cell>
          <cell r="AZ41">
            <v>3.74</v>
          </cell>
          <cell r="BA41">
            <v>5.54</v>
          </cell>
          <cell r="BC41">
            <v>2.71</v>
          </cell>
          <cell r="BD41">
            <v>3.23</v>
          </cell>
          <cell r="BE41">
            <v>3.2</v>
          </cell>
          <cell r="BF41">
            <v>2.81</v>
          </cell>
          <cell r="BG41">
            <v>3.02</v>
          </cell>
          <cell r="BH41">
            <v>3.27</v>
          </cell>
          <cell r="BI41">
            <v>3.18</v>
          </cell>
        </row>
        <row r="42">
          <cell r="B42">
            <v>38668</v>
          </cell>
          <cell r="E42">
            <v>40507</v>
          </cell>
        </row>
        <row r="43">
          <cell r="B43">
            <v>38669</v>
          </cell>
          <cell r="E43">
            <v>40537</v>
          </cell>
        </row>
        <row r="44">
          <cell r="B44">
            <v>38670</v>
          </cell>
          <cell r="E44">
            <v>40544</v>
          </cell>
        </row>
        <row r="45">
          <cell r="B45">
            <v>38675</v>
          </cell>
          <cell r="E45">
            <v>40694</v>
          </cell>
        </row>
        <row r="46">
          <cell r="B46">
            <v>38676</v>
          </cell>
          <cell r="E46">
            <v>40728</v>
          </cell>
        </row>
        <row r="47">
          <cell r="B47">
            <v>38680</v>
          </cell>
          <cell r="E47">
            <v>40791</v>
          </cell>
        </row>
        <row r="48">
          <cell r="B48">
            <v>38681</v>
          </cell>
          <cell r="E48">
            <v>40871</v>
          </cell>
        </row>
        <row r="49">
          <cell r="B49">
            <v>38682</v>
          </cell>
          <cell r="E49">
            <v>40902</v>
          </cell>
        </row>
        <row r="50">
          <cell r="B50">
            <v>38710</v>
          </cell>
        </row>
        <row r="51">
          <cell r="B51">
            <v>38711</v>
          </cell>
        </row>
        <row r="52">
          <cell r="B52">
            <v>38850</v>
          </cell>
        </row>
        <row r="53">
          <cell r="B53">
            <v>38851</v>
          </cell>
        </row>
        <row r="54">
          <cell r="B54">
            <v>38861</v>
          </cell>
        </row>
        <row r="55">
          <cell r="B55">
            <v>38862</v>
          </cell>
        </row>
        <row r="56">
          <cell r="B56">
            <v>38863</v>
          </cell>
        </row>
        <row r="57">
          <cell r="B57">
            <v>38864</v>
          </cell>
        </row>
        <row r="58">
          <cell r="B58">
            <v>38865</v>
          </cell>
        </row>
        <row r="59">
          <cell r="B59">
            <v>38866</v>
          </cell>
        </row>
        <row r="60">
          <cell r="B60">
            <v>38867</v>
          </cell>
        </row>
        <row r="61">
          <cell r="B61">
            <v>38868</v>
          </cell>
        </row>
        <row r="62">
          <cell r="B62">
            <v>38869</v>
          </cell>
        </row>
        <row r="63">
          <cell r="B63">
            <v>38870</v>
          </cell>
        </row>
        <row r="64">
          <cell r="B64">
            <v>38871</v>
          </cell>
        </row>
        <row r="65">
          <cell r="B65">
            <v>38872</v>
          </cell>
        </row>
        <row r="66">
          <cell r="B66">
            <v>38878</v>
          </cell>
        </row>
        <row r="67">
          <cell r="B67">
            <v>38879</v>
          </cell>
        </row>
        <row r="68">
          <cell r="B68">
            <v>38885</v>
          </cell>
        </row>
        <row r="69">
          <cell r="B69">
            <v>38886</v>
          </cell>
        </row>
        <row r="70">
          <cell r="B70">
            <v>38892</v>
          </cell>
        </row>
        <row r="71">
          <cell r="B71">
            <v>38905</v>
          </cell>
        </row>
        <row r="72">
          <cell r="B72">
            <v>38906</v>
          </cell>
        </row>
        <row r="73">
          <cell r="B73">
            <v>38907</v>
          </cell>
        </row>
        <row r="74">
          <cell r="B74">
            <v>38962</v>
          </cell>
        </row>
        <row r="75">
          <cell r="B75">
            <v>38963</v>
          </cell>
        </row>
        <row r="76">
          <cell r="B76">
            <v>38968</v>
          </cell>
        </row>
        <row r="77">
          <cell r="B77">
            <v>38969</v>
          </cell>
        </row>
        <row r="78">
          <cell r="B78">
            <v>38970</v>
          </cell>
        </row>
        <row r="79">
          <cell r="B79">
            <v>38975</v>
          </cell>
        </row>
        <row r="80">
          <cell r="B80">
            <v>38976</v>
          </cell>
        </row>
        <row r="81">
          <cell r="B81">
            <v>38977</v>
          </cell>
        </row>
        <row r="82">
          <cell r="B82">
            <v>38979</v>
          </cell>
        </row>
        <row r="83">
          <cell r="B83">
            <v>38982</v>
          </cell>
        </row>
        <row r="84">
          <cell r="B84">
            <v>38983</v>
          </cell>
        </row>
        <row r="85">
          <cell r="B85">
            <v>38984</v>
          </cell>
        </row>
        <row r="86">
          <cell r="B86">
            <v>38997</v>
          </cell>
        </row>
        <row r="87">
          <cell r="B87">
            <v>38998</v>
          </cell>
        </row>
        <row r="88">
          <cell r="B88">
            <v>39014</v>
          </cell>
        </row>
        <row r="89">
          <cell r="B89">
            <v>39025</v>
          </cell>
        </row>
        <row r="90">
          <cell r="B90">
            <v>39026</v>
          </cell>
        </row>
        <row r="91">
          <cell r="B91">
            <v>39027</v>
          </cell>
        </row>
        <row r="92">
          <cell r="B92">
            <v>39028</v>
          </cell>
        </row>
        <row r="93">
          <cell r="B93">
            <v>39029</v>
          </cell>
        </row>
        <row r="94">
          <cell r="B94">
            <v>39032</v>
          </cell>
        </row>
        <row r="95">
          <cell r="B95">
            <v>39033</v>
          </cell>
        </row>
        <row r="96">
          <cell r="B96">
            <v>39131</v>
          </cell>
        </row>
        <row r="97">
          <cell r="B97">
            <v>39149</v>
          </cell>
        </row>
        <row r="98">
          <cell r="B98">
            <v>39150</v>
          </cell>
        </row>
        <row r="99">
          <cell r="B99">
            <v>39151</v>
          </cell>
        </row>
        <row r="100">
          <cell r="B100">
            <v>39152</v>
          </cell>
        </row>
        <row r="101">
          <cell r="B101">
            <v>39158</v>
          </cell>
        </row>
        <row r="102">
          <cell r="B102">
            <v>39159</v>
          </cell>
        </row>
        <row r="103">
          <cell r="B103">
            <v>39160</v>
          </cell>
        </row>
        <row r="104">
          <cell r="B104">
            <v>39161</v>
          </cell>
        </row>
        <row r="105">
          <cell r="B105">
            <v>39162</v>
          </cell>
        </row>
        <row r="106">
          <cell r="B106">
            <v>39163</v>
          </cell>
        </row>
        <row r="107">
          <cell r="B107">
            <v>39164</v>
          </cell>
        </row>
        <row r="108">
          <cell r="B108">
            <v>39165</v>
          </cell>
        </row>
        <row r="109">
          <cell r="B109">
            <v>39166</v>
          </cell>
        </row>
        <row r="110">
          <cell r="B110">
            <v>39167</v>
          </cell>
        </row>
        <row r="111">
          <cell r="B111">
            <v>39168</v>
          </cell>
        </row>
        <row r="112">
          <cell r="B112">
            <v>39169</v>
          </cell>
        </row>
        <row r="113">
          <cell r="B113">
            <v>39170</v>
          </cell>
        </row>
        <row r="114">
          <cell r="B114">
            <v>39171</v>
          </cell>
        </row>
        <row r="115">
          <cell r="B115">
            <v>39172</v>
          </cell>
        </row>
        <row r="116">
          <cell r="B116">
            <v>39173</v>
          </cell>
        </row>
        <row r="117">
          <cell r="B117">
            <v>39179</v>
          </cell>
        </row>
        <row r="118">
          <cell r="B118">
            <v>39180</v>
          </cell>
        </row>
        <row r="119">
          <cell r="B119">
            <v>39186</v>
          </cell>
        </row>
        <row r="120">
          <cell r="B120">
            <v>39187</v>
          </cell>
        </row>
        <row r="121">
          <cell r="B121">
            <v>39190</v>
          </cell>
        </row>
        <row r="122">
          <cell r="B122">
            <v>39200</v>
          </cell>
        </row>
        <row r="123">
          <cell r="B123">
            <v>39201</v>
          </cell>
        </row>
        <row r="124">
          <cell r="B124">
            <v>39205</v>
          </cell>
        </row>
        <row r="125">
          <cell r="B125">
            <v>39206</v>
          </cell>
        </row>
        <row r="126">
          <cell r="B126">
            <v>39221</v>
          </cell>
        </row>
        <row r="127">
          <cell r="B127">
            <v>39222</v>
          </cell>
        </row>
        <row r="128">
          <cell r="B128">
            <v>39225</v>
          </cell>
        </row>
        <row r="129">
          <cell r="B129">
            <v>39227</v>
          </cell>
        </row>
        <row r="130">
          <cell r="B130">
            <v>39228</v>
          </cell>
        </row>
        <row r="131">
          <cell r="B131">
            <v>39229</v>
          </cell>
        </row>
        <row r="132">
          <cell r="B132">
            <v>39230</v>
          </cell>
        </row>
        <row r="133">
          <cell r="B133">
            <v>39235</v>
          </cell>
        </row>
        <row r="134">
          <cell r="B134">
            <v>39236</v>
          </cell>
        </row>
        <row r="135">
          <cell r="B135">
            <v>39242</v>
          </cell>
        </row>
        <row r="136">
          <cell r="B136">
            <v>39243</v>
          </cell>
        </row>
        <row r="137">
          <cell r="B137">
            <v>39244</v>
          </cell>
        </row>
        <row r="138">
          <cell r="B138">
            <v>39256</v>
          </cell>
        </row>
        <row r="139">
          <cell r="B139">
            <v>39257</v>
          </cell>
        </row>
        <row r="140">
          <cell r="B140">
            <v>39270</v>
          </cell>
        </row>
        <row r="141">
          <cell r="B141">
            <v>39375</v>
          </cell>
        </row>
        <row r="142">
          <cell r="B142">
            <v>39381</v>
          </cell>
        </row>
        <row r="143">
          <cell r="B143">
            <v>39382</v>
          </cell>
        </row>
        <row r="144">
          <cell r="B144">
            <v>39386</v>
          </cell>
        </row>
        <row r="145">
          <cell r="B145">
            <v>39387</v>
          </cell>
        </row>
        <row r="146">
          <cell r="B146">
            <v>39389</v>
          </cell>
        </row>
        <row r="147">
          <cell r="B147">
            <v>39396</v>
          </cell>
        </row>
        <row r="148">
          <cell r="B148">
            <v>39397</v>
          </cell>
        </row>
        <row r="149">
          <cell r="B149">
            <v>39398</v>
          </cell>
        </row>
        <row r="150">
          <cell r="B150">
            <v>39400</v>
          </cell>
        </row>
        <row r="151">
          <cell r="B151">
            <v>39401</v>
          </cell>
        </row>
        <row r="152">
          <cell r="B152">
            <v>39403</v>
          </cell>
        </row>
        <row r="153">
          <cell r="B153">
            <v>39404</v>
          </cell>
        </row>
        <row r="154">
          <cell r="B154">
            <v>39408</v>
          </cell>
        </row>
        <row r="155">
          <cell r="B155">
            <v>39409</v>
          </cell>
        </row>
        <row r="157">
          <cell r="B157">
            <v>39508</v>
          </cell>
        </row>
        <row r="158">
          <cell r="B158">
            <v>39520</v>
          </cell>
        </row>
        <row r="159">
          <cell r="B159">
            <v>39522</v>
          </cell>
        </row>
        <row r="160">
          <cell r="B160">
            <v>39523</v>
          </cell>
        </row>
        <row r="161">
          <cell r="B161">
            <v>39527</v>
          </cell>
        </row>
        <row r="162">
          <cell r="B162">
            <v>39528</v>
          </cell>
        </row>
        <row r="163">
          <cell r="B163">
            <v>39530</v>
          </cell>
        </row>
        <row r="164">
          <cell r="B164">
            <v>39532</v>
          </cell>
        </row>
        <row r="165">
          <cell r="B165">
            <v>39535</v>
          </cell>
        </row>
        <row r="167">
          <cell r="B167">
            <v>39606</v>
          </cell>
        </row>
        <row r="168">
          <cell r="B168">
            <v>39607</v>
          </cell>
        </row>
        <row r="169">
          <cell r="B169">
            <v>39626</v>
          </cell>
        </row>
        <row r="170">
          <cell r="B170">
            <v>39633</v>
          </cell>
        </row>
        <row r="171">
          <cell r="B171">
            <v>39634</v>
          </cell>
        </row>
        <row r="172">
          <cell r="B172">
            <v>39635</v>
          </cell>
        </row>
        <row r="173">
          <cell r="B173">
            <v>39641</v>
          </cell>
        </row>
        <row r="174">
          <cell r="B174">
            <v>39642</v>
          </cell>
        </row>
        <row r="175">
          <cell r="B175">
            <v>39648</v>
          </cell>
        </row>
        <row r="176">
          <cell r="B176">
            <v>39655</v>
          </cell>
        </row>
        <row r="179">
          <cell r="B179">
            <v>39767</v>
          </cell>
        </row>
        <row r="180">
          <cell r="B180">
            <v>39788</v>
          </cell>
        </row>
        <row r="181">
          <cell r="B181">
            <v>39789</v>
          </cell>
        </row>
      </sheetData>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hkpandey@burbankca.gov" TargetMode="External"/><Relationship Id="rId3" Type="http://schemas.openxmlformats.org/officeDocument/2006/relationships/printerSettings" Target="../printerSettings/printerSettings4.bin"/><Relationship Id="rId7" Type="http://schemas.openxmlformats.org/officeDocument/2006/relationships/hyperlink" Target="mailto:hkpandey@burbankca.gov" TargetMode="Externa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hyperlink" Target="mailto:hkpandey@burbankca.gov" TargetMode="External"/><Relationship Id="rId5" Type="http://schemas.openxmlformats.org/officeDocument/2006/relationships/hyperlink" Target="mailto:hkpandey@burbankca.gov" TargetMode="External"/><Relationship Id="rId10" Type="http://schemas.openxmlformats.org/officeDocument/2006/relationships/drawing" Target="../drawings/drawing2.xml"/><Relationship Id="rId4" Type="http://schemas.openxmlformats.org/officeDocument/2006/relationships/printerSettings" Target="../printerSettings/printerSettings5.bin"/><Relationship Id="rId9"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drawing" Target="../drawings/drawing3.xml"/><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17"/>
  <sheetViews>
    <sheetView view="pageBreakPreview" zoomScale="85" zoomScaleNormal="100" zoomScaleSheetLayoutView="85" workbookViewId="0">
      <selection activeCell="C8" sqref="C8"/>
    </sheetView>
  </sheetViews>
  <sheetFormatPr defaultRowHeight="15"/>
  <cols>
    <col min="1" max="1" width="98" style="232" customWidth="1"/>
    <col min="2" max="2" width="14.625" style="232" customWidth="1"/>
    <col min="3" max="4" width="9" style="232"/>
    <col min="5" max="5" width="11.625" style="232" customWidth="1"/>
    <col min="6" max="6" width="9" style="232"/>
    <col min="7" max="7" width="14.125" style="232" bestFit="1" customWidth="1"/>
    <col min="8" max="8" width="15.375" style="232" bestFit="1" customWidth="1"/>
    <col min="9" max="256" width="9" style="232"/>
    <col min="257" max="257" width="93.75" style="232" bestFit="1" customWidth="1"/>
    <col min="258" max="512" width="9" style="232"/>
    <col min="513" max="513" width="93.75" style="232" bestFit="1" customWidth="1"/>
    <col min="514" max="768" width="9" style="232"/>
    <col min="769" max="769" width="93.75" style="232" bestFit="1" customWidth="1"/>
    <col min="770" max="1024" width="9" style="232"/>
    <col min="1025" max="1025" width="93.75" style="232" bestFit="1" customWidth="1"/>
    <col min="1026" max="1280" width="9" style="232"/>
    <col min="1281" max="1281" width="93.75" style="232" bestFit="1" customWidth="1"/>
    <col min="1282" max="1536" width="9" style="232"/>
    <col min="1537" max="1537" width="93.75" style="232" bestFit="1" customWidth="1"/>
    <col min="1538" max="1792" width="9" style="232"/>
    <col min="1793" max="1793" width="93.75" style="232" bestFit="1" customWidth="1"/>
    <col min="1794" max="2048" width="9" style="232"/>
    <col min="2049" max="2049" width="93.75" style="232" bestFit="1" customWidth="1"/>
    <col min="2050" max="2304" width="9" style="232"/>
    <col min="2305" max="2305" width="93.75" style="232" bestFit="1" customWidth="1"/>
    <col min="2306" max="2560" width="9" style="232"/>
    <col min="2561" max="2561" width="93.75" style="232" bestFit="1" customWidth="1"/>
    <col min="2562" max="2816" width="9" style="232"/>
    <col min="2817" max="2817" width="93.75" style="232" bestFit="1" customWidth="1"/>
    <col min="2818" max="3072" width="9" style="232"/>
    <col min="3073" max="3073" width="93.75" style="232" bestFit="1" customWidth="1"/>
    <col min="3074" max="3328" width="9" style="232"/>
    <col min="3329" max="3329" width="93.75" style="232" bestFit="1" customWidth="1"/>
    <col min="3330" max="3584" width="9" style="232"/>
    <col min="3585" max="3585" width="93.75" style="232" bestFit="1" customWidth="1"/>
    <col min="3586" max="3840" width="9" style="232"/>
    <col min="3841" max="3841" width="93.75" style="232" bestFit="1" customWidth="1"/>
    <col min="3842" max="4096" width="9" style="232"/>
    <col min="4097" max="4097" width="93.75" style="232" bestFit="1" customWidth="1"/>
    <col min="4098" max="4352" width="9" style="232"/>
    <col min="4353" max="4353" width="93.75" style="232" bestFit="1" customWidth="1"/>
    <col min="4354" max="4608" width="9" style="232"/>
    <col min="4609" max="4609" width="93.75" style="232" bestFit="1" customWidth="1"/>
    <col min="4610" max="4864" width="9" style="232"/>
    <col min="4865" max="4865" width="93.75" style="232" bestFit="1" customWidth="1"/>
    <col min="4866" max="5120" width="9" style="232"/>
    <col min="5121" max="5121" width="93.75" style="232" bestFit="1" customWidth="1"/>
    <col min="5122" max="5376" width="9" style="232"/>
    <col min="5377" max="5377" width="93.75" style="232" bestFit="1" customWidth="1"/>
    <col min="5378" max="5632" width="9" style="232"/>
    <col min="5633" max="5633" width="93.75" style="232" bestFit="1" customWidth="1"/>
    <col min="5634" max="5888" width="9" style="232"/>
    <col min="5889" max="5889" width="93.75" style="232" bestFit="1" customWidth="1"/>
    <col min="5890" max="6144" width="9" style="232"/>
    <col min="6145" max="6145" width="93.75" style="232" bestFit="1" customWidth="1"/>
    <col min="6146" max="6400" width="9" style="232"/>
    <col min="6401" max="6401" width="93.75" style="232" bestFit="1" customWidth="1"/>
    <col min="6402" max="6656" width="9" style="232"/>
    <col min="6657" max="6657" width="93.75" style="232" bestFit="1" customWidth="1"/>
    <col min="6658" max="6912" width="9" style="232"/>
    <col min="6913" max="6913" width="93.75" style="232" bestFit="1" customWidth="1"/>
    <col min="6914" max="7168" width="9" style="232"/>
    <col min="7169" max="7169" width="93.75" style="232" bestFit="1" customWidth="1"/>
    <col min="7170" max="7424" width="9" style="232"/>
    <col min="7425" max="7425" width="93.75" style="232" bestFit="1" customWidth="1"/>
    <col min="7426" max="7680" width="9" style="232"/>
    <col min="7681" max="7681" width="93.75" style="232" bestFit="1" customWidth="1"/>
    <col min="7682" max="7936" width="9" style="232"/>
    <col min="7937" max="7937" width="93.75" style="232" bestFit="1" customWidth="1"/>
    <col min="7938" max="8192" width="9" style="232"/>
    <col min="8193" max="8193" width="93.75" style="232" bestFit="1" customWidth="1"/>
    <col min="8194" max="8448" width="9" style="232"/>
    <col min="8449" max="8449" width="93.75" style="232" bestFit="1" customWidth="1"/>
    <col min="8450" max="8704" width="9" style="232"/>
    <col min="8705" max="8705" width="93.75" style="232" bestFit="1" customWidth="1"/>
    <col min="8706" max="8960" width="9" style="232"/>
    <col min="8961" max="8961" width="93.75" style="232" bestFit="1" customWidth="1"/>
    <col min="8962" max="9216" width="9" style="232"/>
    <col min="9217" max="9217" width="93.75" style="232" bestFit="1" customWidth="1"/>
    <col min="9218" max="9472" width="9" style="232"/>
    <col min="9473" max="9473" width="93.75" style="232" bestFit="1" customWidth="1"/>
    <col min="9474" max="9728" width="9" style="232"/>
    <col min="9729" max="9729" width="93.75" style="232" bestFit="1" customWidth="1"/>
    <col min="9730" max="9984" width="9" style="232"/>
    <col min="9985" max="9985" width="93.75" style="232" bestFit="1" customWidth="1"/>
    <col min="9986" max="10240" width="9" style="232"/>
    <col min="10241" max="10241" width="93.75" style="232" bestFit="1" customWidth="1"/>
    <col min="10242" max="10496" width="9" style="232"/>
    <col min="10497" max="10497" width="93.75" style="232" bestFit="1" customWidth="1"/>
    <col min="10498" max="10752" width="9" style="232"/>
    <col min="10753" max="10753" width="93.75" style="232" bestFit="1" customWidth="1"/>
    <col min="10754" max="11008" width="9" style="232"/>
    <col min="11009" max="11009" width="93.75" style="232" bestFit="1" customWidth="1"/>
    <col min="11010" max="11264" width="9" style="232"/>
    <col min="11265" max="11265" width="93.75" style="232" bestFit="1" customWidth="1"/>
    <col min="11266" max="11520" width="9" style="232"/>
    <col min="11521" max="11521" width="93.75" style="232" bestFit="1" customWidth="1"/>
    <col min="11522" max="11776" width="9" style="232"/>
    <col min="11777" max="11777" width="93.75" style="232" bestFit="1" customWidth="1"/>
    <col min="11778" max="12032" width="9" style="232"/>
    <col min="12033" max="12033" width="93.75" style="232" bestFit="1" customWidth="1"/>
    <col min="12034" max="12288" width="9" style="232"/>
    <col min="12289" max="12289" width="93.75" style="232" bestFit="1" customWidth="1"/>
    <col min="12290" max="12544" width="9" style="232"/>
    <col min="12545" max="12545" width="93.75" style="232" bestFit="1" customWidth="1"/>
    <col min="12546" max="12800" width="9" style="232"/>
    <col min="12801" max="12801" width="93.75" style="232" bestFit="1" customWidth="1"/>
    <col min="12802" max="13056" width="9" style="232"/>
    <col min="13057" max="13057" width="93.75" style="232" bestFit="1" customWidth="1"/>
    <col min="13058" max="13312" width="9" style="232"/>
    <col min="13313" max="13313" width="93.75" style="232" bestFit="1" customWidth="1"/>
    <col min="13314" max="13568" width="9" style="232"/>
    <col min="13569" max="13569" width="93.75" style="232" bestFit="1" customWidth="1"/>
    <col min="13570" max="13824" width="9" style="232"/>
    <col min="13825" max="13825" width="93.75" style="232" bestFit="1" customWidth="1"/>
    <col min="13826" max="14080" width="9" style="232"/>
    <col min="14081" max="14081" width="93.75" style="232" bestFit="1" customWidth="1"/>
    <col min="14082" max="14336" width="9" style="232"/>
    <col min="14337" max="14337" width="93.75" style="232" bestFit="1" customWidth="1"/>
    <col min="14338" max="14592" width="9" style="232"/>
    <col min="14593" max="14593" width="93.75" style="232" bestFit="1" customWidth="1"/>
    <col min="14594" max="14848" width="9" style="232"/>
    <col min="14849" max="14849" width="93.75" style="232" bestFit="1" customWidth="1"/>
    <col min="14850" max="15104" width="9" style="232"/>
    <col min="15105" max="15105" width="93.75" style="232" bestFit="1" customWidth="1"/>
    <col min="15106" max="15360" width="9" style="232"/>
    <col min="15361" max="15361" width="93.75" style="232" bestFit="1" customWidth="1"/>
    <col min="15362" max="15616" width="9" style="232"/>
    <col min="15617" max="15617" width="93.75" style="232" bestFit="1" customWidth="1"/>
    <col min="15618" max="15872" width="9" style="232"/>
    <col min="15873" max="15873" width="93.75" style="232" bestFit="1" customWidth="1"/>
    <col min="15874" max="16128" width="9" style="232"/>
    <col min="16129" max="16129" width="93.75" style="232" bestFit="1" customWidth="1"/>
    <col min="16130" max="16384" width="9" style="232"/>
  </cols>
  <sheetData>
    <row r="1" spans="1:1" ht="87" customHeight="1">
      <c r="A1" s="231" t="s">
        <v>315</v>
      </c>
    </row>
    <row r="2" spans="1:1" ht="29.25" customHeight="1">
      <c r="A2" s="233"/>
    </row>
    <row r="3" spans="1:1" ht="10.5" customHeight="1"/>
    <row r="4" spans="1:1" ht="11.25" customHeight="1"/>
    <row r="8" spans="1:1">
      <c r="A8" s="234"/>
    </row>
    <row r="11" spans="1:1" ht="30.75" customHeight="1"/>
    <row r="12" spans="1:1" ht="19.5" customHeight="1">
      <c r="A12" s="240" t="s">
        <v>154</v>
      </c>
    </row>
    <row r="13" spans="1:1" ht="58.5" customHeight="1">
      <c r="A13" s="235" t="s">
        <v>253</v>
      </c>
    </row>
    <row r="14" spans="1:1" ht="45.75">
      <c r="A14" s="236" t="s">
        <v>174</v>
      </c>
    </row>
    <row r="15" spans="1:1" ht="51" customHeight="1">
      <c r="A15" s="235" t="s">
        <v>254</v>
      </c>
    </row>
    <row r="16" spans="1:1" ht="65.25" customHeight="1">
      <c r="A16" s="236" t="s">
        <v>262</v>
      </c>
    </row>
    <row r="17" spans="1:1" ht="45" customHeight="1">
      <c r="A17" s="236" t="s">
        <v>255</v>
      </c>
    </row>
  </sheetData>
  <printOptions horizontalCentered="1"/>
  <pageMargins left="0.75" right="0.75" top="1" bottom="1" header="0.5" footer="0.5"/>
  <pageSetup scale="85"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pageSetUpPr fitToPage="1"/>
  </sheetPr>
  <dimension ref="A1:F35"/>
  <sheetViews>
    <sheetView view="pageBreakPreview" zoomScale="110" zoomScaleNormal="100" zoomScaleSheetLayoutView="110" workbookViewId="0">
      <pane xSplit="1" ySplit="8" topLeftCell="B9" activePane="bottomRight" state="frozen"/>
      <selection pane="topRight" activeCell="B1" sqref="B1"/>
      <selection pane="bottomLeft" activeCell="A8" sqref="A8"/>
      <selection pane="bottomRight" activeCell="D30" sqref="D30"/>
    </sheetView>
  </sheetViews>
  <sheetFormatPr defaultColWidth="9" defaultRowHeight="12.75"/>
  <cols>
    <col min="1" max="1" width="36.625" style="11" customWidth="1"/>
    <col min="2" max="6" width="23.625" style="11" customWidth="1"/>
    <col min="7" max="16384" width="9" style="11"/>
  </cols>
  <sheetData>
    <row r="1" spans="1:6" ht="15.75">
      <c r="A1" s="16" t="s">
        <v>22</v>
      </c>
      <c r="B1" s="101"/>
      <c r="C1" s="101"/>
      <c r="D1" s="101"/>
      <c r="E1" s="101"/>
      <c r="F1" s="101"/>
    </row>
    <row r="2" spans="1:6" ht="15.75">
      <c r="A2" s="16" t="s">
        <v>23</v>
      </c>
      <c r="B2" s="102"/>
      <c r="C2" s="101"/>
      <c r="D2" s="101"/>
      <c r="E2" s="101"/>
      <c r="F2" s="101"/>
    </row>
    <row r="3" spans="1:6" ht="15.75">
      <c r="A3" s="95" t="s">
        <v>256</v>
      </c>
      <c r="B3" s="102"/>
      <c r="C3" s="101"/>
      <c r="D3" s="101"/>
      <c r="E3" s="101"/>
      <c r="F3" s="101"/>
    </row>
    <row r="4" spans="1:6" ht="15.75">
      <c r="A4" s="103" t="s">
        <v>155</v>
      </c>
      <c r="B4" s="102"/>
      <c r="C4" s="101"/>
      <c r="D4" s="101"/>
      <c r="E4" s="101"/>
      <c r="F4" s="101"/>
    </row>
    <row r="5" spans="1:6">
      <c r="A5" s="238" t="s">
        <v>178</v>
      </c>
      <c r="B5" s="102"/>
      <c r="C5" s="101"/>
      <c r="D5" s="101"/>
      <c r="E5" s="101"/>
      <c r="F5" s="101"/>
    </row>
    <row r="6" spans="1:6">
      <c r="A6" s="104"/>
      <c r="B6" s="102"/>
      <c r="C6" s="101"/>
      <c r="D6" s="101"/>
      <c r="E6" s="101"/>
      <c r="F6" s="101"/>
    </row>
    <row r="7" spans="1:6">
      <c r="A7" s="102" t="s">
        <v>156</v>
      </c>
      <c r="B7" s="105" t="s">
        <v>394</v>
      </c>
      <c r="C7" s="101"/>
      <c r="D7" s="101"/>
      <c r="E7" s="101"/>
      <c r="F7" s="101"/>
    </row>
    <row r="8" spans="1:6">
      <c r="A8" s="102" t="s">
        <v>13</v>
      </c>
      <c r="B8" s="113" t="s">
        <v>395</v>
      </c>
      <c r="C8" s="101"/>
      <c r="D8" s="101"/>
      <c r="E8" s="101"/>
      <c r="F8" s="101"/>
    </row>
    <row r="9" spans="1:6">
      <c r="A9" s="114" t="s">
        <v>171</v>
      </c>
      <c r="B9" s="105" t="s">
        <v>396</v>
      </c>
      <c r="C9" s="101"/>
      <c r="D9" s="101"/>
      <c r="E9" s="101"/>
      <c r="F9" s="101"/>
    </row>
    <row r="10" spans="1:6">
      <c r="A10" s="102"/>
      <c r="B10" s="104"/>
      <c r="C10" s="101"/>
      <c r="D10" s="101"/>
      <c r="E10" s="101"/>
      <c r="F10" s="101"/>
    </row>
    <row r="11" spans="1:6">
      <c r="A11" s="102"/>
      <c r="B11" s="102"/>
      <c r="C11" s="101"/>
      <c r="D11" s="101"/>
      <c r="E11" s="101"/>
      <c r="F11" s="101"/>
    </row>
    <row r="12" spans="1:6" s="15" customFormat="1">
      <c r="A12" s="102" t="s">
        <v>258</v>
      </c>
      <c r="B12" s="106" t="s">
        <v>170</v>
      </c>
      <c r="C12" s="107" t="s">
        <v>47</v>
      </c>
      <c r="D12" s="107" t="s">
        <v>48</v>
      </c>
      <c r="E12" s="107" t="s">
        <v>49</v>
      </c>
      <c r="F12" s="108" t="s">
        <v>12</v>
      </c>
    </row>
    <row r="13" spans="1:6">
      <c r="A13" s="104" t="s">
        <v>5</v>
      </c>
      <c r="B13" s="105" t="s">
        <v>395</v>
      </c>
      <c r="C13" s="105" t="s">
        <v>395</v>
      </c>
      <c r="D13" s="105" t="s">
        <v>395</v>
      </c>
      <c r="E13" s="105" t="s">
        <v>395</v>
      </c>
      <c r="F13" s="105"/>
    </row>
    <row r="14" spans="1:6">
      <c r="A14" s="104" t="s">
        <v>4</v>
      </c>
      <c r="B14" s="105" t="s">
        <v>400</v>
      </c>
      <c r="C14" s="105" t="s">
        <v>400</v>
      </c>
      <c r="D14" s="105" t="s">
        <v>400</v>
      </c>
      <c r="E14" s="105" t="s">
        <v>400</v>
      </c>
      <c r="F14" s="105"/>
    </row>
    <row r="15" spans="1:6">
      <c r="A15" s="104" t="s">
        <v>19</v>
      </c>
      <c r="B15" s="357" t="s">
        <v>401</v>
      </c>
      <c r="C15" s="357" t="s">
        <v>401</v>
      </c>
      <c r="D15" s="357" t="s">
        <v>401</v>
      </c>
      <c r="E15" s="357" t="s">
        <v>401</v>
      </c>
      <c r="F15" s="109"/>
    </row>
    <row r="16" spans="1:6">
      <c r="A16" s="104" t="s">
        <v>6</v>
      </c>
      <c r="B16" s="105" t="s">
        <v>402</v>
      </c>
      <c r="C16" s="105" t="s">
        <v>402</v>
      </c>
      <c r="D16" s="105" t="s">
        <v>402</v>
      </c>
      <c r="E16" s="105" t="s">
        <v>402</v>
      </c>
      <c r="F16" s="105"/>
    </row>
    <row r="17" spans="1:6">
      <c r="A17" s="104" t="s">
        <v>7</v>
      </c>
      <c r="B17" s="105" t="s">
        <v>403</v>
      </c>
      <c r="C17" s="105" t="s">
        <v>403</v>
      </c>
      <c r="D17" s="105" t="s">
        <v>403</v>
      </c>
      <c r="E17" s="105" t="s">
        <v>403</v>
      </c>
      <c r="F17" s="105"/>
    </row>
    <row r="18" spans="1:6">
      <c r="A18" s="104" t="s">
        <v>8</v>
      </c>
      <c r="B18" s="105"/>
      <c r="C18" s="105"/>
      <c r="D18" s="105"/>
      <c r="E18" s="105"/>
      <c r="F18" s="105"/>
    </row>
    <row r="19" spans="1:6">
      <c r="A19" s="104" t="s">
        <v>9</v>
      </c>
      <c r="B19" s="105" t="s">
        <v>404</v>
      </c>
      <c r="C19" s="105" t="s">
        <v>404</v>
      </c>
      <c r="D19" s="105" t="s">
        <v>404</v>
      </c>
      <c r="E19" s="105" t="s">
        <v>404</v>
      </c>
      <c r="F19" s="105"/>
    </row>
    <row r="20" spans="1:6">
      <c r="A20" s="104" t="s">
        <v>10</v>
      </c>
      <c r="B20" s="105" t="s">
        <v>16</v>
      </c>
      <c r="C20" s="105" t="s">
        <v>16</v>
      </c>
      <c r="D20" s="105" t="s">
        <v>16</v>
      </c>
      <c r="E20" s="105" t="s">
        <v>16</v>
      </c>
      <c r="F20" s="105" t="s">
        <v>16</v>
      </c>
    </row>
    <row r="21" spans="1:6">
      <c r="A21" s="104" t="s">
        <v>11</v>
      </c>
      <c r="B21" s="105">
        <v>91502</v>
      </c>
      <c r="C21" s="105">
        <v>91502</v>
      </c>
      <c r="D21" s="105">
        <v>91502</v>
      </c>
      <c r="E21" s="105">
        <v>91502</v>
      </c>
      <c r="F21" s="105"/>
    </row>
    <row r="22" spans="1:6">
      <c r="A22" s="104" t="s">
        <v>14</v>
      </c>
      <c r="B22" s="110">
        <v>43504</v>
      </c>
      <c r="C22" s="110">
        <v>43504</v>
      </c>
      <c r="D22" s="110">
        <v>43504</v>
      </c>
      <c r="E22" s="110">
        <v>43504</v>
      </c>
      <c r="F22" s="110"/>
    </row>
    <row r="23" spans="1:6">
      <c r="A23" s="104" t="s">
        <v>172</v>
      </c>
      <c r="B23" s="110"/>
      <c r="C23" s="110"/>
      <c r="D23" s="110"/>
      <c r="E23" s="110"/>
      <c r="F23" s="110"/>
    </row>
    <row r="24" spans="1:6">
      <c r="A24" s="104"/>
      <c r="B24" s="111"/>
      <c r="C24" s="111"/>
      <c r="D24" s="111"/>
      <c r="E24" s="111"/>
      <c r="F24" s="111"/>
    </row>
    <row r="25" spans="1:6" ht="25.5">
      <c r="A25" s="102" t="s">
        <v>257</v>
      </c>
      <c r="B25" s="104"/>
      <c r="C25" s="104"/>
      <c r="D25" s="104"/>
      <c r="E25" s="104"/>
      <c r="F25" s="104"/>
    </row>
    <row r="26" spans="1:6">
      <c r="A26" s="104" t="s">
        <v>5</v>
      </c>
      <c r="B26" s="105"/>
      <c r="C26" s="105"/>
      <c r="D26" s="105"/>
      <c r="E26" s="105"/>
      <c r="F26" s="105"/>
    </row>
    <row r="27" spans="1:6">
      <c r="A27" s="104" t="s">
        <v>4</v>
      </c>
      <c r="B27" s="105"/>
      <c r="C27" s="105"/>
      <c r="D27" s="105"/>
      <c r="E27" s="105"/>
      <c r="F27" s="105"/>
    </row>
    <row r="28" spans="1:6">
      <c r="A28" s="104" t="s">
        <v>19</v>
      </c>
      <c r="B28" s="109"/>
      <c r="C28" s="109"/>
      <c r="D28" s="109"/>
      <c r="E28" s="109"/>
      <c r="F28" s="109"/>
    </row>
    <row r="29" spans="1:6">
      <c r="A29" s="104" t="s">
        <v>6</v>
      </c>
      <c r="B29" s="105"/>
      <c r="C29" s="105"/>
      <c r="D29" s="105"/>
      <c r="E29" s="105"/>
      <c r="F29" s="105"/>
    </row>
    <row r="30" spans="1:6">
      <c r="A30" s="104" t="s">
        <v>7</v>
      </c>
      <c r="B30" s="105"/>
      <c r="C30" s="105"/>
      <c r="D30" s="105"/>
      <c r="E30" s="105"/>
      <c r="F30" s="105"/>
    </row>
    <row r="31" spans="1:6">
      <c r="A31" s="104" t="s">
        <v>8</v>
      </c>
      <c r="B31" s="105"/>
      <c r="C31" s="105"/>
      <c r="D31" s="105"/>
      <c r="E31" s="105"/>
      <c r="F31" s="105"/>
    </row>
    <row r="32" spans="1:6">
      <c r="A32" s="104" t="s">
        <v>9</v>
      </c>
      <c r="B32" s="105"/>
      <c r="C32" s="105"/>
      <c r="D32" s="105"/>
      <c r="E32" s="105"/>
      <c r="F32" s="105"/>
    </row>
    <row r="33" spans="1:6">
      <c r="A33" s="104" t="s">
        <v>10</v>
      </c>
      <c r="B33" s="105"/>
      <c r="C33" s="105"/>
      <c r="D33" s="105"/>
      <c r="E33" s="105"/>
      <c r="F33" s="105"/>
    </row>
    <row r="34" spans="1:6">
      <c r="A34" s="104" t="s">
        <v>11</v>
      </c>
      <c r="B34" s="105"/>
      <c r="C34" s="105"/>
      <c r="D34" s="105"/>
      <c r="E34" s="105"/>
      <c r="F34" s="105"/>
    </row>
    <row r="35" spans="1:6">
      <c r="A35" s="14"/>
      <c r="B35" s="14"/>
    </row>
  </sheetData>
  <customSheetViews>
    <customSheetView guid="{8273F839-864F-40CA-9F07-FCB68AAC5FAE}">
      <pane xSplit="1" ySplit="7" topLeftCell="B8" activePane="bottomRight" state="frozen"/>
      <selection pane="bottomRight" activeCell="C36" sqref="C36"/>
      <pageMargins left="0.7" right="0.7" top="0.75" bottom="0.75" header="0.3" footer="0.3"/>
      <pageSetup pageOrder="overThenDown" orientation="landscape" r:id="rId1"/>
    </customSheetView>
    <customSheetView guid="{9660D43C-356B-4BBC-ADDE-819E1A7545B6}">
      <pane xSplit="1" ySplit="7" topLeftCell="B8" activePane="bottomRight" state="frozen"/>
      <selection pane="bottomRight" activeCell="C27" sqref="C27"/>
      <pageMargins left="0.7" right="0.7" top="0.75" bottom="0.75" header="0.3" footer="0.3"/>
      <pageSetup pageOrder="overThenDown" orientation="landscape" r:id="rId2"/>
    </customSheetView>
    <customSheetView guid="{3EAFDB81-3C7B-4EC4-BD53-8A6926C61C4D}">
      <pane xSplit="1" ySplit="7" topLeftCell="B8" activePane="bottomRight" state="frozen"/>
      <selection pane="bottomRight" activeCell="C27" sqref="C27"/>
      <pageMargins left="0.7" right="0.7" top="0.75" bottom="0.75" header="0.3" footer="0.3"/>
      <pageSetup pageOrder="overThenDown" orientation="landscape" r:id="rId3"/>
    </customSheetView>
    <customSheetView guid="{046A23F8-4D15-41E0-A67E-1D05CF2E9CA4}">
      <pane xSplit="1" ySplit="7" topLeftCell="B8" activePane="bottomRight" state="frozen"/>
      <selection pane="bottomRight" activeCell="C27" sqref="C27"/>
      <pageMargins left="0.7" right="0.7" top="0.75" bottom="0.75" header="0.3" footer="0.3"/>
      <pageSetup pageOrder="overThenDown" orientation="landscape" r:id="rId4"/>
    </customSheetView>
  </customSheetViews>
  <hyperlinks>
    <hyperlink ref="B15" r:id="rId5"/>
    <hyperlink ref="C15" r:id="rId6"/>
    <hyperlink ref="D15" r:id="rId7"/>
    <hyperlink ref="E15" r:id="rId8"/>
  </hyperlinks>
  <pageMargins left="0.25" right="0.25" top="0.75" bottom="0.75" header="0.3" footer="0.3"/>
  <pageSetup scale="81" pageOrder="overThenDown" orientation="landscape" r:id="rId9"/>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2"/>
    <pageSetUpPr fitToPage="1"/>
  </sheetPr>
  <dimension ref="A1:Z130"/>
  <sheetViews>
    <sheetView showGridLines="0" view="pageBreakPreview" topLeftCell="A88" zoomScaleNormal="100" zoomScaleSheetLayoutView="100" workbookViewId="0">
      <selection activeCell="L14" sqref="L14"/>
    </sheetView>
  </sheetViews>
  <sheetFormatPr defaultColWidth="9" defaultRowHeight="15.75"/>
  <cols>
    <col min="1" max="1" width="9" style="1"/>
    <col min="2" max="2" width="64.75" style="7" customWidth="1"/>
    <col min="3" max="3" width="16.875" style="7" customWidth="1"/>
    <col min="4" max="4" width="15.125" style="7" customWidth="1"/>
    <col min="5" max="6" width="9.75" style="7" customWidth="1"/>
    <col min="7" max="14" width="9.75" style="3" customWidth="1"/>
    <col min="15" max="15" width="9.25" style="3" customWidth="1"/>
    <col min="16" max="18" width="9.25" style="1" customWidth="1"/>
    <col min="19" max="25" width="7.125" style="1" customWidth="1"/>
    <col min="26" max="26" width="14.75" style="1" bestFit="1" customWidth="1"/>
    <col min="27" max="131" width="7.125" style="1" customWidth="1"/>
    <col min="132" max="16384" width="9" style="1"/>
  </cols>
  <sheetData>
    <row r="1" spans="1:26">
      <c r="B1" s="16" t="s">
        <v>22</v>
      </c>
      <c r="C1" s="16"/>
      <c r="O1" s="1"/>
    </row>
    <row r="2" spans="1:26">
      <c r="B2" s="16" t="s">
        <v>23</v>
      </c>
      <c r="C2" s="16"/>
      <c r="O2" s="1"/>
    </row>
    <row r="3" spans="1:26" s="2" customFormat="1">
      <c r="B3" s="95" t="s">
        <v>256</v>
      </c>
      <c r="C3" s="17"/>
      <c r="D3" s="13"/>
      <c r="E3" s="13"/>
      <c r="F3" s="13"/>
    </row>
    <row r="4" spans="1:26" s="2" customFormat="1">
      <c r="B4" s="21" t="s">
        <v>177</v>
      </c>
      <c r="C4" s="17"/>
      <c r="D4" s="12"/>
      <c r="E4" s="12"/>
      <c r="F4" s="12"/>
    </row>
    <row r="5" spans="1:26" s="2" customFormat="1">
      <c r="B5" s="238" t="s">
        <v>179</v>
      </c>
      <c r="C5" s="17"/>
      <c r="D5" s="12"/>
      <c r="E5" s="12"/>
      <c r="F5" s="12"/>
    </row>
    <row r="6" spans="1:26" s="2" customFormat="1">
      <c r="B6" s="115"/>
      <c r="C6" s="115"/>
      <c r="D6" s="12"/>
      <c r="E6" s="12"/>
      <c r="F6" s="12"/>
    </row>
    <row r="7" spans="1:26" s="2" customFormat="1" ht="15.75" customHeight="1">
      <c r="B7" s="22" t="s">
        <v>374</v>
      </c>
      <c r="C7" s="7"/>
      <c r="D7" s="7"/>
      <c r="E7" s="7"/>
      <c r="F7" s="7"/>
      <c r="G7" s="341"/>
      <c r="H7" s="341"/>
      <c r="I7" s="341"/>
      <c r="J7" s="341"/>
      <c r="K7" s="341"/>
      <c r="L7" s="341"/>
      <c r="M7" s="341"/>
      <c r="N7" s="341"/>
      <c r="O7" s="341"/>
      <c r="P7" s="341"/>
      <c r="Q7" s="341"/>
      <c r="R7" s="341"/>
    </row>
    <row r="8" spans="1:26" s="2" customFormat="1">
      <c r="B8" s="16"/>
      <c r="C8" s="9"/>
      <c r="D8" s="16"/>
      <c r="E8" s="16"/>
      <c r="F8" s="16"/>
      <c r="G8" s="40"/>
      <c r="H8" s="41" t="s">
        <v>3</v>
      </c>
      <c r="I8" s="206"/>
      <c r="J8" s="207"/>
      <c r="K8" s="42"/>
      <c r="L8" s="42"/>
      <c r="M8" s="43"/>
      <c r="N8" s="43"/>
      <c r="O8" s="43"/>
      <c r="P8" s="44"/>
      <c r="Q8" s="44"/>
      <c r="R8" s="44"/>
    </row>
    <row r="9" spans="1:26" s="2" customFormat="1">
      <c r="B9" s="9"/>
      <c r="C9" s="9"/>
      <c r="D9" s="16"/>
      <c r="E9" s="16"/>
      <c r="F9" s="100" t="s">
        <v>45</v>
      </c>
      <c r="H9" s="47" t="s">
        <v>26</v>
      </c>
      <c r="I9" s="46"/>
      <c r="K9" s="43"/>
      <c r="L9" s="43"/>
      <c r="M9" s="43"/>
      <c r="N9" s="43"/>
      <c r="O9" s="43"/>
      <c r="P9" s="44"/>
      <c r="Q9" s="44"/>
      <c r="R9" s="44"/>
    </row>
    <row r="10" spans="1:26" s="5" customFormat="1" ht="18.75">
      <c r="B10" s="241" t="s">
        <v>46</v>
      </c>
      <c r="C10" s="18"/>
      <c r="D10" s="18"/>
      <c r="E10" s="48">
        <v>2017</v>
      </c>
      <c r="F10" s="48">
        <v>2018</v>
      </c>
      <c r="G10" s="48">
        <v>2019</v>
      </c>
      <c r="H10" s="48" t="s">
        <v>2</v>
      </c>
      <c r="I10" s="48" t="s">
        <v>17</v>
      </c>
      <c r="J10" s="48" t="s">
        <v>18</v>
      </c>
      <c r="K10" s="48" t="s">
        <v>20</v>
      </c>
      <c r="L10" s="48" t="s">
        <v>21</v>
      </c>
      <c r="M10" s="48" t="s">
        <v>24</v>
      </c>
      <c r="N10" s="48" t="s">
        <v>25</v>
      </c>
      <c r="O10" s="48" t="s">
        <v>27</v>
      </c>
      <c r="P10" s="48" t="s">
        <v>28</v>
      </c>
      <c r="Q10" s="48" t="s">
        <v>29</v>
      </c>
      <c r="R10" s="48" t="s">
        <v>30</v>
      </c>
    </row>
    <row r="11" spans="1:26">
      <c r="A11" s="17">
        <v>1</v>
      </c>
      <c r="B11" s="16" t="s">
        <v>99</v>
      </c>
      <c r="C11" s="16"/>
      <c r="D11" s="49"/>
      <c r="E11" s="375">
        <v>308</v>
      </c>
      <c r="F11" s="375">
        <v>308</v>
      </c>
      <c r="G11" s="335">
        <v>307.55236201290791</v>
      </c>
      <c r="H11" s="335">
        <v>306.15842290249964</v>
      </c>
      <c r="I11" s="335">
        <v>306.39636678297421</v>
      </c>
      <c r="J11" s="335">
        <v>307.87857310057069</v>
      </c>
      <c r="K11" s="335">
        <v>310.13025182256433</v>
      </c>
      <c r="L11" s="335">
        <v>310.62266692495143</v>
      </c>
      <c r="M11" s="335">
        <v>310.24738952789556</v>
      </c>
      <c r="N11" s="335">
        <v>309.30715837031806</v>
      </c>
      <c r="O11" s="335">
        <v>309.37797900388102</v>
      </c>
      <c r="P11" s="335">
        <v>309.45366086720929</v>
      </c>
      <c r="Q11" s="335">
        <v>309.52537483827092</v>
      </c>
      <c r="R11" s="335">
        <v>309.57864915268431</v>
      </c>
      <c r="S11" s="314"/>
      <c r="T11" s="314"/>
      <c r="U11" s="314"/>
      <c r="V11" s="314"/>
      <c r="W11" s="314"/>
      <c r="X11" s="314"/>
      <c r="Y11" s="314"/>
      <c r="Z11" s="314"/>
    </row>
    <row r="12" spans="1:26">
      <c r="A12" s="17">
        <v>2</v>
      </c>
      <c r="B12" s="16" t="s">
        <v>31</v>
      </c>
      <c r="C12" s="16"/>
      <c r="D12" s="49"/>
      <c r="E12" s="375">
        <v>6</v>
      </c>
      <c r="F12" s="375">
        <v>7</v>
      </c>
      <c r="G12" s="358">
        <v>8</v>
      </c>
      <c r="H12" s="359">
        <f>G12+1</f>
        <v>9</v>
      </c>
      <c r="I12" s="359">
        <f t="shared" ref="I12:R12" si="0">H12+1</f>
        <v>10</v>
      </c>
      <c r="J12" s="359">
        <f t="shared" si="0"/>
        <v>11</v>
      </c>
      <c r="K12" s="359">
        <f t="shared" si="0"/>
        <v>12</v>
      </c>
      <c r="L12" s="359">
        <f t="shared" si="0"/>
        <v>13</v>
      </c>
      <c r="M12" s="359">
        <f t="shared" si="0"/>
        <v>14</v>
      </c>
      <c r="N12" s="359">
        <f t="shared" si="0"/>
        <v>15</v>
      </c>
      <c r="O12" s="359">
        <f t="shared" si="0"/>
        <v>16</v>
      </c>
      <c r="P12" s="359">
        <f t="shared" si="0"/>
        <v>17</v>
      </c>
      <c r="Q12" s="359">
        <f t="shared" si="0"/>
        <v>18</v>
      </c>
      <c r="R12" s="359">
        <f t="shared" si="0"/>
        <v>19</v>
      </c>
    </row>
    <row r="13" spans="1:26">
      <c r="A13" s="17" t="s">
        <v>103</v>
      </c>
      <c r="B13" s="16" t="s">
        <v>32</v>
      </c>
      <c r="C13" s="16"/>
      <c r="D13" s="49"/>
      <c r="E13" s="375">
        <f t="shared" ref="E13:F13" si="1">0.35*E12</f>
        <v>2.0999999999999996</v>
      </c>
      <c r="F13" s="375">
        <f t="shared" si="1"/>
        <v>2.4499999999999997</v>
      </c>
      <c r="G13" s="358">
        <f>0.35*G12</f>
        <v>2.8</v>
      </c>
      <c r="H13" s="358">
        <f t="shared" ref="H13:R13" si="2">0.35*H12</f>
        <v>3.15</v>
      </c>
      <c r="I13" s="358">
        <f t="shared" si="2"/>
        <v>3.5</v>
      </c>
      <c r="J13" s="358">
        <f t="shared" si="2"/>
        <v>3.8499999999999996</v>
      </c>
      <c r="K13" s="358">
        <f t="shared" si="2"/>
        <v>4.1999999999999993</v>
      </c>
      <c r="L13" s="358">
        <f t="shared" si="2"/>
        <v>4.55</v>
      </c>
      <c r="M13" s="358">
        <f t="shared" si="2"/>
        <v>4.8999999999999995</v>
      </c>
      <c r="N13" s="358">
        <f t="shared" si="2"/>
        <v>5.25</v>
      </c>
      <c r="O13" s="358">
        <f t="shared" si="2"/>
        <v>5.6</v>
      </c>
      <c r="P13" s="358">
        <f t="shared" si="2"/>
        <v>5.9499999999999993</v>
      </c>
      <c r="Q13" s="358">
        <f t="shared" si="2"/>
        <v>6.3</v>
      </c>
      <c r="R13" s="358">
        <f t="shared" si="2"/>
        <v>6.6499999999999995</v>
      </c>
    </row>
    <row r="14" spans="1:26">
      <c r="A14" s="17">
        <v>3</v>
      </c>
      <c r="B14" s="16" t="s">
        <v>259</v>
      </c>
      <c r="C14" s="16"/>
      <c r="D14" s="49"/>
      <c r="E14" s="375">
        <v>0</v>
      </c>
      <c r="F14" s="375">
        <v>0</v>
      </c>
      <c r="G14" s="335">
        <v>0</v>
      </c>
      <c r="H14" s="335">
        <v>0</v>
      </c>
      <c r="I14" s="335">
        <v>0</v>
      </c>
      <c r="J14" s="335">
        <v>0</v>
      </c>
      <c r="K14" s="335">
        <v>0</v>
      </c>
      <c r="L14" s="335">
        <v>0</v>
      </c>
      <c r="M14" s="335">
        <v>0</v>
      </c>
      <c r="N14" s="335">
        <v>0</v>
      </c>
      <c r="O14" s="335">
        <v>0</v>
      </c>
      <c r="P14" s="335">
        <v>0</v>
      </c>
      <c r="Q14" s="335">
        <v>0</v>
      </c>
      <c r="R14" s="335">
        <v>0</v>
      </c>
    </row>
    <row r="15" spans="1:26">
      <c r="A15" s="17">
        <v>4</v>
      </c>
      <c r="B15" s="16" t="s">
        <v>261</v>
      </c>
      <c r="C15" s="16"/>
      <c r="D15" s="49"/>
      <c r="E15" s="375">
        <v>1</v>
      </c>
      <c r="F15" s="375">
        <v>1</v>
      </c>
      <c r="G15" s="336">
        <v>1.0504856803912106</v>
      </c>
      <c r="H15" s="337">
        <v>1.236422849341839</v>
      </c>
      <c r="I15" s="337">
        <v>1.5445963489722121</v>
      </c>
      <c r="J15" s="337">
        <v>1.5297052043766137</v>
      </c>
      <c r="K15" s="337">
        <v>1.8324419978322739</v>
      </c>
      <c r="L15" s="337">
        <v>2.1489631924411978</v>
      </c>
      <c r="M15" s="337">
        <v>2.2679172844841409</v>
      </c>
      <c r="N15" s="337">
        <v>1.6090755191012867</v>
      </c>
      <c r="O15" s="338">
        <v>2.4130866794099846</v>
      </c>
      <c r="P15" s="338">
        <v>2.6720475030421387</v>
      </c>
      <c r="Q15" s="338">
        <v>2.5911710758088118</v>
      </c>
      <c r="R15" s="338">
        <v>2.5954670415868049</v>
      </c>
    </row>
    <row r="16" spans="1:26">
      <c r="A16" s="17">
        <v>5</v>
      </c>
      <c r="B16" s="16" t="s">
        <v>35</v>
      </c>
      <c r="C16" s="16"/>
      <c r="D16" s="49"/>
      <c r="E16" s="376">
        <v>0</v>
      </c>
      <c r="F16" s="376">
        <v>0</v>
      </c>
      <c r="G16" s="339">
        <v>0.36133536243247977</v>
      </c>
      <c r="H16" s="339">
        <v>0.39073687481136787</v>
      </c>
      <c r="I16" s="339">
        <v>0.43639943900796546</v>
      </c>
      <c r="J16" s="339">
        <v>0.495095288347072</v>
      </c>
      <c r="K16" s="339">
        <v>0.57373518370637855</v>
      </c>
      <c r="L16" s="339">
        <v>0.66991934210435478</v>
      </c>
      <c r="M16" s="339">
        <v>0.79308524451596818</v>
      </c>
      <c r="N16" s="339">
        <v>0.92695923329224617</v>
      </c>
      <c r="O16" s="339">
        <v>1.0685379826232277</v>
      </c>
      <c r="P16" s="339">
        <v>1.2116308922061911</v>
      </c>
      <c r="Q16" s="339">
        <v>1.3474088009803233</v>
      </c>
      <c r="R16" s="339">
        <v>1.4667503620336675</v>
      </c>
    </row>
    <row r="17" spans="1:26">
      <c r="A17" s="17">
        <v>6</v>
      </c>
      <c r="B17" s="16" t="s">
        <v>36</v>
      </c>
      <c r="C17" s="16"/>
      <c r="D17" s="49"/>
      <c r="E17" s="375">
        <v>0</v>
      </c>
      <c r="F17" s="375">
        <v>0</v>
      </c>
      <c r="G17" s="335">
        <v>0.02</v>
      </c>
      <c r="H17" s="335">
        <v>0.6</v>
      </c>
      <c r="I17" s="335">
        <v>1.78</v>
      </c>
      <c r="J17" s="335">
        <v>4.2</v>
      </c>
      <c r="K17" s="335">
        <v>7.37</v>
      </c>
      <c r="L17" s="335">
        <v>10.76</v>
      </c>
      <c r="M17" s="335">
        <v>13.26</v>
      </c>
      <c r="N17" s="335">
        <v>14.19</v>
      </c>
      <c r="O17" s="335">
        <v>15.12</v>
      </c>
      <c r="P17" s="335">
        <v>16.05</v>
      </c>
      <c r="Q17" s="335">
        <v>16.98</v>
      </c>
      <c r="R17" s="335">
        <v>17.91</v>
      </c>
    </row>
    <row r="18" spans="1:26">
      <c r="A18" s="17">
        <v>7</v>
      </c>
      <c r="B18" s="22" t="s">
        <v>360</v>
      </c>
      <c r="C18" s="19"/>
      <c r="D18" s="52"/>
      <c r="E18" s="377">
        <v>320</v>
      </c>
      <c r="F18" s="377">
        <v>306</v>
      </c>
      <c r="G18" s="342">
        <f t="shared" ref="G18:R18" si="3">G11-G16-G17</f>
        <v>307.17102665047543</v>
      </c>
      <c r="H18" s="53">
        <f t="shared" si="3"/>
        <v>305.16768602768826</v>
      </c>
      <c r="I18" s="53">
        <f t="shared" si="3"/>
        <v>304.17996734396627</v>
      </c>
      <c r="J18" s="53">
        <f t="shared" si="3"/>
        <v>303.18347781222366</v>
      </c>
      <c r="K18" s="53">
        <f t="shared" si="3"/>
        <v>302.18651663885794</v>
      </c>
      <c r="L18" s="53">
        <f t="shared" si="3"/>
        <v>299.19274758284706</v>
      </c>
      <c r="M18" s="53">
        <f t="shared" si="3"/>
        <v>296.19430428337961</v>
      </c>
      <c r="N18" s="53">
        <f t="shared" si="3"/>
        <v>294.19019913702584</v>
      </c>
      <c r="O18" s="53">
        <f t="shared" si="3"/>
        <v>293.18944102125778</v>
      </c>
      <c r="P18" s="53">
        <f t="shared" si="3"/>
        <v>292.19202997500309</v>
      </c>
      <c r="Q18" s="53">
        <f t="shared" si="3"/>
        <v>291.1979660372906</v>
      </c>
      <c r="R18" s="53">
        <f t="shared" si="3"/>
        <v>290.2018987906506</v>
      </c>
    </row>
    <row r="19" spans="1:26">
      <c r="A19" s="17">
        <v>8</v>
      </c>
      <c r="B19" s="16" t="s">
        <v>410</v>
      </c>
      <c r="C19" s="16"/>
      <c r="D19" s="49"/>
      <c r="E19" s="375">
        <f>0.09*E11</f>
        <v>27.72</v>
      </c>
      <c r="F19" s="375">
        <f>0.09*F11</f>
        <v>27.72</v>
      </c>
      <c r="G19" s="335">
        <f>0.09*G18</f>
        <v>27.645392398542786</v>
      </c>
      <c r="H19" s="335">
        <f t="shared" ref="H19:K19" si="4">0.09*H18</f>
        <v>27.465091742491943</v>
      </c>
      <c r="I19" s="335">
        <f t="shared" si="4"/>
        <v>27.376197060956962</v>
      </c>
      <c r="J19" s="335">
        <f t="shared" si="4"/>
        <v>27.286513003100129</v>
      </c>
      <c r="K19" s="335">
        <f t="shared" si="4"/>
        <v>27.196786497497214</v>
      </c>
      <c r="L19" s="335">
        <f>0.05*L18</f>
        <v>14.959637379142354</v>
      </c>
      <c r="M19" s="335">
        <f>0.08*M18</f>
        <v>23.69554434267037</v>
      </c>
      <c r="N19" s="335">
        <f>0.09*N18</f>
        <v>26.477117922332326</v>
      </c>
      <c r="O19" s="335">
        <f t="shared" ref="O19" si="5">0.1*O18</f>
        <v>29.31894410212578</v>
      </c>
      <c r="P19" s="335">
        <f>0.09*P18</f>
        <v>26.297282697750276</v>
      </c>
      <c r="Q19" s="335">
        <f t="shared" ref="Q19:R19" si="6">0.09*Q18</f>
        <v>26.207816943356153</v>
      </c>
      <c r="R19" s="335">
        <f t="shared" si="6"/>
        <v>26.118170891158552</v>
      </c>
      <c r="S19" s="315"/>
      <c r="T19" s="315"/>
      <c r="U19" s="315"/>
      <c r="V19" s="315"/>
      <c r="W19" s="315"/>
      <c r="X19" s="315"/>
      <c r="Y19" s="315"/>
      <c r="Z19" s="315"/>
    </row>
    <row r="20" spans="1:26">
      <c r="A20" s="17">
        <v>9</v>
      </c>
      <c r="B20" s="16" t="s">
        <v>0</v>
      </c>
      <c r="C20" s="16"/>
      <c r="D20" s="49"/>
      <c r="E20" s="378">
        <v>0</v>
      </c>
      <c r="F20" s="378">
        <v>0</v>
      </c>
      <c r="G20" s="316">
        <v>0</v>
      </c>
      <c r="H20" s="343">
        <v>0</v>
      </c>
      <c r="I20" s="343">
        <v>0</v>
      </c>
      <c r="J20" s="343">
        <v>0</v>
      </c>
      <c r="K20" s="343">
        <v>0</v>
      </c>
      <c r="L20" s="343">
        <v>0</v>
      </c>
      <c r="M20" s="343">
        <v>0</v>
      </c>
      <c r="N20" s="343">
        <v>0</v>
      </c>
      <c r="O20" s="343">
        <v>0</v>
      </c>
      <c r="P20" s="343">
        <v>0</v>
      </c>
      <c r="Q20" s="343">
        <v>0</v>
      </c>
      <c r="R20" s="343">
        <v>0</v>
      </c>
    </row>
    <row r="21" spans="1:26">
      <c r="A21" s="17">
        <v>10</v>
      </c>
      <c r="B21" s="22" t="s">
        <v>160</v>
      </c>
      <c r="C21" s="20"/>
      <c r="D21" s="52"/>
      <c r="E21" s="378">
        <f>E18+E19+E20</f>
        <v>347.72</v>
      </c>
      <c r="F21" s="378">
        <f>F18+F19+F20</f>
        <v>333.72</v>
      </c>
      <c r="G21" s="54">
        <f>G18+G19+G20</f>
        <v>334.81641904901824</v>
      </c>
      <c r="H21" s="54">
        <f t="shared" ref="H21:R21" si="7">H18+H19+H20</f>
        <v>332.63277777018021</v>
      </c>
      <c r="I21" s="54">
        <f t="shared" si="7"/>
        <v>331.55616440492321</v>
      </c>
      <c r="J21" s="54">
        <f t="shared" si="7"/>
        <v>330.4699908153238</v>
      </c>
      <c r="K21" s="54">
        <f t="shared" si="7"/>
        <v>329.38330313635515</v>
      </c>
      <c r="L21" s="54">
        <f t="shared" si="7"/>
        <v>314.15238496198941</v>
      </c>
      <c r="M21" s="54">
        <f t="shared" si="7"/>
        <v>319.88984862604997</v>
      </c>
      <c r="N21" s="54">
        <f t="shared" si="7"/>
        <v>320.6673170593582</v>
      </c>
      <c r="O21" s="54">
        <f t="shared" si="7"/>
        <v>322.50838512338356</v>
      </c>
      <c r="P21" s="54">
        <f t="shared" si="7"/>
        <v>318.48931267275339</v>
      </c>
      <c r="Q21" s="54">
        <f t="shared" si="7"/>
        <v>317.40578298064673</v>
      </c>
      <c r="R21" s="54">
        <f t="shared" si="7"/>
        <v>316.32006968180917</v>
      </c>
    </row>
    <row r="22" spans="1:26">
      <c r="A22" s="23"/>
      <c r="B22" s="24"/>
      <c r="C22" s="25"/>
      <c r="D22" s="55"/>
      <c r="E22" s="55"/>
      <c r="F22" s="55"/>
      <c r="G22" s="56"/>
      <c r="H22" s="56"/>
      <c r="I22" s="56"/>
      <c r="J22" s="56"/>
      <c r="K22" s="56"/>
      <c r="L22" s="56"/>
      <c r="M22" s="56"/>
      <c r="N22" s="56"/>
      <c r="O22" s="57"/>
      <c r="P22" s="57"/>
      <c r="Q22" s="57"/>
      <c r="R22" s="58"/>
    </row>
    <row r="23" spans="1:26" ht="15.75" customHeight="1">
      <c r="B23" s="241" t="s">
        <v>100</v>
      </c>
      <c r="C23" s="18"/>
      <c r="D23" s="17"/>
      <c r="E23" s="17"/>
      <c r="F23" s="17"/>
      <c r="G23" s="59"/>
      <c r="H23" s="59"/>
      <c r="I23" s="59"/>
      <c r="J23" s="59"/>
      <c r="K23" s="59"/>
      <c r="L23" s="59"/>
      <c r="M23" s="59"/>
      <c r="N23" s="59"/>
      <c r="O23" s="59"/>
      <c r="P23" s="59"/>
      <c r="Q23" s="59"/>
      <c r="R23" s="59"/>
    </row>
    <row r="24" spans="1:26">
      <c r="A24" s="61"/>
      <c r="B24" s="22" t="s">
        <v>265</v>
      </c>
      <c r="C24" s="26"/>
      <c r="D24" s="298" t="s">
        <v>351</v>
      </c>
      <c r="E24" s="299"/>
      <c r="F24" s="299"/>
      <c r="G24" s="300"/>
      <c r="H24" s="60"/>
      <c r="I24" s="60"/>
      <c r="J24" s="60"/>
      <c r="K24" s="60"/>
      <c r="L24" s="60"/>
      <c r="M24" s="60"/>
      <c r="N24" s="60"/>
      <c r="O24" s="61"/>
      <c r="P24" s="61"/>
      <c r="Q24" s="61"/>
      <c r="R24" s="61"/>
    </row>
    <row r="25" spans="1:26">
      <c r="A25" s="61"/>
      <c r="B25" s="27" t="s">
        <v>41</v>
      </c>
      <c r="D25" s="62" t="s">
        <v>316</v>
      </c>
      <c r="E25" s="48">
        <v>2017</v>
      </c>
      <c r="F25" s="48">
        <v>2018</v>
      </c>
      <c r="G25" s="48">
        <v>2019</v>
      </c>
      <c r="H25" s="48" t="s">
        <v>2</v>
      </c>
      <c r="I25" s="48" t="s">
        <v>17</v>
      </c>
      <c r="J25" s="48" t="s">
        <v>18</v>
      </c>
      <c r="K25" s="48" t="s">
        <v>20</v>
      </c>
      <c r="L25" s="48" t="s">
        <v>21</v>
      </c>
      <c r="M25" s="48" t="s">
        <v>24</v>
      </c>
      <c r="N25" s="48" t="s">
        <v>25</v>
      </c>
      <c r="O25" s="48" t="s">
        <v>27</v>
      </c>
      <c r="P25" s="48" t="s">
        <v>28</v>
      </c>
      <c r="Q25" s="48" t="s">
        <v>29</v>
      </c>
      <c r="R25" s="48" t="s">
        <v>30</v>
      </c>
    </row>
    <row r="26" spans="1:26">
      <c r="A26" s="112" t="s">
        <v>50</v>
      </c>
      <c r="B26" s="340" t="s">
        <v>405</v>
      </c>
      <c r="C26" s="29"/>
      <c r="D26" s="278" t="s">
        <v>318</v>
      </c>
      <c r="E26" s="379">
        <v>42</v>
      </c>
      <c r="F26" s="379">
        <v>42</v>
      </c>
      <c r="G26" s="335">
        <v>42</v>
      </c>
      <c r="H26" s="335">
        <v>42</v>
      </c>
      <c r="I26" s="335">
        <v>42</v>
      </c>
      <c r="J26" s="335">
        <v>42</v>
      </c>
      <c r="K26" s="335">
        <v>42</v>
      </c>
      <c r="L26" s="335">
        <v>42</v>
      </c>
      <c r="M26" s="335">
        <v>42</v>
      </c>
      <c r="N26" s="335">
        <v>42</v>
      </c>
      <c r="O26" s="335">
        <v>42</v>
      </c>
      <c r="P26" s="335">
        <v>42</v>
      </c>
      <c r="Q26" s="335">
        <v>42</v>
      </c>
      <c r="R26" s="335">
        <v>42</v>
      </c>
    </row>
    <row r="27" spans="1:26">
      <c r="A27" s="112" t="s">
        <v>51</v>
      </c>
      <c r="B27" s="340" t="s">
        <v>406</v>
      </c>
      <c r="C27" s="29"/>
      <c r="D27" s="278" t="s">
        <v>318</v>
      </c>
      <c r="E27" s="379">
        <v>47</v>
      </c>
      <c r="F27" s="379">
        <v>47</v>
      </c>
      <c r="G27" s="335">
        <v>47</v>
      </c>
      <c r="H27" s="335">
        <v>47</v>
      </c>
      <c r="I27" s="335">
        <v>47</v>
      </c>
      <c r="J27" s="335">
        <v>47</v>
      </c>
      <c r="K27" s="335">
        <v>47</v>
      </c>
      <c r="L27" s="335">
        <v>47</v>
      </c>
      <c r="M27" s="335">
        <v>47</v>
      </c>
      <c r="N27" s="335">
        <v>47</v>
      </c>
      <c r="O27" s="335">
        <v>47</v>
      </c>
      <c r="P27" s="335">
        <v>47</v>
      </c>
      <c r="Q27" s="335">
        <v>47</v>
      </c>
      <c r="R27" s="335">
        <v>47</v>
      </c>
    </row>
    <row r="28" spans="1:26">
      <c r="A28" s="112" t="s">
        <v>52</v>
      </c>
      <c r="B28" s="340" t="s">
        <v>380</v>
      </c>
      <c r="C28" s="28"/>
      <c r="D28" s="63" t="s">
        <v>318</v>
      </c>
      <c r="E28" s="373">
        <v>48</v>
      </c>
      <c r="F28" s="373">
        <v>48</v>
      </c>
      <c r="G28" s="335">
        <v>48</v>
      </c>
      <c r="H28" s="335">
        <v>48</v>
      </c>
      <c r="I28" s="335">
        <v>48</v>
      </c>
      <c r="J28" s="335">
        <v>48</v>
      </c>
      <c r="K28" s="335">
        <v>48</v>
      </c>
      <c r="L28" s="335">
        <v>48</v>
      </c>
      <c r="M28" s="335">
        <v>48</v>
      </c>
      <c r="N28" s="335">
        <v>48</v>
      </c>
      <c r="O28" s="335">
        <v>48</v>
      </c>
      <c r="P28" s="335">
        <v>48</v>
      </c>
      <c r="Q28" s="335">
        <v>48</v>
      </c>
      <c r="R28" s="335">
        <v>48</v>
      </c>
      <c r="S28" s="314"/>
    </row>
    <row r="29" spans="1:26">
      <c r="A29" s="112" t="s">
        <v>53</v>
      </c>
      <c r="B29" s="340" t="s">
        <v>393</v>
      </c>
      <c r="C29" s="28"/>
      <c r="D29" s="63" t="s">
        <v>325</v>
      </c>
      <c r="E29" s="374">
        <v>0</v>
      </c>
      <c r="F29" s="374">
        <v>0</v>
      </c>
      <c r="G29" s="335">
        <v>0</v>
      </c>
      <c r="H29" s="335">
        <v>0</v>
      </c>
      <c r="I29" s="335">
        <v>0</v>
      </c>
      <c r="J29" s="335">
        <v>0</v>
      </c>
      <c r="K29" s="335">
        <v>0</v>
      </c>
      <c r="L29" s="335">
        <v>0</v>
      </c>
      <c r="M29" s="335">
        <v>13.5</v>
      </c>
      <c r="N29" s="335">
        <v>27</v>
      </c>
      <c r="O29" s="335">
        <v>27</v>
      </c>
      <c r="P29" s="335">
        <v>27</v>
      </c>
      <c r="Q29" s="335">
        <v>27</v>
      </c>
      <c r="R29" s="335">
        <v>27</v>
      </c>
    </row>
    <row r="30" spans="1:26">
      <c r="A30" s="112" t="s">
        <v>54</v>
      </c>
      <c r="B30" s="340"/>
      <c r="C30" s="28"/>
      <c r="D30" s="63"/>
      <c r="E30" s="146"/>
      <c r="F30" s="146"/>
      <c r="G30" s="335"/>
      <c r="H30" s="335"/>
      <c r="I30" s="335"/>
      <c r="J30" s="335"/>
      <c r="K30" s="335"/>
      <c r="L30" s="335"/>
      <c r="M30" s="335"/>
      <c r="N30" s="335"/>
      <c r="O30" s="335"/>
      <c r="P30" s="335"/>
      <c r="Q30" s="335"/>
      <c r="R30" s="335"/>
    </row>
    <row r="31" spans="1:26">
      <c r="A31" s="112" t="s">
        <v>55</v>
      </c>
      <c r="B31" s="340"/>
      <c r="C31" s="28"/>
      <c r="D31" s="63"/>
      <c r="E31" s="141"/>
      <c r="F31" s="141"/>
      <c r="G31" s="335"/>
      <c r="H31" s="335"/>
      <c r="I31" s="335"/>
      <c r="J31" s="335"/>
      <c r="K31" s="335"/>
      <c r="L31" s="335"/>
      <c r="M31" s="335"/>
      <c r="N31" s="335"/>
      <c r="O31" s="335"/>
      <c r="P31" s="335"/>
      <c r="Q31" s="335"/>
      <c r="R31" s="335"/>
    </row>
    <row r="32" spans="1:26">
      <c r="A32" s="112" t="s">
        <v>56</v>
      </c>
      <c r="B32" s="340"/>
      <c r="C32" s="28"/>
      <c r="D32" s="63"/>
      <c r="E32" s="146"/>
      <c r="F32" s="146"/>
      <c r="G32" s="335"/>
      <c r="H32" s="335"/>
      <c r="I32" s="335"/>
      <c r="J32" s="335"/>
      <c r="K32" s="335"/>
      <c r="L32" s="335"/>
      <c r="M32" s="335"/>
      <c r="N32" s="335"/>
      <c r="O32" s="335"/>
      <c r="P32" s="335"/>
      <c r="Q32" s="335"/>
      <c r="R32" s="335"/>
    </row>
    <row r="33" spans="1:18">
      <c r="A33" s="112"/>
      <c r="B33" s="33"/>
      <c r="D33" s="16"/>
      <c r="E33" s="73"/>
      <c r="F33" s="74"/>
      <c r="G33" s="74"/>
      <c r="H33" s="74"/>
      <c r="I33" s="74"/>
      <c r="J33" s="74"/>
      <c r="K33" s="74"/>
      <c r="L33" s="74"/>
      <c r="M33" s="74"/>
      <c r="N33" s="74"/>
      <c r="O33" s="75"/>
      <c r="P33" s="75"/>
      <c r="Q33" s="75"/>
      <c r="R33" s="76"/>
    </row>
    <row r="34" spans="1:18">
      <c r="A34" s="112"/>
      <c r="B34" s="22" t="s">
        <v>266</v>
      </c>
      <c r="C34" s="26"/>
      <c r="D34" s="22"/>
      <c r="E34" s="81"/>
      <c r="F34" s="82"/>
      <c r="G34" s="82"/>
      <c r="H34" s="82"/>
      <c r="I34" s="82"/>
      <c r="J34" s="82"/>
      <c r="K34" s="82"/>
      <c r="L34" s="82"/>
      <c r="M34" s="82"/>
      <c r="N34" s="82"/>
      <c r="O34" s="79"/>
      <c r="P34" s="79"/>
      <c r="Q34" s="79"/>
      <c r="R34" s="80"/>
    </row>
    <row r="35" spans="1:18">
      <c r="A35" s="112"/>
      <c r="B35" s="27" t="s">
        <v>34</v>
      </c>
      <c r="D35" s="62" t="s">
        <v>316</v>
      </c>
      <c r="E35" s="48">
        <v>2017</v>
      </c>
      <c r="F35" s="48">
        <v>2018</v>
      </c>
      <c r="G35" s="48">
        <v>2019</v>
      </c>
      <c r="H35" s="48" t="s">
        <v>2</v>
      </c>
      <c r="I35" s="48" t="s">
        <v>17</v>
      </c>
      <c r="J35" s="48" t="s">
        <v>18</v>
      </c>
      <c r="K35" s="48" t="s">
        <v>20</v>
      </c>
      <c r="L35" s="48" t="s">
        <v>21</v>
      </c>
      <c r="M35" s="48" t="s">
        <v>24</v>
      </c>
      <c r="N35" s="48" t="s">
        <v>25</v>
      </c>
      <c r="O35" s="48" t="s">
        <v>27</v>
      </c>
      <c r="P35" s="48" t="s">
        <v>28</v>
      </c>
      <c r="Q35" s="48" t="s">
        <v>29</v>
      </c>
      <c r="R35" s="48" t="s">
        <v>30</v>
      </c>
    </row>
    <row r="36" spans="1:18">
      <c r="A36" s="112" t="s">
        <v>57</v>
      </c>
      <c r="B36" s="340" t="s">
        <v>375</v>
      </c>
      <c r="C36" s="29"/>
      <c r="D36" s="278" t="s">
        <v>318</v>
      </c>
      <c r="E36" s="373">
        <v>89</v>
      </c>
      <c r="F36" s="373">
        <v>89</v>
      </c>
      <c r="G36" s="335">
        <v>89</v>
      </c>
      <c r="H36" s="335">
        <v>89</v>
      </c>
      <c r="I36" s="335">
        <v>89</v>
      </c>
      <c r="J36" s="335">
        <v>89</v>
      </c>
      <c r="K36" s="335">
        <v>89</v>
      </c>
      <c r="L36" s="335">
        <v>89</v>
      </c>
      <c r="M36" s="335">
        <v>89</v>
      </c>
      <c r="N36" s="335">
        <v>89</v>
      </c>
      <c r="O36" s="335">
        <v>89</v>
      </c>
      <c r="P36" s="335">
        <v>89</v>
      </c>
      <c r="Q36" s="335">
        <v>89</v>
      </c>
      <c r="R36" s="335">
        <v>89</v>
      </c>
    </row>
    <row r="37" spans="1:18">
      <c r="A37" s="112" t="s">
        <v>58</v>
      </c>
      <c r="B37" s="340" t="s">
        <v>376</v>
      </c>
      <c r="C37" s="29"/>
      <c r="D37" s="63" t="s">
        <v>320</v>
      </c>
      <c r="E37" s="373">
        <v>74</v>
      </c>
      <c r="F37" s="373">
        <v>74</v>
      </c>
      <c r="G37" s="335">
        <v>74</v>
      </c>
      <c r="H37" s="335">
        <v>74</v>
      </c>
      <c r="I37" s="335">
        <v>74</v>
      </c>
      <c r="J37" s="335">
        <v>74</v>
      </c>
      <c r="K37" s="335">
        <v>74</v>
      </c>
      <c r="L37" s="335">
        <v>74</v>
      </c>
      <c r="M37" s="335">
        <v>37</v>
      </c>
      <c r="N37" s="335">
        <v>0</v>
      </c>
      <c r="O37" s="335">
        <v>0</v>
      </c>
      <c r="P37" s="335">
        <v>0</v>
      </c>
      <c r="Q37" s="335">
        <v>0</v>
      </c>
      <c r="R37" s="335">
        <v>0</v>
      </c>
    </row>
    <row r="38" spans="1:18" ht="31.5">
      <c r="A38" s="112" t="s">
        <v>184</v>
      </c>
      <c r="B38" s="340" t="s">
        <v>378</v>
      </c>
      <c r="C38" s="29"/>
      <c r="D38" s="63" t="s">
        <v>321</v>
      </c>
      <c r="E38" s="373">
        <v>20</v>
      </c>
      <c r="F38" s="373">
        <v>20</v>
      </c>
      <c r="G38" s="335">
        <v>20</v>
      </c>
      <c r="H38" s="335">
        <v>20</v>
      </c>
      <c r="I38" s="335">
        <v>20</v>
      </c>
      <c r="J38" s="335">
        <v>20</v>
      </c>
      <c r="K38" s="335">
        <v>20</v>
      </c>
      <c r="L38" s="335">
        <v>20</v>
      </c>
      <c r="M38" s="335">
        <v>20</v>
      </c>
      <c r="N38" s="335">
        <v>20</v>
      </c>
      <c r="O38" s="335">
        <v>20</v>
      </c>
      <c r="P38" s="335">
        <v>20</v>
      </c>
      <c r="Q38" s="335">
        <v>20</v>
      </c>
      <c r="R38" s="335">
        <v>20</v>
      </c>
    </row>
    <row r="39" spans="1:18">
      <c r="A39" s="112" t="s">
        <v>185</v>
      </c>
      <c r="B39" s="340" t="s">
        <v>379</v>
      </c>
      <c r="C39" s="28"/>
      <c r="D39" s="63" t="s">
        <v>322</v>
      </c>
      <c r="E39" s="373">
        <v>10</v>
      </c>
      <c r="F39" s="373">
        <v>10</v>
      </c>
      <c r="G39" s="335">
        <v>10</v>
      </c>
      <c r="H39" s="335">
        <v>10</v>
      </c>
      <c r="I39" s="335">
        <v>10</v>
      </c>
      <c r="J39" s="335">
        <v>10</v>
      </c>
      <c r="K39" s="335">
        <v>10</v>
      </c>
      <c r="L39" s="335">
        <v>10</v>
      </c>
      <c r="M39" s="335">
        <v>10</v>
      </c>
      <c r="N39" s="335">
        <v>10</v>
      </c>
      <c r="O39" s="335">
        <v>10</v>
      </c>
      <c r="P39" s="335">
        <v>10</v>
      </c>
      <c r="Q39" s="335">
        <v>10</v>
      </c>
      <c r="R39" s="335">
        <v>10</v>
      </c>
    </row>
    <row r="40" spans="1:18">
      <c r="A40" s="112" t="s">
        <v>186</v>
      </c>
      <c r="B40" s="340" t="s">
        <v>377</v>
      </c>
      <c r="C40" s="28"/>
      <c r="D40" s="63" t="s">
        <v>324</v>
      </c>
      <c r="E40" s="373">
        <v>0</v>
      </c>
      <c r="F40" s="373">
        <v>0</v>
      </c>
      <c r="G40" s="335">
        <v>0</v>
      </c>
      <c r="H40" s="335">
        <v>0</v>
      </c>
      <c r="I40" s="335">
        <v>0</v>
      </c>
      <c r="J40" s="335">
        <v>0</v>
      </c>
      <c r="K40" s="335">
        <v>0</v>
      </c>
      <c r="L40" s="335">
        <v>0</v>
      </c>
      <c r="M40" s="335">
        <v>27</v>
      </c>
      <c r="N40" s="335">
        <v>54</v>
      </c>
      <c r="O40" s="335">
        <v>54</v>
      </c>
      <c r="P40" s="335">
        <v>54</v>
      </c>
      <c r="Q40" s="335">
        <v>54</v>
      </c>
      <c r="R40" s="335">
        <v>54</v>
      </c>
    </row>
    <row r="41" spans="1:18">
      <c r="A41" s="112" t="s">
        <v>187</v>
      </c>
      <c r="B41" s="340"/>
      <c r="C41" s="28"/>
      <c r="D41" s="63"/>
      <c r="E41" s="373"/>
      <c r="F41" s="373"/>
      <c r="G41" s="335"/>
      <c r="H41" s="335"/>
      <c r="I41" s="335"/>
      <c r="J41" s="335"/>
      <c r="K41" s="335"/>
      <c r="L41" s="335"/>
      <c r="M41" s="335"/>
      <c r="N41" s="335"/>
      <c r="O41" s="335"/>
      <c r="P41" s="335"/>
      <c r="Q41" s="335"/>
      <c r="R41" s="335"/>
    </row>
    <row r="42" spans="1:18">
      <c r="A42" s="112" t="s">
        <v>188</v>
      </c>
      <c r="B42" s="340"/>
      <c r="C42" s="28"/>
      <c r="D42" s="63"/>
      <c r="E42" s="374"/>
      <c r="F42" s="374"/>
      <c r="G42" s="335"/>
      <c r="H42" s="335"/>
      <c r="I42" s="335"/>
      <c r="J42" s="335"/>
      <c r="K42" s="335"/>
      <c r="L42" s="335"/>
      <c r="M42" s="335"/>
      <c r="N42" s="335"/>
      <c r="O42" s="335"/>
      <c r="P42" s="335"/>
      <c r="Q42" s="335"/>
      <c r="R42" s="335"/>
    </row>
    <row r="43" spans="1:18">
      <c r="A43" s="112"/>
      <c r="B43" s="154"/>
      <c r="C43" s="155"/>
      <c r="D43" s="156"/>
      <c r="E43" s="156"/>
      <c r="F43" s="156"/>
      <c r="G43" s="157"/>
      <c r="H43" s="157"/>
      <c r="I43" s="157"/>
      <c r="J43" s="157"/>
      <c r="K43" s="157"/>
      <c r="L43" s="157"/>
      <c r="M43" s="157"/>
      <c r="N43" s="157"/>
      <c r="O43" s="158"/>
      <c r="P43" s="158"/>
      <c r="Q43" s="158"/>
      <c r="R43" s="159"/>
    </row>
    <row r="44" spans="1:18" ht="31.5">
      <c r="A44" s="112">
        <v>11</v>
      </c>
      <c r="B44" s="35" t="s">
        <v>161</v>
      </c>
      <c r="C44" s="34"/>
      <c r="D44" s="65"/>
      <c r="E44" s="309">
        <f>SUM(E26:E32,E36:E42)</f>
        <v>330</v>
      </c>
      <c r="F44" s="309">
        <f t="shared" ref="F44:Q44" si="8">SUM(F26:F32,F36:F42)</f>
        <v>330</v>
      </c>
      <c r="G44" s="54">
        <f t="shared" si="8"/>
        <v>330</v>
      </c>
      <c r="H44" s="54">
        <f t="shared" si="8"/>
        <v>330</v>
      </c>
      <c r="I44" s="54">
        <f t="shared" si="8"/>
        <v>330</v>
      </c>
      <c r="J44" s="54">
        <f t="shared" si="8"/>
        <v>330</v>
      </c>
      <c r="K44" s="54">
        <f t="shared" si="8"/>
        <v>330</v>
      </c>
      <c r="L44" s="54">
        <f t="shared" si="8"/>
        <v>330</v>
      </c>
      <c r="M44" s="54">
        <f t="shared" si="8"/>
        <v>333.5</v>
      </c>
      <c r="N44" s="54">
        <f t="shared" si="8"/>
        <v>337</v>
      </c>
      <c r="O44" s="54">
        <f t="shared" si="8"/>
        <v>337</v>
      </c>
      <c r="P44" s="54">
        <f t="shared" si="8"/>
        <v>337</v>
      </c>
      <c r="Q44" s="54">
        <f t="shared" si="8"/>
        <v>337</v>
      </c>
      <c r="R44" s="54">
        <f>SUM(R26:R32,R36:R42)</f>
        <v>337</v>
      </c>
    </row>
    <row r="45" spans="1:18">
      <c r="A45" s="61"/>
      <c r="B45" s="26"/>
      <c r="C45" s="26"/>
      <c r="D45" s="22"/>
      <c r="E45" s="73"/>
      <c r="F45" s="74"/>
      <c r="G45" s="74"/>
      <c r="H45" s="74"/>
      <c r="I45" s="74"/>
      <c r="J45" s="74"/>
      <c r="K45" s="74"/>
      <c r="L45" s="74"/>
      <c r="M45" s="74"/>
      <c r="N45" s="74"/>
      <c r="O45" s="75"/>
      <c r="P45" s="75"/>
      <c r="Q45" s="75"/>
      <c r="R45" s="76"/>
    </row>
    <row r="46" spans="1:18">
      <c r="A46" s="61"/>
      <c r="B46" s="22" t="s">
        <v>271</v>
      </c>
      <c r="C46" s="26"/>
      <c r="D46" s="16"/>
      <c r="E46" s="77"/>
      <c r="F46" s="78"/>
      <c r="G46" s="78"/>
      <c r="H46" s="78"/>
      <c r="I46" s="78"/>
      <c r="J46" s="78"/>
      <c r="K46" s="78"/>
      <c r="L46" s="78"/>
      <c r="M46" s="78"/>
      <c r="N46" s="78"/>
      <c r="O46" s="79"/>
      <c r="P46" s="79"/>
      <c r="Q46" s="79"/>
      <c r="R46" s="80"/>
    </row>
    <row r="47" spans="1:18">
      <c r="A47" s="61"/>
      <c r="B47" s="16" t="s">
        <v>33</v>
      </c>
      <c r="D47" s="62" t="s">
        <v>316</v>
      </c>
      <c r="E47" s="48">
        <v>2017</v>
      </c>
      <c r="F47" s="48">
        <v>2018</v>
      </c>
      <c r="G47" s="48">
        <v>2019</v>
      </c>
      <c r="H47" s="48" t="s">
        <v>2</v>
      </c>
      <c r="I47" s="48" t="s">
        <v>17</v>
      </c>
      <c r="J47" s="48" t="s">
        <v>18</v>
      </c>
      <c r="K47" s="48" t="s">
        <v>20</v>
      </c>
      <c r="L47" s="48" t="s">
        <v>21</v>
      </c>
      <c r="M47" s="48" t="s">
        <v>24</v>
      </c>
      <c r="N47" s="48" t="s">
        <v>25</v>
      </c>
      <c r="O47" s="48" t="s">
        <v>27</v>
      </c>
      <c r="P47" s="48" t="s">
        <v>28</v>
      </c>
      <c r="Q47" s="48" t="s">
        <v>29</v>
      </c>
      <c r="R47" s="48" t="s">
        <v>30</v>
      </c>
    </row>
    <row r="48" spans="1:18">
      <c r="A48" s="112" t="s">
        <v>137</v>
      </c>
      <c r="B48" s="340" t="s">
        <v>387</v>
      </c>
      <c r="C48" s="270"/>
      <c r="D48" s="269" t="s">
        <v>323</v>
      </c>
      <c r="E48" s="363">
        <v>0</v>
      </c>
      <c r="F48" s="363">
        <v>0</v>
      </c>
      <c r="G48" s="335">
        <v>1</v>
      </c>
      <c r="H48" s="335">
        <v>1</v>
      </c>
      <c r="I48" s="335">
        <v>1</v>
      </c>
      <c r="J48" s="335">
        <v>1</v>
      </c>
      <c r="K48" s="335">
        <v>1</v>
      </c>
      <c r="L48" s="335">
        <v>1</v>
      </c>
      <c r="M48" s="335">
        <v>1</v>
      </c>
      <c r="N48" s="335">
        <v>1</v>
      </c>
      <c r="O48" s="335">
        <v>1</v>
      </c>
      <c r="P48" s="335">
        <v>1</v>
      </c>
      <c r="Q48" s="335">
        <v>1</v>
      </c>
      <c r="R48" s="335">
        <v>1</v>
      </c>
    </row>
    <row r="49" spans="1:18">
      <c r="A49" s="112" t="s">
        <v>138</v>
      </c>
      <c r="B49" s="340"/>
      <c r="C49" s="270"/>
      <c r="D49" s="269"/>
      <c r="E49" s="283"/>
      <c r="F49" s="283"/>
      <c r="G49" s="335"/>
      <c r="H49" s="335"/>
      <c r="I49" s="335"/>
      <c r="J49" s="335"/>
      <c r="K49" s="335"/>
      <c r="L49" s="335"/>
      <c r="M49" s="335"/>
      <c r="N49" s="335"/>
      <c r="O49" s="335"/>
      <c r="P49" s="335"/>
      <c r="Q49" s="335"/>
      <c r="R49" s="335"/>
    </row>
    <row r="50" spans="1:18">
      <c r="A50" s="112" t="s">
        <v>139</v>
      </c>
      <c r="B50" s="340"/>
      <c r="C50" s="31"/>
      <c r="D50" s="269"/>
      <c r="E50" s="229"/>
      <c r="F50" s="229"/>
      <c r="G50" s="335"/>
      <c r="H50" s="335"/>
      <c r="I50" s="335"/>
      <c r="J50" s="335"/>
      <c r="K50" s="335"/>
      <c r="L50" s="335"/>
      <c r="M50" s="335"/>
      <c r="N50" s="335"/>
      <c r="O50" s="335"/>
      <c r="P50" s="335"/>
      <c r="Q50" s="335"/>
      <c r="R50" s="335"/>
    </row>
    <row r="51" spans="1:18">
      <c r="A51" s="112" t="s">
        <v>140</v>
      </c>
      <c r="B51" s="10"/>
      <c r="C51" s="29"/>
      <c r="D51" s="63"/>
      <c r="E51" s="229"/>
      <c r="F51" s="229"/>
      <c r="G51" s="335"/>
      <c r="H51" s="335"/>
      <c r="I51" s="335"/>
      <c r="J51" s="335"/>
      <c r="K51" s="335"/>
      <c r="L51" s="335"/>
      <c r="M51" s="335"/>
      <c r="N51" s="335"/>
      <c r="O51" s="335"/>
      <c r="P51" s="335"/>
      <c r="Q51" s="335"/>
      <c r="R51" s="335"/>
    </row>
    <row r="52" spans="1:18">
      <c r="A52" s="112" t="s">
        <v>141</v>
      </c>
      <c r="B52" s="10"/>
      <c r="C52" s="29"/>
      <c r="D52" s="63"/>
      <c r="E52" s="229"/>
      <c r="F52" s="229"/>
      <c r="G52" s="86"/>
      <c r="H52" s="86"/>
      <c r="I52" s="86"/>
      <c r="J52" s="86"/>
      <c r="K52" s="86"/>
      <c r="L52" s="86"/>
      <c r="M52" s="86"/>
      <c r="N52" s="94"/>
      <c r="O52" s="87"/>
      <c r="P52" s="87"/>
      <c r="Q52" s="87"/>
      <c r="R52" s="87"/>
    </row>
    <row r="53" spans="1:18">
      <c r="A53" s="112" t="s">
        <v>142</v>
      </c>
      <c r="B53" s="10"/>
      <c r="C53" s="29"/>
      <c r="D53" s="63"/>
      <c r="E53" s="229"/>
      <c r="F53" s="229"/>
      <c r="G53" s="86"/>
      <c r="H53" s="86"/>
      <c r="I53" s="86"/>
      <c r="J53" s="86"/>
      <c r="K53" s="86"/>
      <c r="L53" s="86"/>
      <c r="M53" s="86"/>
      <c r="N53" s="94"/>
      <c r="O53" s="87"/>
      <c r="P53" s="87"/>
      <c r="Q53" s="87"/>
      <c r="R53" s="87"/>
    </row>
    <row r="54" spans="1:18">
      <c r="A54" s="112" t="s">
        <v>143</v>
      </c>
      <c r="B54" s="10"/>
      <c r="C54" s="29"/>
      <c r="D54" s="63"/>
      <c r="E54" s="229"/>
      <c r="F54" s="229"/>
      <c r="G54" s="86"/>
      <c r="H54" s="86"/>
      <c r="I54" s="86"/>
      <c r="J54" s="86"/>
      <c r="K54" s="86"/>
      <c r="L54" s="86"/>
      <c r="M54" s="86"/>
      <c r="N54" s="94"/>
      <c r="O54" s="87"/>
      <c r="P54" s="87"/>
      <c r="Q54" s="87"/>
      <c r="R54" s="87"/>
    </row>
    <row r="55" spans="1:18">
      <c r="A55" s="112" t="s">
        <v>144</v>
      </c>
      <c r="B55" s="10"/>
      <c r="C55" s="29"/>
      <c r="D55" s="63"/>
      <c r="E55" s="230"/>
      <c r="F55" s="230"/>
      <c r="G55" s="89"/>
      <c r="H55" s="89"/>
      <c r="I55" s="89"/>
      <c r="J55" s="89"/>
      <c r="K55" s="89"/>
      <c r="L55" s="89"/>
      <c r="M55" s="89"/>
      <c r="N55" s="89"/>
      <c r="O55" s="90"/>
      <c r="P55" s="90"/>
      <c r="Q55" s="90"/>
      <c r="R55" s="90"/>
    </row>
    <row r="56" spans="1:18">
      <c r="A56" s="112" t="s">
        <v>145</v>
      </c>
      <c r="B56" s="10"/>
      <c r="C56" s="29"/>
      <c r="D56" s="269"/>
      <c r="E56" s="268"/>
      <c r="F56" s="268"/>
      <c r="G56" s="271"/>
      <c r="H56" s="271"/>
      <c r="I56" s="271"/>
      <c r="J56" s="271"/>
      <c r="K56" s="271"/>
      <c r="L56" s="271"/>
      <c r="M56" s="271"/>
      <c r="N56" s="271"/>
      <c r="O56" s="272"/>
      <c r="P56" s="272"/>
      <c r="Q56" s="272"/>
      <c r="R56" s="272"/>
    </row>
    <row r="57" spans="1:18">
      <c r="A57" s="112" t="s">
        <v>157</v>
      </c>
      <c r="B57" s="10"/>
      <c r="C57" s="29"/>
      <c r="D57" s="269"/>
      <c r="E57" s="268"/>
      <c r="F57" s="268"/>
      <c r="G57" s="271"/>
      <c r="H57" s="271"/>
      <c r="I57" s="271"/>
      <c r="J57" s="271"/>
      <c r="K57" s="271"/>
      <c r="L57" s="271"/>
      <c r="M57" s="271"/>
      <c r="N57" s="271"/>
      <c r="O57" s="272"/>
      <c r="P57" s="272"/>
      <c r="Q57" s="272"/>
      <c r="R57" s="272"/>
    </row>
    <row r="58" spans="1:18">
      <c r="A58" s="112" t="s">
        <v>158</v>
      </c>
      <c r="B58" s="10"/>
      <c r="C58" s="29"/>
      <c r="D58" s="269"/>
      <c r="E58" s="268"/>
      <c r="F58" s="268"/>
      <c r="G58" s="271"/>
      <c r="H58" s="271"/>
      <c r="I58" s="271"/>
      <c r="J58" s="271"/>
      <c r="K58" s="271"/>
      <c r="L58" s="271"/>
      <c r="M58" s="271"/>
      <c r="N58" s="271"/>
      <c r="O58" s="272"/>
      <c r="P58" s="272"/>
      <c r="Q58" s="272"/>
      <c r="R58" s="272"/>
    </row>
    <row r="59" spans="1:18">
      <c r="A59" s="112" t="s">
        <v>159</v>
      </c>
      <c r="B59" s="10"/>
      <c r="C59" s="29"/>
      <c r="D59" s="269"/>
      <c r="E59" s="268"/>
      <c r="F59" s="268"/>
      <c r="G59" s="271"/>
      <c r="H59" s="271"/>
      <c r="I59" s="271"/>
      <c r="J59" s="271"/>
      <c r="K59" s="271"/>
      <c r="L59" s="271"/>
      <c r="M59" s="271"/>
      <c r="N59" s="271"/>
      <c r="O59" s="272"/>
      <c r="P59" s="272"/>
      <c r="Q59" s="272"/>
      <c r="R59" s="272"/>
    </row>
    <row r="60" spans="1:18">
      <c r="A60" s="112" t="s">
        <v>189</v>
      </c>
      <c r="B60" s="10"/>
      <c r="C60" s="29"/>
      <c r="D60" s="269"/>
      <c r="E60" s="268"/>
      <c r="F60" s="268"/>
      <c r="G60" s="271"/>
      <c r="H60" s="271"/>
      <c r="I60" s="271"/>
      <c r="J60" s="271"/>
      <c r="K60" s="271"/>
      <c r="L60" s="271"/>
      <c r="M60" s="271"/>
      <c r="N60" s="271"/>
      <c r="O60" s="272"/>
      <c r="P60" s="272"/>
      <c r="Q60" s="272"/>
      <c r="R60" s="272"/>
    </row>
    <row r="61" spans="1:18">
      <c r="A61" s="112" t="s">
        <v>190</v>
      </c>
      <c r="B61" s="10"/>
      <c r="C61" s="29"/>
      <c r="D61" s="269"/>
      <c r="E61" s="268"/>
      <c r="F61" s="268"/>
      <c r="G61" s="271"/>
      <c r="H61" s="271"/>
      <c r="I61" s="271"/>
      <c r="J61" s="271"/>
      <c r="K61" s="271"/>
      <c r="L61" s="271"/>
      <c r="M61" s="271"/>
      <c r="N61" s="271"/>
      <c r="O61" s="272"/>
      <c r="P61" s="272"/>
      <c r="Q61" s="272"/>
      <c r="R61" s="272"/>
    </row>
    <row r="62" spans="1:18">
      <c r="A62" s="112"/>
      <c r="D62" s="16"/>
      <c r="E62" s="73"/>
      <c r="F62" s="74"/>
      <c r="G62" s="74"/>
      <c r="H62" s="74"/>
      <c r="I62" s="74"/>
      <c r="J62" s="74"/>
      <c r="K62" s="74"/>
      <c r="L62" s="74"/>
      <c r="M62" s="74"/>
      <c r="N62" s="74"/>
      <c r="O62" s="75"/>
      <c r="P62" s="75"/>
      <c r="Q62" s="75"/>
      <c r="R62" s="76"/>
    </row>
    <row r="63" spans="1:18">
      <c r="A63" s="112"/>
      <c r="D63" s="16"/>
      <c r="E63" s="77"/>
      <c r="F63" s="78"/>
      <c r="G63" s="78"/>
      <c r="H63" s="78"/>
      <c r="I63" s="78"/>
      <c r="J63" s="78"/>
      <c r="K63" s="78"/>
      <c r="L63" s="78"/>
      <c r="M63" s="78"/>
      <c r="N63" s="78"/>
      <c r="O63" s="79"/>
      <c r="P63" s="79"/>
      <c r="Q63" s="79"/>
      <c r="R63" s="80"/>
    </row>
    <row r="64" spans="1:18">
      <c r="A64" s="112"/>
      <c r="D64" s="16"/>
      <c r="E64" s="77"/>
      <c r="F64" s="78"/>
      <c r="G64" s="78"/>
      <c r="H64" s="78"/>
      <c r="I64" s="78"/>
      <c r="J64" s="78"/>
      <c r="K64" s="78"/>
      <c r="L64" s="78"/>
      <c r="M64" s="78"/>
      <c r="N64" s="78"/>
      <c r="O64" s="79"/>
      <c r="P64" s="79"/>
      <c r="Q64" s="79"/>
      <c r="R64" s="80"/>
    </row>
    <row r="65" spans="1:18">
      <c r="A65" s="112"/>
      <c r="B65" s="22" t="s">
        <v>272</v>
      </c>
      <c r="D65" s="22"/>
      <c r="E65" s="77"/>
      <c r="F65" s="78"/>
      <c r="G65" s="78"/>
      <c r="H65" s="78"/>
      <c r="I65" s="78"/>
      <c r="J65" s="78"/>
      <c r="K65" s="78"/>
      <c r="L65" s="78"/>
      <c r="M65" s="78"/>
      <c r="N65" s="78"/>
      <c r="O65" s="79"/>
      <c r="P65" s="79"/>
      <c r="Q65" s="79"/>
      <c r="R65" s="80"/>
    </row>
    <row r="66" spans="1:18">
      <c r="A66" s="112"/>
      <c r="B66" s="16" t="s">
        <v>34</v>
      </c>
      <c r="D66" s="62" t="s">
        <v>316</v>
      </c>
      <c r="E66" s="48">
        <v>2017</v>
      </c>
      <c r="F66" s="48">
        <v>2018</v>
      </c>
      <c r="G66" s="48">
        <v>2019</v>
      </c>
      <c r="H66" s="48" t="s">
        <v>2</v>
      </c>
      <c r="I66" s="48" t="s">
        <v>17</v>
      </c>
      <c r="J66" s="48" t="s">
        <v>18</v>
      </c>
      <c r="K66" s="48" t="s">
        <v>20</v>
      </c>
      <c r="L66" s="48" t="s">
        <v>21</v>
      </c>
      <c r="M66" s="48" t="s">
        <v>24</v>
      </c>
      <c r="N66" s="48" t="s">
        <v>25</v>
      </c>
      <c r="O66" s="48" t="s">
        <v>27</v>
      </c>
      <c r="P66" s="48" t="s">
        <v>28</v>
      </c>
      <c r="Q66" s="48" t="s">
        <v>29</v>
      </c>
      <c r="R66" s="48" t="s">
        <v>30</v>
      </c>
    </row>
    <row r="67" spans="1:18">
      <c r="A67" s="112" t="s">
        <v>191</v>
      </c>
      <c r="B67" s="340" t="s">
        <v>381</v>
      </c>
      <c r="C67" s="31"/>
      <c r="D67" s="269" t="s">
        <v>333</v>
      </c>
      <c r="E67" s="361">
        <v>2</v>
      </c>
      <c r="F67" s="361">
        <v>2</v>
      </c>
      <c r="G67" s="335">
        <f>0.3*5</f>
        <v>1.5</v>
      </c>
      <c r="H67" s="335">
        <f t="shared" ref="H67:I67" si="9">0.3*5</f>
        <v>1.5</v>
      </c>
      <c r="I67" s="335">
        <f t="shared" si="9"/>
        <v>1.5</v>
      </c>
      <c r="J67" s="335">
        <v>1</v>
      </c>
      <c r="K67" s="335">
        <v>0</v>
      </c>
      <c r="L67" s="335">
        <v>0</v>
      </c>
      <c r="M67" s="335">
        <v>0</v>
      </c>
      <c r="N67" s="335">
        <v>0</v>
      </c>
      <c r="O67" s="335">
        <v>0</v>
      </c>
      <c r="P67" s="335">
        <v>0</v>
      </c>
      <c r="Q67" s="335">
        <v>0</v>
      </c>
      <c r="R67" s="335">
        <v>0</v>
      </c>
    </row>
    <row r="68" spans="1:18">
      <c r="A68" s="112" t="s">
        <v>192</v>
      </c>
      <c r="B68" s="340" t="s">
        <v>382</v>
      </c>
      <c r="C68" s="31"/>
      <c r="D68" s="269" t="s">
        <v>333</v>
      </c>
      <c r="E68" s="362">
        <v>3</v>
      </c>
      <c r="F68" s="362">
        <v>3</v>
      </c>
      <c r="G68" s="335">
        <f>0.3*10</f>
        <v>3</v>
      </c>
      <c r="H68" s="335">
        <f t="shared" ref="H68:P68" si="10">0.3*10</f>
        <v>3</v>
      </c>
      <c r="I68" s="335">
        <f t="shared" si="10"/>
        <v>3</v>
      </c>
      <c r="J68" s="335">
        <f t="shared" si="10"/>
        <v>3</v>
      </c>
      <c r="K68" s="335">
        <f t="shared" si="10"/>
        <v>3</v>
      </c>
      <c r="L68" s="335">
        <f t="shared" si="10"/>
        <v>3</v>
      </c>
      <c r="M68" s="335">
        <f t="shared" si="10"/>
        <v>3</v>
      </c>
      <c r="N68" s="335">
        <f t="shared" si="10"/>
        <v>3</v>
      </c>
      <c r="O68" s="335">
        <f t="shared" si="10"/>
        <v>3</v>
      </c>
      <c r="P68" s="335">
        <f t="shared" si="10"/>
        <v>3</v>
      </c>
      <c r="Q68" s="335">
        <v>2</v>
      </c>
      <c r="R68" s="335">
        <v>0</v>
      </c>
    </row>
    <row r="69" spans="1:18">
      <c r="A69" s="112" t="s">
        <v>193</v>
      </c>
      <c r="B69" s="340" t="s">
        <v>384</v>
      </c>
      <c r="C69" s="270"/>
      <c r="D69" s="269" t="s">
        <v>330</v>
      </c>
      <c r="E69" s="363">
        <v>12</v>
      </c>
      <c r="F69" s="363">
        <v>12</v>
      </c>
      <c r="G69" s="335">
        <f>0.3*40</f>
        <v>12</v>
      </c>
      <c r="H69" s="335">
        <f t="shared" ref="H69:R69" si="11">0.3*40</f>
        <v>12</v>
      </c>
      <c r="I69" s="335">
        <f t="shared" si="11"/>
        <v>12</v>
      </c>
      <c r="J69" s="335">
        <f t="shared" si="11"/>
        <v>12</v>
      </c>
      <c r="K69" s="335">
        <f t="shared" si="11"/>
        <v>12</v>
      </c>
      <c r="L69" s="335">
        <f t="shared" si="11"/>
        <v>12</v>
      </c>
      <c r="M69" s="335">
        <f t="shared" si="11"/>
        <v>12</v>
      </c>
      <c r="N69" s="335">
        <f t="shared" si="11"/>
        <v>12</v>
      </c>
      <c r="O69" s="335">
        <f t="shared" si="11"/>
        <v>12</v>
      </c>
      <c r="P69" s="335">
        <f t="shared" si="11"/>
        <v>12</v>
      </c>
      <c r="Q69" s="335">
        <f t="shared" si="11"/>
        <v>12</v>
      </c>
      <c r="R69" s="335">
        <f t="shared" si="11"/>
        <v>12</v>
      </c>
    </row>
    <row r="70" spans="1:18">
      <c r="A70" s="112" t="s">
        <v>194</v>
      </c>
      <c r="B70" s="340" t="s">
        <v>388</v>
      </c>
      <c r="C70" s="270"/>
      <c r="D70" s="269" t="s">
        <v>333</v>
      </c>
      <c r="E70" s="363">
        <v>0</v>
      </c>
      <c r="F70" s="363">
        <v>0</v>
      </c>
      <c r="G70" s="335">
        <v>0</v>
      </c>
      <c r="H70" s="335">
        <v>0</v>
      </c>
      <c r="I70" s="335">
        <v>0</v>
      </c>
      <c r="J70" s="335">
        <v>0</v>
      </c>
      <c r="K70" s="335">
        <v>0</v>
      </c>
      <c r="L70" s="335">
        <f t="shared" ref="L70:R70" si="12">0.3*46</f>
        <v>13.799999999999999</v>
      </c>
      <c r="M70" s="335">
        <f t="shared" si="12"/>
        <v>13.799999999999999</v>
      </c>
      <c r="N70" s="335">
        <f t="shared" si="12"/>
        <v>13.799999999999999</v>
      </c>
      <c r="O70" s="335">
        <f t="shared" si="12"/>
        <v>13.799999999999999</v>
      </c>
      <c r="P70" s="335">
        <f t="shared" si="12"/>
        <v>13.799999999999999</v>
      </c>
      <c r="Q70" s="335">
        <f t="shared" si="12"/>
        <v>13.799999999999999</v>
      </c>
      <c r="R70" s="335">
        <f t="shared" si="12"/>
        <v>13.799999999999999</v>
      </c>
    </row>
    <row r="71" spans="1:18" ht="31.5">
      <c r="A71" s="112" t="s">
        <v>343</v>
      </c>
      <c r="B71" s="340" t="s">
        <v>383</v>
      </c>
      <c r="C71" s="29"/>
      <c r="D71" s="63" t="s">
        <v>329</v>
      </c>
      <c r="E71" s="364">
        <v>6</v>
      </c>
      <c r="F71" s="364">
        <v>6</v>
      </c>
      <c r="G71" s="335">
        <v>6</v>
      </c>
      <c r="H71" s="335">
        <v>6</v>
      </c>
      <c r="I71" s="335">
        <v>6</v>
      </c>
      <c r="J71" s="335">
        <v>6</v>
      </c>
      <c r="K71" s="335">
        <v>6</v>
      </c>
      <c r="L71" s="335">
        <v>6</v>
      </c>
      <c r="M71" s="335">
        <v>6</v>
      </c>
      <c r="N71" s="335">
        <v>6</v>
      </c>
      <c r="O71" s="335">
        <v>6</v>
      </c>
      <c r="P71" s="335">
        <v>6</v>
      </c>
      <c r="Q71" s="335">
        <v>6</v>
      </c>
      <c r="R71" s="335">
        <v>6</v>
      </c>
    </row>
    <row r="72" spans="1:18" ht="16.5" customHeight="1">
      <c r="A72" s="112" t="s">
        <v>343</v>
      </c>
      <c r="B72" s="340" t="s">
        <v>385</v>
      </c>
      <c r="C72" s="270"/>
      <c r="D72" s="269" t="s">
        <v>333</v>
      </c>
      <c r="E72" s="363">
        <v>3</v>
      </c>
      <c r="F72" s="363">
        <v>3</v>
      </c>
      <c r="G72" s="335">
        <f>0.3*10</f>
        <v>3</v>
      </c>
      <c r="H72" s="335">
        <f t="shared" ref="H72:O72" si="13">0.3*10</f>
        <v>3</v>
      </c>
      <c r="I72" s="335">
        <f t="shared" si="13"/>
        <v>3</v>
      </c>
      <c r="J72" s="335">
        <f t="shared" si="13"/>
        <v>3</v>
      </c>
      <c r="K72" s="335">
        <f t="shared" si="13"/>
        <v>3</v>
      </c>
      <c r="L72" s="335">
        <f t="shared" si="13"/>
        <v>3</v>
      </c>
      <c r="M72" s="335">
        <f t="shared" si="13"/>
        <v>3</v>
      </c>
      <c r="N72" s="335">
        <f t="shared" si="13"/>
        <v>3</v>
      </c>
      <c r="O72" s="335">
        <f t="shared" si="13"/>
        <v>3</v>
      </c>
      <c r="P72" s="335">
        <v>0</v>
      </c>
      <c r="Q72" s="335">
        <v>0</v>
      </c>
      <c r="R72" s="335">
        <v>0</v>
      </c>
    </row>
    <row r="73" spans="1:18">
      <c r="A73" s="112" t="s">
        <v>343</v>
      </c>
      <c r="B73" s="340" t="s">
        <v>386</v>
      </c>
      <c r="C73" s="31"/>
      <c r="D73" s="269" t="s">
        <v>332</v>
      </c>
      <c r="E73" s="365">
        <v>2</v>
      </c>
      <c r="F73" s="365">
        <v>2</v>
      </c>
      <c r="G73" s="335">
        <v>2</v>
      </c>
      <c r="H73" s="335">
        <v>2</v>
      </c>
      <c r="I73" s="335">
        <v>2</v>
      </c>
      <c r="J73" s="335">
        <v>2</v>
      </c>
      <c r="K73" s="335">
        <v>2</v>
      </c>
      <c r="L73" s="335">
        <v>2</v>
      </c>
      <c r="M73" s="335">
        <v>2</v>
      </c>
      <c r="N73" s="335">
        <v>2</v>
      </c>
      <c r="O73" s="335">
        <v>2</v>
      </c>
      <c r="P73" s="335">
        <v>2</v>
      </c>
      <c r="Q73" s="335">
        <v>2</v>
      </c>
      <c r="R73" s="335">
        <v>2</v>
      </c>
    </row>
    <row r="74" spans="1:18">
      <c r="A74" s="112" t="s">
        <v>343</v>
      </c>
      <c r="B74" s="340" t="s">
        <v>389</v>
      </c>
      <c r="C74" s="270"/>
      <c r="D74" s="269" t="s">
        <v>330</v>
      </c>
      <c r="E74" s="363">
        <v>0</v>
      </c>
      <c r="F74" s="363">
        <v>0</v>
      </c>
      <c r="G74" s="335">
        <v>0</v>
      </c>
      <c r="H74" s="335">
        <v>0</v>
      </c>
      <c r="I74" s="335">
        <v>0</v>
      </c>
      <c r="J74" s="335">
        <v>0</v>
      </c>
      <c r="K74" s="335">
        <v>0</v>
      </c>
      <c r="L74" s="335">
        <f t="shared" ref="L74:R74" si="14">0.3*44</f>
        <v>13.2</v>
      </c>
      <c r="M74" s="335">
        <f t="shared" si="14"/>
        <v>13.2</v>
      </c>
      <c r="N74" s="335">
        <f t="shared" si="14"/>
        <v>13.2</v>
      </c>
      <c r="O74" s="335">
        <f t="shared" si="14"/>
        <v>13.2</v>
      </c>
      <c r="P74" s="335">
        <f t="shared" si="14"/>
        <v>13.2</v>
      </c>
      <c r="Q74" s="335">
        <f t="shared" si="14"/>
        <v>13.2</v>
      </c>
      <c r="R74" s="335">
        <f t="shared" si="14"/>
        <v>13.2</v>
      </c>
    </row>
    <row r="75" spans="1:18">
      <c r="A75" s="112" t="s">
        <v>343</v>
      </c>
      <c r="B75" s="340"/>
      <c r="C75" s="270"/>
      <c r="D75" s="269"/>
      <c r="E75" s="283"/>
      <c r="F75" s="283"/>
      <c r="G75" s="335"/>
      <c r="H75" s="335"/>
      <c r="I75" s="335"/>
      <c r="J75" s="335"/>
      <c r="K75" s="335"/>
      <c r="L75" s="335"/>
      <c r="M75" s="335"/>
      <c r="N75" s="335"/>
      <c r="O75" s="335"/>
      <c r="P75" s="335"/>
      <c r="Q75" s="335"/>
      <c r="R75" s="335"/>
    </row>
    <row r="76" spans="1:18">
      <c r="A76" s="112"/>
      <c r="B76" s="154"/>
      <c r="C76" s="155"/>
      <c r="D76" s="156"/>
      <c r="E76" s="156"/>
      <c r="F76" s="156"/>
      <c r="G76" s="157"/>
      <c r="H76" s="157"/>
      <c r="I76" s="157"/>
      <c r="J76" s="157"/>
      <c r="K76" s="157"/>
      <c r="L76" s="157"/>
      <c r="M76" s="157"/>
      <c r="N76" s="157"/>
      <c r="O76" s="157"/>
      <c r="P76" s="157"/>
      <c r="Q76" s="157"/>
      <c r="R76" s="157"/>
    </row>
    <row r="77" spans="1:18" ht="31.5">
      <c r="A77" s="112">
        <v>12</v>
      </c>
      <c r="B77" s="164" t="s">
        <v>352</v>
      </c>
      <c r="C77" s="32"/>
      <c r="D77" s="165"/>
      <c r="E77" s="310">
        <f>SUM(E48:E61,E67:E75)</f>
        <v>28</v>
      </c>
      <c r="F77" s="310">
        <f t="shared" ref="F77:Q77" si="15">SUM(F48:F61,F67:F75)</f>
        <v>28</v>
      </c>
      <c r="G77" s="166">
        <f t="shared" si="15"/>
        <v>28.5</v>
      </c>
      <c r="H77" s="166">
        <f t="shared" si="15"/>
        <v>28.5</v>
      </c>
      <c r="I77" s="166">
        <f t="shared" si="15"/>
        <v>28.5</v>
      </c>
      <c r="J77" s="166">
        <f t="shared" si="15"/>
        <v>28</v>
      </c>
      <c r="K77" s="166">
        <f t="shared" si="15"/>
        <v>27</v>
      </c>
      <c r="L77" s="166">
        <f t="shared" si="15"/>
        <v>54</v>
      </c>
      <c r="M77" s="166">
        <f t="shared" si="15"/>
        <v>54</v>
      </c>
      <c r="N77" s="166">
        <f t="shared" si="15"/>
        <v>54</v>
      </c>
      <c r="O77" s="166">
        <f t="shared" si="15"/>
        <v>54</v>
      </c>
      <c r="P77" s="166">
        <f t="shared" si="15"/>
        <v>51</v>
      </c>
      <c r="Q77" s="166">
        <f t="shared" si="15"/>
        <v>50</v>
      </c>
      <c r="R77" s="166">
        <f>SUM(R48:R61,R67:R75)</f>
        <v>48</v>
      </c>
    </row>
    <row r="78" spans="1:18">
      <c r="A78" s="112"/>
      <c r="B78" s="138"/>
      <c r="C78" s="135"/>
      <c r="D78" s="134"/>
      <c r="E78" s="82"/>
      <c r="F78" s="82"/>
      <c r="G78" s="82"/>
      <c r="H78" s="82"/>
      <c r="I78" s="82"/>
      <c r="J78" s="82"/>
      <c r="K78" s="82"/>
      <c r="L78" s="82"/>
      <c r="M78" s="82"/>
      <c r="N78" s="82"/>
      <c r="O78" s="82"/>
      <c r="P78" s="82"/>
      <c r="Q78" s="82"/>
      <c r="R78" s="139"/>
    </row>
    <row r="79" spans="1:18" ht="15" customHeight="1">
      <c r="A79" s="112">
        <v>13</v>
      </c>
      <c r="B79" s="36" t="s">
        <v>162</v>
      </c>
      <c r="C79" s="37"/>
      <c r="D79" s="63"/>
      <c r="E79" s="124">
        <f t="shared" ref="E79:Q79" si="16">E77+E44</f>
        <v>358</v>
      </c>
      <c r="F79" s="124">
        <f t="shared" si="16"/>
        <v>358</v>
      </c>
      <c r="G79" s="64">
        <f>G77+G44</f>
        <v>358.5</v>
      </c>
      <c r="H79" s="64">
        <f t="shared" si="16"/>
        <v>358.5</v>
      </c>
      <c r="I79" s="64">
        <f t="shared" si="16"/>
        <v>358.5</v>
      </c>
      <c r="J79" s="64">
        <f t="shared" si="16"/>
        <v>358</v>
      </c>
      <c r="K79" s="64">
        <f t="shared" si="16"/>
        <v>357</v>
      </c>
      <c r="L79" s="64">
        <f t="shared" si="16"/>
        <v>384</v>
      </c>
      <c r="M79" s="64">
        <f t="shared" si="16"/>
        <v>387.5</v>
      </c>
      <c r="N79" s="64">
        <f t="shared" si="16"/>
        <v>391</v>
      </c>
      <c r="O79" s="64">
        <f t="shared" si="16"/>
        <v>391</v>
      </c>
      <c r="P79" s="64">
        <f t="shared" si="16"/>
        <v>388</v>
      </c>
      <c r="Q79" s="64">
        <f t="shared" si="16"/>
        <v>387</v>
      </c>
      <c r="R79" s="64">
        <f>R77+R44</f>
        <v>385</v>
      </c>
    </row>
    <row r="80" spans="1:18" ht="15" customHeight="1">
      <c r="A80" s="112"/>
      <c r="B80" s="95"/>
      <c r="C80" s="96"/>
      <c r="D80" s="16"/>
      <c r="E80" s="16"/>
      <c r="F80" s="16"/>
      <c r="G80" s="60"/>
      <c r="H80" s="60"/>
      <c r="I80" s="60"/>
      <c r="J80" s="60"/>
      <c r="K80" s="60"/>
      <c r="L80" s="60"/>
      <c r="M80" s="60"/>
      <c r="N80" s="60"/>
      <c r="O80" s="60"/>
      <c r="P80" s="60"/>
      <c r="Q80" s="60"/>
      <c r="R80" s="60"/>
    </row>
    <row r="81" spans="1:18" ht="15" customHeight="1">
      <c r="A81" s="112"/>
      <c r="B81" s="241" t="s">
        <v>37</v>
      </c>
      <c r="D81" s="16"/>
      <c r="E81" s="16"/>
      <c r="F81" s="16"/>
      <c r="G81" s="69"/>
      <c r="H81" s="69"/>
      <c r="I81" s="69"/>
      <c r="J81" s="69"/>
      <c r="K81" s="69"/>
      <c r="L81" s="69"/>
      <c r="M81" s="69"/>
      <c r="N81" s="69"/>
      <c r="O81" s="61"/>
      <c r="P81" s="61"/>
      <c r="Q81" s="61"/>
      <c r="R81" s="61"/>
    </row>
    <row r="82" spans="1:18" ht="15" customHeight="1">
      <c r="A82" s="112"/>
      <c r="B82" s="22" t="s">
        <v>273</v>
      </c>
      <c r="C82" s="26"/>
      <c r="D82" s="16"/>
      <c r="E82" s="16"/>
      <c r="F82" s="16"/>
      <c r="G82" s="69"/>
      <c r="H82" s="69"/>
      <c r="I82" s="69"/>
      <c r="J82" s="69"/>
      <c r="K82" s="69"/>
      <c r="L82" s="69"/>
      <c r="M82" s="69"/>
      <c r="N82" s="69"/>
      <c r="O82" s="61"/>
      <c r="P82" s="61"/>
      <c r="Q82" s="61"/>
      <c r="R82" s="61"/>
    </row>
    <row r="83" spans="1:18">
      <c r="A83" s="112"/>
      <c r="B83" s="16" t="s">
        <v>38</v>
      </c>
      <c r="C83" s="26"/>
      <c r="D83" s="62" t="s">
        <v>316</v>
      </c>
      <c r="E83" s="48">
        <v>2017</v>
      </c>
      <c r="F83" s="48">
        <v>2018</v>
      </c>
      <c r="G83" s="48" t="s">
        <v>1</v>
      </c>
      <c r="H83" s="48" t="s">
        <v>2</v>
      </c>
      <c r="I83" s="48" t="s">
        <v>17</v>
      </c>
      <c r="J83" s="48" t="s">
        <v>18</v>
      </c>
      <c r="K83" s="48" t="s">
        <v>20</v>
      </c>
      <c r="L83" s="48" t="s">
        <v>21</v>
      </c>
      <c r="M83" s="48" t="s">
        <v>24</v>
      </c>
      <c r="N83" s="48" t="s">
        <v>25</v>
      </c>
      <c r="O83" s="48" t="s">
        <v>27</v>
      </c>
      <c r="P83" s="48" t="s">
        <v>28</v>
      </c>
      <c r="Q83" s="48" t="s">
        <v>29</v>
      </c>
      <c r="R83" s="48" t="s">
        <v>30</v>
      </c>
    </row>
    <row r="84" spans="1:18">
      <c r="A84" s="112" t="s">
        <v>68</v>
      </c>
      <c r="B84" s="97"/>
      <c r="C84" s="98"/>
      <c r="D84" s="72"/>
      <c r="E84" s="308"/>
      <c r="F84" s="308"/>
      <c r="G84" s="86"/>
      <c r="H84" s="86"/>
      <c r="I84" s="86"/>
      <c r="J84" s="86"/>
      <c r="K84" s="86"/>
      <c r="L84" s="86"/>
      <c r="M84" s="86"/>
      <c r="N84" s="94"/>
      <c r="O84" s="87"/>
      <c r="P84" s="87"/>
      <c r="Q84" s="87"/>
      <c r="R84" s="87"/>
    </row>
    <row r="85" spans="1:18">
      <c r="A85" s="112" t="s">
        <v>69</v>
      </c>
      <c r="B85" s="38"/>
      <c r="C85" s="34"/>
      <c r="D85" s="72"/>
      <c r="E85" s="308"/>
      <c r="F85" s="308"/>
      <c r="G85" s="86"/>
      <c r="H85" s="86"/>
      <c r="I85" s="86"/>
      <c r="J85" s="86"/>
      <c r="K85" s="86"/>
      <c r="L85" s="86"/>
      <c r="M85" s="86"/>
      <c r="N85" s="94"/>
      <c r="O85" s="87"/>
      <c r="P85" s="87"/>
      <c r="Q85" s="87"/>
      <c r="R85" s="87"/>
    </row>
    <row r="86" spans="1:18">
      <c r="A86" s="112" t="s">
        <v>70</v>
      </c>
      <c r="B86" s="38"/>
      <c r="C86" s="34"/>
      <c r="D86" s="72"/>
      <c r="E86" s="308"/>
      <c r="F86" s="308"/>
      <c r="G86" s="86"/>
      <c r="H86" s="86"/>
      <c r="I86" s="86"/>
      <c r="J86" s="86"/>
      <c r="K86" s="86"/>
      <c r="L86" s="86"/>
      <c r="M86" s="86"/>
      <c r="N86" s="86"/>
      <c r="O86" s="87"/>
      <c r="P86" s="87"/>
      <c r="Q86" s="87"/>
      <c r="R86" s="87"/>
    </row>
    <row r="87" spans="1:18">
      <c r="A87" s="112" t="s">
        <v>71</v>
      </c>
      <c r="B87" s="38"/>
      <c r="C87" s="34"/>
      <c r="D87" s="72"/>
      <c r="E87" s="308"/>
      <c r="F87" s="308"/>
      <c r="G87" s="86"/>
      <c r="H87" s="86"/>
      <c r="I87" s="86"/>
      <c r="J87" s="86"/>
      <c r="K87" s="86"/>
      <c r="L87" s="86"/>
      <c r="M87" s="86"/>
      <c r="N87" s="86"/>
      <c r="O87" s="87"/>
      <c r="P87" s="87"/>
      <c r="Q87" s="87"/>
      <c r="R87" s="87"/>
    </row>
    <row r="88" spans="1:18">
      <c r="A88" s="112" t="s">
        <v>72</v>
      </c>
      <c r="B88" s="38"/>
      <c r="C88" s="34"/>
      <c r="D88" s="129"/>
      <c r="E88" s="308"/>
      <c r="F88" s="308"/>
      <c r="G88" s="89"/>
      <c r="H88" s="89"/>
      <c r="I88" s="89"/>
      <c r="J88" s="89"/>
      <c r="K88" s="89"/>
      <c r="L88" s="89"/>
      <c r="M88" s="89"/>
      <c r="N88" s="89"/>
      <c r="O88" s="90"/>
      <c r="P88" s="90"/>
      <c r="Q88" s="90"/>
      <c r="R88" s="90"/>
    </row>
    <row r="89" spans="1:18">
      <c r="A89" s="112" t="s">
        <v>195</v>
      </c>
      <c r="B89" s="38"/>
      <c r="C89" s="34"/>
      <c r="D89" s="129"/>
      <c r="E89" s="308"/>
      <c r="F89" s="308"/>
      <c r="G89" s="89"/>
      <c r="H89" s="89"/>
      <c r="I89" s="89"/>
      <c r="J89" s="89"/>
      <c r="K89" s="89"/>
      <c r="L89" s="89"/>
      <c r="M89" s="89"/>
      <c r="N89" s="89"/>
      <c r="O89" s="90"/>
      <c r="P89" s="90"/>
      <c r="Q89" s="90"/>
      <c r="R89" s="90"/>
    </row>
    <row r="90" spans="1:18">
      <c r="A90" s="112" t="s">
        <v>196</v>
      </c>
      <c r="B90" s="38"/>
      <c r="C90" s="34"/>
      <c r="D90" s="129"/>
      <c r="E90" s="308"/>
      <c r="F90" s="308"/>
      <c r="G90" s="89"/>
      <c r="H90" s="89"/>
      <c r="I90" s="89"/>
      <c r="J90" s="89"/>
      <c r="K90" s="89"/>
      <c r="L90" s="89"/>
      <c r="M90" s="89"/>
      <c r="N90" s="89"/>
      <c r="O90" s="90"/>
      <c r="P90" s="90"/>
      <c r="Q90" s="90"/>
      <c r="R90" s="90"/>
    </row>
    <row r="91" spans="1:18">
      <c r="A91" s="112" t="s">
        <v>197</v>
      </c>
      <c r="B91" s="38"/>
      <c r="C91" s="34"/>
      <c r="D91" s="129"/>
      <c r="E91" s="308"/>
      <c r="F91" s="308"/>
      <c r="G91" s="89"/>
      <c r="H91" s="89"/>
      <c r="I91" s="89"/>
      <c r="J91" s="89"/>
      <c r="K91" s="89"/>
      <c r="L91" s="89"/>
      <c r="M91" s="89"/>
      <c r="N91" s="89"/>
      <c r="O91" s="90"/>
      <c r="P91" s="90"/>
      <c r="Q91" s="90"/>
      <c r="R91" s="90"/>
    </row>
    <row r="92" spans="1:18">
      <c r="A92" s="112" t="s">
        <v>198</v>
      </c>
      <c r="B92" s="38"/>
      <c r="C92" s="34"/>
      <c r="D92" s="129"/>
      <c r="E92" s="308"/>
      <c r="F92" s="308"/>
      <c r="G92" s="89"/>
      <c r="H92" s="89"/>
      <c r="I92" s="89"/>
      <c r="J92" s="89"/>
      <c r="K92" s="89"/>
      <c r="L92" s="89"/>
      <c r="M92" s="89"/>
      <c r="N92" s="89"/>
      <c r="O92" s="90"/>
      <c r="P92" s="90"/>
      <c r="Q92" s="90"/>
      <c r="R92" s="90"/>
    </row>
    <row r="93" spans="1:18">
      <c r="A93" s="112" t="s">
        <v>199</v>
      </c>
      <c r="B93" s="38"/>
      <c r="C93" s="34"/>
      <c r="D93" s="129"/>
      <c r="E93" s="308"/>
      <c r="F93" s="308"/>
      <c r="G93" s="89"/>
      <c r="H93" s="89"/>
      <c r="I93" s="89"/>
      <c r="J93" s="89"/>
      <c r="K93" s="89"/>
      <c r="L93" s="89"/>
      <c r="M93" s="89"/>
      <c r="N93" s="89"/>
      <c r="O93" s="90"/>
      <c r="P93" s="90"/>
      <c r="Q93" s="90"/>
      <c r="R93" s="90"/>
    </row>
    <row r="94" spans="1:18">
      <c r="A94" s="112" t="s">
        <v>200</v>
      </c>
      <c r="B94" s="38"/>
      <c r="C94" s="34"/>
      <c r="D94" s="129"/>
      <c r="E94" s="308"/>
      <c r="F94" s="308"/>
      <c r="G94" s="89"/>
      <c r="H94" s="89"/>
      <c r="I94" s="89"/>
      <c r="J94" s="89"/>
      <c r="K94" s="89"/>
      <c r="L94" s="89"/>
      <c r="M94" s="89"/>
      <c r="N94" s="89"/>
      <c r="O94" s="90"/>
      <c r="P94" s="90"/>
      <c r="Q94" s="90"/>
      <c r="R94" s="90"/>
    </row>
    <row r="95" spans="1:18">
      <c r="A95" s="112" t="s">
        <v>201</v>
      </c>
      <c r="B95" s="38"/>
      <c r="C95" s="34"/>
      <c r="D95" s="129"/>
      <c r="E95" s="308"/>
      <c r="F95" s="308"/>
      <c r="G95" s="89"/>
      <c r="H95" s="89"/>
      <c r="I95" s="89"/>
      <c r="J95" s="89"/>
      <c r="K95" s="89"/>
      <c r="L95" s="89"/>
      <c r="M95" s="89"/>
      <c r="N95" s="89"/>
      <c r="O95" s="90"/>
      <c r="P95" s="90"/>
      <c r="Q95" s="90"/>
      <c r="R95" s="90"/>
    </row>
    <row r="96" spans="1:18">
      <c r="A96" s="112" t="s">
        <v>202</v>
      </c>
      <c r="B96" s="38"/>
      <c r="C96" s="34"/>
      <c r="D96" s="129"/>
      <c r="E96" s="308"/>
      <c r="F96" s="308"/>
      <c r="G96" s="89"/>
      <c r="H96" s="89"/>
      <c r="I96" s="89"/>
      <c r="J96" s="89"/>
      <c r="K96" s="89"/>
      <c r="L96" s="89"/>
      <c r="M96" s="89"/>
      <c r="N96" s="89"/>
      <c r="O96" s="90"/>
      <c r="P96" s="90"/>
      <c r="Q96" s="90"/>
      <c r="R96" s="90"/>
    </row>
    <row r="97" spans="1:18">
      <c r="A97" s="239" t="s">
        <v>203</v>
      </c>
      <c r="B97" s="10"/>
      <c r="C97" s="34"/>
      <c r="D97" s="129"/>
      <c r="E97" s="308"/>
      <c r="F97" s="308"/>
      <c r="G97" s="89"/>
      <c r="H97" s="89"/>
      <c r="I97" s="89"/>
      <c r="J97" s="89"/>
      <c r="K97" s="89"/>
      <c r="L97" s="89"/>
      <c r="M97" s="89"/>
      <c r="N97" s="89"/>
      <c r="O97" s="90"/>
      <c r="P97" s="90"/>
      <c r="Q97" s="90"/>
      <c r="R97" s="90"/>
    </row>
    <row r="98" spans="1:18" ht="31.5">
      <c r="A98" s="112">
        <v>14</v>
      </c>
      <c r="B98" s="35" t="s">
        <v>92</v>
      </c>
      <c r="C98" s="34"/>
      <c r="D98" s="128"/>
      <c r="E98" s="309">
        <f>SUM(E84:E97)</f>
        <v>0</v>
      </c>
      <c r="F98" s="309">
        <f>SUM(F84:F97)</f>
        <v>0</v>
      </c>
      <c r="G98" s="53">
        <f t="shared" ref="G98:R98" si="17">SUM(G84:G97)</f>
        <v>0</v>
      </c>
      <c r="H98" s="53">
        <f t="shared" si="17"/>
        <v>0</v>
      </c>
      <c r="I98" s="53">
        <f t="shared" si="17"/>
        <v>0</v>
      </c>
      <c r="J98" s="53">
        <f t="shared" si="17"/>
        <v>0</v>
      </c>
      <c r="K98" s="53">
        <f t="shared" si="17"/>
        <v>0</v>
      </c>
      <c r="L98" s="53">
        <f t="shared" si="17"/>
        <v>0</v>
      </c>
      <c r="M98" s="53">
        <f t="shared" si="17"/>
        <v>0</v>
      </c>
      <c r="N98" s="53">
        <f t="shared" si="17"/>
        <v>0</v>
      </c>
      <c r="O98" s="53">
        <f t="shared" si="17"/>
        <v>0</v>
      </c>
      <c r="P98" s="53">
        <f t="shared" si="17"/>
        <v>0</v>
      </c>
      <c r="Q98" s="53">
        <f t="shared" si="17"/>
        <v>0</v>
      </c>
      <c r="R98" s="53">
        <f t="shared" si="17"/>
        <v>0</v>
      </c>
    </row>
    <row r="99" spans="1:18">
      <c r="A99" s="112"/>
      <c r="C99" s="26"/>
      <c r="D99" s="126"/>
      <c r="E99" s="205"/>
      <c r="F99" s="204"/>
      <c r="G99" s="131"/>
      <c r="H99" s="131"/>
      <c r="I99" s="131"/>
      <c r="J99" s="131"/>
      <c r="K99" s="131"/>
      <c r="L99" s="131"/>
      <c r="M99" s="131"/>
      <c r="N99" s="131"/>
      <c r="O99" s="132"/>
      <c r="P99" s="132"/>
      <c r="Q99" s="132"/>
      <c r="R99" s="133"/>
    </row>
    <row r="100" spans="1:18">
      <c r="A100" s="112"/>
      <c r="B100" s="22" t="s">
        <v>274</v>
      </c>
      <c r="D100" s="16"/>
      <c r="E100" s="81"/>
      <c r="F100" s="82"/>
      <c r="G100" s="82"/>
      <c r="H100" s="82"/>
      <c r="I100" s="82"/>
      <c r="J100" s="82"/>
      <c r="K100" s="82"/>
      <c r="L100" s="82"/>
      <c r="M100" s="82"/>
      <c r="N100" s="82"/>
      <c r="O100" s="79"/>
      <c r="P100" s="79"/>
      <c r="Q100" s="79"/>
      <c r="R100" s="80"/>
    </row>
    <row r="101" spans="1:18">
      <c r="A101" s="112"/>
      <c r="B101" s="16" t="s">
        <v>38</v>
      </c>
      <c r="D101" s="62" t="s">
        <v>316</v>
      </c>
      <c r="E101" s="48">
        <v>2017</v>
      </c>
      <c r="F101" s="48">
        <v>2018</v>
      </c>
      <c r="G101" s="48">
        <v>2019</v>
      </c>
      <c r="H101" s="48" t="s">
        <v>2</v>
      </c>
      <c r="I101" s="48" t="s">
        <v>17</v>
      </c>
      <c r="J101" s="48" t="s">
        <v>18</v>
      </c>
      <c r="K101" s="48" t="s">
        <v>20</v>
      </c>
      <c r="L101" s="48" t="s">
        <v>21</v>
      </c>
      <c r="M101" s="48" t="s">
        <v>24</v>
      </c>
      <c r="N101" s="48" t="s">
        <v>25</v>
      </c>
      <c r="O101" s="48" t="s">
        <v>27</v>
      </c>
      <c r="P101" s="48" t="s">
        <v>28</v>
      </c>
      <c r="Q101" s="48" t="s">
        <v>29</v>
      </c>
      <c r="R101" s="48" t="s">
        <v>30</v>
      </c>
    </row>
    <row r="102" spans="1:18">
      <c r="A102" s="112" t="s">
        <v>149</v>
      </c>
      <c r="B102" s="340" t="s">
        <v>390</v>
      </c>
      <c r="C102" s="31"/>
      <c r="D102" s="269" t="s">
        <v>333</v>
      </c>
      <c r="E102" s="143">
        <v>0</v>
      </c>
      <c r="F102" s="143">
        <v>0</v>
      </c>
      <c r="G102" s="335">
        <v>0</v>
      </c>
      <c r="H102" s="335">
        <f>0.3*30</f>
        <v>9</v>
      </c>
      <c r="I102" s="335">
        <f>(0.3*30)+(0.3*25)</f>
        <v>16.5</v>
      </c>
      <c r="J102" s="335">
        <v>16.5</v>
      </c>
      <c r="K102" s="335">
        <v>16.5</v>
      </c>
      <c r="L102" s="335">
        <v>16.5</v>
      </c>
      <c r="M102" s="335">
        <v>16.5</v>
      </c>
      <c r="N102" s="335">
        <v>16.5</v>
      </c>
      <c r="O102" s="335">
        <v>16.5</v>
      </c>
      <c r="P102" s="335">
        <v>16.5</v>
      </c>
      <c r="Q102" s="335">
        <v>16.5</v>
      </c>
      <c r="R102" s="335">
        <v>16.5</v>
      </c>
    </row>
    <row r="103" spans="1:18">
      <c r="A103" s="112" t="s">
        <v>150</v>
      </c>
      <c r="B103" s="340" t="s">
        <v>391</v>
      </c>
      <c r="C103" s="31"/>
      <c r="D103" s="269" t="s">
        <v>330</v>
      </c>
      <c r="E103" s="143">
        <v>0</v>
      </c>
      <c r="F103" s="143">
        <v>0</v>
      </c>
      <c r="G103" s="335">
        <v>0</v>
      </c>
      <c r="H103" s="335">
        <f>0.3*19</f>
        <v>5.7</v>
      </c>
      <c r="I103" s="335">
        <f t="shared" ref="I103:Q103" si="18">0.3*19</f>
        <v>5.7</v>
      </c>
      <c r="J103" s="335">
        <f t="shared" si="18"/>
        <v>5.7</v>
      </c>
      <c r="K103" s="335">
        <f t="shared" si="18"/>
        <v>5.7</v>
      </c>
      <c r="L103" s="335">
        <f t="shared" si="18"/>
        <v>5.7</v>
      </c>
      <c r="M103" s="335">
        <f t="shared" si="18"/>
        <v>5.7</v>
      </c>
      <c r="N103" s="335">
        <f t="shared" si="18"/>
        <v>5.7</v>
      </c>
      <c r="O103" s="335">
        <f t="shared" si="18"/>
        <v>5.7</v>
      </c>
      <c r="P103" s="335">
        <f t="shared" si="18"/>
        <v>5.7</v>
      </c>
      <c r="Q103" s="335">
        <f t="shared" si="18"/>
        <v>5.7</v>
      </c>
      <c r="R103" s="335">
        <f>0.3*19</f>
        <v>5.7</v>
      </c>
    </row>
    <row r="104" spans="1:18">
      <c r="A104" s="112" t="s">
        <v>151</v>
      </c>
      <c r="B104" s="38"/>
      <c r="C104" s="31"/>
      <c r="D104" s="269"/>
      <c r="E104" s="307"/>
      <c r="F104" s="307"/>
      <c r="G104" s="86"/>
      <c r="H104" s="86"/>
      <c r="I104" s="86"/>
      <c r="J104" s="86"/>
      <c r="K104" s="86"/>
      <c r="L104" s="86"/>
      <c r="M104" s="86"/>
      <c r="N104" s="86"/>
      <c r="O104" s="87"/>
      <c r="P104" s="87"/>
      <c r="Q104" s="87"/>
      <c r="R104" s="87"/>
    </row>
    <row r="105" spans="1:18">
      <c r="A105" s="112" t="s">
        <v>152</v>
      </c>
      <c r="B105" s="38"/>
      <c r="C105" s="31"/>
      <c r="D105" s="269"/>
      <c r="E105" s="307"/>
      <c r="F105" s="307"/>
      <c r="G105" s="86"/>
      <c r="H105" s="86"/>
      <c r="I105" s="86"/>
      <c r="J105" s="86"/>
      <c r="K105" s="86"/>
      <c r="L105" s="86"/>
      <c r="M105" s="86"/>
      <c r="N105" s="86"/>
      <c r="O105" s="87"/>
      <c r="P105" s="87"/>
      <c r="Q105" s="87"/>
      <c r="R105" s="87"/>
    </row>
    <row r="106" spans="1:18">
      <c r="A106" s="112" t="s">
        <v>153</v>
      </c>
      <c r="B106" s="38"/>
      <c r="C106" s="31"/>
      <c r="D106" s="269"/>
      <c r="E106" s="307"/>
      <c r="F106" s="307"/>
      <c r="G106" s="86"/>
      <c r="H106" s="86"/>
      <c r="I106" s="86"/>
      <c r="J106" s="86"/>
      <c r="K106" s="86"/>
      <c r="L106" s="86"/>
      <c r="M106" s="86"/>
      <c r="N106" s="86"/>
      <c r="O106" s="87"/>
      <c r="P106" s="87"/>
      <c r="Q106" s="87"/>
      <c r="R106" s="87"/>
    </row>
    <row r="107" spans="1:18">
      <c r="A107" s="112" t="s">
        <v>204</v>
      </c>
      <c r="B107" s="38"/>
      <c r="C107" s="31"/>
      <c r="D107" s="269"/>
      <c r="E107" s="307"/>
      <c r="F107" s="307"/>
      <c r="G107" s="86"/>
      <c r="H107" s="86"/>
      <c r="I107" s="86"/>
      <c r="J107" s="86"/>
      <c r="K107" s="86"/>
      <c r="L107" s="86"/>
      <c r="M107" s="86"/>
      <c r="N107" s="86"/>
      <c r="O107" s="87"/>
      <c r="P107" s="87"/>
      <c r="Q107" s="87"/>
      <c r="R107" s="87"/>
    </row>
    <row r="108" spans="1:18">
      <c r="A108" s="112" t="s">
        <v>205</v>
      </c>
      <c r="B108" s="38"/>
      <c r="C108" s="31"/>
      <c r="D108" s="269"/>
      <c r="E108" s="307"/>
      <c r="F108" s="307"/>
      <c r="G108" s="86"/>
      <c r="H108" s="86"/>
      <c r="I108" s="86"/>
      <c r="J108" s="86"/>
      <c r="K108" s="86"/>
      <c r="L108" s="86"/>
      <c r="M108" s="86"/>
      <c r="N108" s="86"/>
      <c r="O108" s="87"/>
      <c r="P108" s="87"/>
      <c r="Q108" s="87"/>
      <c r="R108" s="87"/>
    </row>
    <row r="109" spans="1:18">
      <c r="A109" s="112" t="s">
        <v>206</v>
      </c>
      <c r="B109" s="38"/>
      <c r="C109" s="31"/>
      <c r="D109" s="269"/>
      <c r="E109" s="307"/>
      <c r="F109" s="307"/>
      <c r="G109" s="86"/>
      <c r="H109" s="86"/>
      <c r="I109" s="86"/>
      <c r="J109" s="86"/>
      <c r="K109" s="86"/>
      <c r="L109" s="86"/>
      <c r="M109" s="86"/>
      <c r="N109" s="86"/>
      <c r="O109" s="87"/>
      <c r="P109" s="87"/>
      <c r="Q109" s="87"/>
      <c r="R109" s="87"/>
    </row>
    <row r="110" spans="1:18">
      <c r="A110" s="112" t="s">
        <v>207</v>
      </c>
      <c r="B110" s="38"/>
      <c r="C110" s="31"/>
      <c r="D110" s="269"/>
      <c r="E110" s="307"/>
      <c r="F110" s="307"/>
      <c r="G110" s="86"/>
      <c r="H110" s="86"/>
      <c r="I110" s="86"/>
      <c r="J110" s="86"/>
      <c r="K110" s="86"/>
      <c r="L110" s="86"/>
      <c r="M110" s="86"/>
      <c r="N110" s="86"/>
      <c r="O110" s="87"/>
      <c r="P110" s="87"/>
      <c r="Q110" s="87"/>
      <c r="R110" s="87"/>
    </row>
    <row r="111" spans="1:18">
      <c r="A111" s="112" t="s">
        <v>208</v>
      </c>
      <c r="B111" s="38"/>
      <c r="C111" s="31"/>
      <c r="D111" s="269"/>
      <c r="E111" s="307"/>
      <c r="F111" s="307"/>
      <c r="G111" s="86"/>
      <c r="H111" s="86"/>
      <c r="I111" s="86"/>
      <c r="J111" s="86"/>
      <c r="K111" s="86"/>
      <c r="L111" s="86"/>
      <c r="M111" s="86"/>
      <c r="N111" s="86"/>
      <c r="O111" s="87"/>
      <c r="P111" s="87"/>
      <c r="Q111" s="87"/>
      <c r="R111" s="87"/>
    </row>
    <row r="112" spans="1:18">
      <c r="A112" s="112" t="s">
        <v>209</v>
      </c>
      <c r="B112" s="38"/>
      <c r="C112" s="31"/>
      <c r="D112" s="269"/>
      <c r="E112" s="307"/>
      <c r="F112" s="307"/>
      <c r="G112" s="86"/>
      <c r="H112" s="86"/>
      <c r="I112" s="86"/>
      <c r="J112" s="86"/>
      <c r="K112" s="86"/>
      <c r="L112" s="86"/>
      <c r="M112" s="86"/>
      <c r="N112" s="86"/>
      <c r="O112" s="87"/>
      <c r="P112" s="87"/>
      <c r="Q112" s="87"/>
      <c r="R112" s="87"/>
    </row>
    <row r="113" spans="1:18">
      <c r="A113" s="112" t="s">
        <v>210</v>
      </c>
      <c r="B113" s="38"/>
      <c r="C113" s="31"/>
      <c r="D113" s="269"/>
      <c r="E113" s="307"/>
      <c r="F113" s="307"/>
      <c r="G113" s="86"/>
      <c r="H113" s="86"/>
      <c r="I113" s="86"/>
      <c r="J113" s="86"/>
      <c r="K113" s="86"/>
      <c r="L113" s="86"/>
      <c r="M113" s="86"/>
      <c r="N113" s="86"/>
      <c r="O113" s="87"/>
      <c r="P113" s="87"/>
      <c r="Q113" s="87"/>
      <c r="R113" s="87"/>
    </row>
    <row r="114" spans="1:18">
      <c r="A114" s="112" t="s">
        <v>211</v>
      </c>
      <c r="B114" s="38"/>
      <c r="C114" s="31"/>
      <c r="D114" s="269"/>
      <c r="E114" s="307"/>
      <c r="F114" s="307"/>
      <c r="G114" s="86"/>
      <c r="H114" s="86"/>
      <c r="I114" s="86"/>
      <c r="J114" s="86"/>
      <c r="K114" s="86"/>
      <c r="L114" s="86"/>
      <c r="M114" s="86"/>
      <c r="N114" s="86"/>
      <c r="O114" s="87"/>
      <c r="P114" s="87"/>
      <c r="Q114" s="87"/>
      <c r="R114" s="87"/>
    </row>
    <row r="115" spans="1:18">
      <c r="A115" s="239" t="s">
        <v>212</v>
      </c>
      <c r="B115" s="38"/>
      <c r="C115" s="31"/>
      <c r="D115" s="269"/>
      <c r="E115" s="307"/>
      <c r="F115" s="307"/>
      <c r="G115" s="86"/>
      <c r="H115" s="86"/>
      <c r="I115" s="86"/>
      <c r="J115" s="86"/>
      <c r="K115" s="86"/>
      <c r="L115" s="86"/>
      <c r="M115" s="86"/>
      <c r="N115" s="86"/>
      <c r="O115" s="87"/>
      <c r="P115" s="87"/>
      <c r="Q115" s="87"/>
      <c r="R115" s="87"/>
    </row>
    <row r="116" spans="1:18">
      <c r="A116" s="112">
        <v>15</v>
      </c>
      <c r="B116" s="35" t="s">
        <v>93</v>
      </c>
      <c r="C116" s="34"/>
      <c r="D116" s="280"/>
      <c r="E116" s="53">
        <f t="shared" ref="E116:R116" si="19">SUM(E102:E115)</f>
        <v>0</v>
      </c>
      <c r="F116" s="53">
        <f t="shared" si="19"/>
        <v>0</v>
      </c>
      <c r="G116" s="53">
        <f t="shared" si="19"/>
        <v>0</v>
      </c>
      <c r="H116" s="53">
        <f t="shared" si="19"/>
        <v>14.7</v>
      </c>
      <c r="I116" s="53">
        <f t="shared" si="19"/>
        <v>22.2</v>
      </c>
      <c r="J116" s="53">
        <f t="shared" si="19"/>
        <v>22.2</v>
      </c>
      <c r="K116" s="53">
        <f t="shared" si="19"/>
        <v>22.2</v>
      </c>
      <c r="L116" s="53">
        <f t="shared" si="19"/>
        <v>22.2</v>
      </c>
      <c r="M116" s="53">
        <f t="shared" si="19"/>
        <v>22.2</v>
      </c>
      <c r="N116" s="53">
        <f t="shared" si="19"/>
        <v>22.2</v>
      </c>
      <c r="O116" s="53">
        <f t="shared" si="19"/>
        <v>22.2</v>
      </c>
      <c r="P116" s="53">
        <f t="shared" si="19"/>
        <v>22.2</v>
      </c>
      <c r="Q116" s="53">
        <f t="shared" si="19"/>
        <v>22.2</v>
      </c>
      <c r="R116" s="53">
        <f t="shared" si="19"/>
        <v>22.2</v>
      </c>
    </row>
    <row r="117" spans="1:18">
      <c r="A117" s="112"/>
      <c r="B117" s="138"/>
      <c r="C117" s="136"/>
      <c r="D117" s="137"/>
      <c r="E117" s="82"/>
      <c r="F117" s="82"/>
      <c r="G117" s="82"/>
      <c r="H117" s="82"/>
      <c r="I117" s="82"/>
      <c r="J117" s="82"/>
      <c r="K117" s="82"/>
      <c r="L117" s="82"/>
      <c r="M117" s="82"/>
      <c r="N117" s="82"/>
      <c r="O117" s="82"/>
      <c r="P117" s="82"/>
      <c r="Q117" s="82"/>
      <c r="R117" s="139"/>
    </row>
    <row r="118" spans="1:18" ht="15" customHeight="1">
      <c r="A118" s="112">
        <v>16</v>
      </c>
      <c r="B118" s="36" t="s">
        <v>163</v>
      </c>
      <c r="C118" s="37"/>
      <c r="D118" s="63"/>
      <c r="E118" s="64">
        <f t="shared" ref="E118:R118" si="20">E116+E98</f>
        <v>0</v>
      </c>
      <c r="F118" s="64">
        <f t="shared" si="20"/>
        <v>0</v>
      </c>
      <c r="G118" s="64">
        <f t="shared" si="20"/>
        <v>0</v>
      </c>
      <c r="H118" s="64">
        <f t="shared" si="20"/>
        <v>14.7</v>
      </c>
      <c r="I118" s="64">
        <f t="shared" si="20"/>
        <v>22.2</v>
      </c>
      <c r="J118" s="64">
        <f t="shared" si="20"/>
        <v>22.2</v>
      </c>
      <c r="K118" s="64">
        <f t="shared" si="20"/>
        <v>22.2</v>
      </c>
      <c r="L118" s="64">
        <f t="shared" si="20"/>
        <v>22.2</v>
      </c>
      <c r="M118" s="64">
        <f t="shared" si="20"/>
        <v>22.2</v>
      </c>
      <c r="N118" s="64">
        <f t="shared" si="20"/>
        <v>22.2</v>
      </c>
      <c r="O118" s="64">
        <f t="shared" si="20"/>
        <v>22.2</v>
      </c>
      <c r="P118" s="64">
        <f t="shared" si="20"/>
        <v>22.2</v>
      </c>
      <c r="Q118" s="64">
        <f t="shared" si="20"/>
        <v>22.2</v>
      </c>
      <c r="R118" s="64">
        <f t="shared" si="20"/>
        <v>22.2</v>
      </c>
    </row>
    <row r="119" spans="1:18">
      <c r="A119" s="112"/>
      <c r="B119" s="22"/>
      <c r="D119" s="16"/>
      <c r="E119" s="16"/>
      <c r="F119" s="16"/>
      <c r="G119" s="60"/>
      <c r="H119" s="60"/>
      <c r="I119" s="60"/>
      <c r="J119" s="60"/>
      <c r="K119" s="60"/>
      <c r="L119" s="60"/>
      <c r="M119" s="60"/>
      <c r="N119" s="60"/>
      <c r="O119" s="60"/>
      <c r="P119" s="60"/>
      <c r="Q119" s="60"/>
      <c r="R119" s="60"/>
    </row>
    <row r="120" spans="1:18" ht="18.75">
      <c r="A120" s="112"/>
      <c r="B120" s="243" t="s">
        <v>42</v>
      </c>
      <c r="D120" s="16"/>
      <c r="E120" s="16"/>
      <c r="F120" s="16"/>
      <c r="G120" s="60"/>
      <c r="H120" s="60"/>
      <c r="I120" s="60"/>
      <c r="J120" s="60"/>
      <c r="K120" s="60"/>
      <c r="L120" s="60"/>
      <c r="M120" s="60"/>
      <c r="N120" s="60"/>
      <c r="O120" s="60"/>
      <c r="P120" s="60"/>
      <c r="Q120" s="60"/>
      <c r="R120" s="60"/>
    </row>
    <row r="121" spans="1:18">
      <c r="A121" s="112"/>
      <c r="B121" s="1"/>
      <c r="D121" s="16"/>
      <c r="E121" s="48" t="s">
        <v>134</v>
      </c>
      <c r="F121" s="48" t="s">
        <v>79</v>
      </c>
      <c r="G121" s="48" t="s">
        <v>1</v>
      </c>
      <c r="H121" s="48" t="s">
        <v>2</v>
      </c>
      <c r="I121" s="48" t="s">
        <v>17</v>
      </c>
      <c r="J121" s="48" t="s">
        <v>18</v>
      </c>
      <c r="K121" s="48" t="s">
        <v>20</v>
      </c>
      <c r="L121" s="48" t="s">
        <v>21</v>
      </c>
      <c r="M121" s="48" t="s">
        <v>24</v>
      </c>
      <c r="N121" s="48" t="s">
        <v>25</v>
      </c>
      <c r="O121" s="48" t="s">
        <v>27</v>
      </c>
      <c r="P121" s="48" t="s">
        <v>28</v>
      </c>
      <c r="Q121" s="48" t="s">
        <v>29</v>
      </c>
      <c r="R121" s="48" t="s">
        <v>30</v>
      </c>
    </row>
    <row r="122" spans="1:18">
      <c r="A122" s="112">
        <v>17</v>
      </c>
      <c r="B122" s="35" t="s">
        <v>169</v>
      </c>
      <c r="C122" s="31"/>
      <c r="D122" s="70"/>
      <c r="E122" s="124">
        <f t="shared" ref="E122:R122" si="21">E21</f>
        <v>347.72</v>
      </c>
      <c r="F122" s="124">
        <f t="shared" si="21"/>
        <v>333.72</v>
      </c>
      <c r="G122" s="64">
        <f t="shared" si="21"/>
        <v>334.81641904901824</v>
      </c>
      <c r="H122" s="64">
        <f t="shared" si="21"/>
        <v>332.63277777018021</v>
      </c>
      <c r="I122" s="64">
        <f t="shared" si="21"/>
        <v>331.55616440492321</v>
      </c>
      <c r="J122" s="64">
        <f t="shared" si="21"/>
        <v>330.4699908153238</v>
      </c>
      <c r="K122" s="64">
        <f t="shared" si="21"/>
        <v>329.38330313635515</v>
      </c>
      <c r="L122" s="64">
        <f t="shared" si="21"/>
        <v>314.15238496198941</v>
      </c>
      <c r="M122" s="64">
        <f t="shared" si="21"/>
        <v>319.88984862604997</v>
      </c>
      <c r="N122" s="64">
        <f t="shared" si="21"/>
        <v>320.6673170593582</v>
      </c>
      <c r="O122" s="64">
        <f t="shared" si="21"/>
        <v>322.50838512338356</v>
      </c>
      <c r="P122" s="64">
        <f t="shared" si="21"/>
        <v>318.48931267275339</v>
      </c>
      <c r="Q122" s="64">
        <f t="shared" si="21"/>
        <v>317.40578298064673</v>
      </c>
      <c r="R122" s="64">
        <f t="shared" si="21"/>
        <v>316.32006968180917</v>
      </c>
    </row>
    <row r="123" spans="1:18" ht="31.5">
      <c r="A123" s="112">
        <v>18</v>
      </c>
      <c r="B123" s="35" t="s">
        <v>165</v>
      </c>
      <c r="C123" s="31"/>
      <c r="D123" s="70"/>
      <c r="E123" s="124">
        <f t="shared" ref="E123:Q123" si="22">E79</f>
        <v>358</v>
      </c>
      <c r="F123" s="124">
        <f t="shared" si="22"/>
        <v>358</v>
      </c>
      <c r="G123" s="64">
        <f t="shared" si="22"/>
        <v>358.5</v>
      </c>
      <c r="H123" s="64">
        <f t="shared" si="22"/>
        <v>358.5</v>
      </c>
      <c r="I123" s="64">
        <f t="shared" si="22"/>
        <v>358.5</v>
      </c>
      <c r="J123" s="64">
        <f t="shared" si="22"/>
        <v>358</v>
      </c>
      <c r="K123" s="64">
        <f t="shared" si="22"/>
        <v>357</v>
      </c>
      <c r="L123" s="64">
        <f t="shared" si="22"/>
        <v>384</v>
      </c>
      <c r="M123" s="64">
        <f t="shared" si="22"/>
        <v>387.5</v>
      </c>
      <c r="N123" s="64">
        <f t="shared" si="22"/>
        <v>391</v>
      </c>
      <c r="O123" s="64">
        <f t="shared" si="22"/>
        <v>391</v>
      </c>
      <c r="P123" s="64">
        <f t="shared" si="22"/>
        <v>388</v>
      </c>
      <c r="Q123" s="64">
        <f t="shared" si="22"/>
        <v>387</v>
      </c>
      <c r="R123" s="64">
        <f>R79</f>
        <v>385</v>
      </c>
    </row>
    <row r="124" spans="1:18">
      <c r="A124" s="112">
        <v>19</v>
      </c>
      <c r="B124" s="39" t="s">
        <v>260</v>
      </c>
      <c r="C124" s="31"/>
      <c r="D124" s="70"/>
      <c r="E124" s="124">
        <f>E123-E122</f>
        <v>10.279999999999973</v>
      </c>
      <c r="F124" s="124">
        <f>F123-F122</f>
        <v>24.279999999999973</v>
      </c>
      <c r="G124" s="64">
        <f t="shared" ref="G124:R124" si="23">G123-G122</f>
        <v>23.683580950981764</v>
      </c>
      <c r="H124" s="64">
        <f t="shared" si="23"/>
        <v>25.867222229819788</v>
      </c>
      <c r="I124" s="64">
        <f t="shared" si="23"/>
        <v>26.943835595076791</v>
      </c>
      <c r="J124" s="64">
        <f t="shared" si="23"/>
        <v>27.530009184676203</v>
      </c>
      <c r="K124" s="64">
        <f t="shared" si="23"/>
        <v>27.616696863644847</v>
      </c>
      <c r="L124" s="64">
        <f t="shared" si="23"/>
        <v>69.847615038010588</v>
      </c>
      <c r="M124" s="64">
        <f t="shared" si="23"/>
        <v>67.610151373950032</v>
      </c>
      <c r="N124" s="64">
        <f t="shared" si="23"/>
        <v>70.332682940641803</v>
      </c>
      <c r="O124" s="64">
        <f t="shared" si="23"/>
        <v>68.491614876616438</v>
      </c>
      <c r="P124" s="64">
        <f t="shared" si="23"/>
        <v>69.510687327246615</v>
      </c>
      <c r="Q124" s="64">
        <f t="shared" si="23"/>
        <v>69.594217019353266</v>
      </c>
      <c r="R124" s="64">
        <f t="shared" si="23"/>
        <v>68.679930318190827</v>
      </c>
    </row>
    <row r="125" spans="1:18" ht="31.5">
      <c r="A125" s="112">
        <v>20</v>
      </c>
      <c r="B125" s="35" t="s">
        <v>164</v>
      </c>
      <c r="C125" s="31"/>
      <c r="D125" s="70"/>
      <c r="E125" s="64">
        <f t="shared" ref="E125:R125" si="24">E118</f>
        <v>0</v>
      </c>
      <c r="F125" s="64">
        <f t="shared" si="24"/>
        <v>0</v>
      </c>
      <c r="G125" s="64">
        <f t="shared" si="24"/>
        <v>0</v>
      </c>
      <c r="H125" s="64">
        <f t="shared" si="24"/>
        <v>14.7</v>
      </c>
      <c r="I125" s="64">
        <f t="shared" si="24"/>
        <v>22.2</v>
      </c>
      <c r="J125" s="64">
        <f t="shared" si="24"/>
        <v>22.2</v>
      </c>
      <c r="K125" s="64">
        <f t="shared" si="24"/>
        <v>22.2</v>
      </c>
      <c r="L125" s="64">
        <f t="shared" si="24"/>
        <v>22.2</v>
      </c>
      <c r="M125" s="64">
        <f t="shared" si="24"/>
        <v>22.2</v>
      </c>
      <c r="N125" s="64">
        <f t="shared" si="24"/>
        <v>22.2</v>
      </c>
      <c r="O125" s="64">
        <f t="shared" si="24"/>
        <v>22.2</v>
      </c>
      <c r="P125" s="64">
        <f t="shared" si="24"/>
        <v>22.2</v>
      </c>
      <c r="Q125" s="64">
        <f t="shared" si="24"/>
        <v>22.2</v>
      </c>
      <c r="R125" s="64">
        <f t="shared" si="24"/>
        <v>22.2</v>
      </c>
    </row>
    <row r="126" spans="1:18" ht="35.25" customHeight="1">
      <c r="A126" s="112">
        <v>21</v>
      </c>
      <c r="B126" s="35" t="s">
        <v>279</v>
      </c>
      <c r="C126" s="31"/>
      <c r="D126" s="29"/>
      <c r="E126" s="124">
        <f>E125+E124</f>
        <v>10.279999999999973</v>
      </c>
      <c r="F126" s="124">
        <f>F125+F124</f>
        <v>24.279999999999973</v>
      </c>
      <c r="G126" s="64">
        <f t="shared" ref="G126:R126" si="25">G125+G124</f>
        <v>23.683580950981764</v>
      </c>
      <c r="H126" s="64">
        <f t="shared" si="25"/>
        <v>40.567222229819791</v>
      </c>
      <c r="I126" s="64">
        <f t="shared" si="25"/>
        <v>49.143835595076794</v>
      </c>
      <c r="J126" s="64">
        <f t="shared" si="25"/>
        <v>49.730009184676206</v>
      </c>
      <c r="K126" s="64">
        <f t="shared" si="25"/>
        <v>49.81669686364485</v>
      </c>
      <c r="L126" s="64">
        <f t="shared" si="25"/>
        <v>92.047615038010591</v>
      </c>
      <c r="M126" s="64">
        <f t="shared" si="25"/>
        <v>89.810151373950035</v>
      </c>
      <c r="N126" s="64">
        <f t="shared" si="25"/>
        <v>92.532682940641806</v>
      </c>
      <c r="O126" s="64">
        <f t="shared" si="25"/>
        <v>90.691614876616441</v>
      </c>
      <c r="P126" s="64">
        <f t="shared" si="25"/>
        <v>91.710687327246617</v>
      </c>
      <c r="Q126" s="64">
        <f t="shared" si="25"/>
        <v>91.794217019353269</v>
      </c>
      <c r="R126" s="64">
        <f t="shared" si="25"/>
        <v>90.87993031819083</v>
      </c>
    </row>
    <row r="127" spans="1:18" ht="35.25" customHeight="1">
      <c r="A127" s="112"/>
      <c r="B127" s="22"/>
      <c r="E127" s="368"/>
      <c r="F127" s="368"/>
      <c r="G127" s="60"/>
      <c r="H127" s="60"/>
      <c r="I127" s="60"/>
      <c r="J127" s="60"/>
      <c r="K127" s="60"/>
      <c r="L127" s="60"/>
      <c r="M127" s="60"/>
      <c r="N127" s="60"/>
      <c r="O127" s="60"/>
      <c r="P127" s="60"/>
      <c r="Q127" s="60"/>
      <c r="R127" s="60"/>
    </row>
    <row r="128" spans="1:18">
      <c r="A128" s="112"/>
      <c r="B128" s="369" t="s">
        <v>407</v>
      </c>
      <c r="E128" s="368"/>
      <c r="F128" s="368"/>
      <c r="G128" s="60"/>
      <c r="H128" s="60"/>
      <c r="I128" s="60"/>
      <c r="J128" s="60"/>
      <c r="K128" s="60"/>
      <c r="L128" s="60"/>
      <c r="M128" s="60"/>
      <c r="N128" s="60"/>
      <c r="O128" s="60"/>
      <c r="P128" s="60"/>
      <c r="Q128" s="60"/>
      <c r="R128" s="60"/>
    </row>
    <row r="129" spans="1:18">
      <c r="A129" s="112"/>
      <c r="B129" s="369" t="s">
        <v>408</v>
      </c>
      <c r="E129" s="368"/>
      <c r="F129" s="368"/>
      <c r="G129" s="60"/>
      <c r="H129" s="60"/>
      <c r="I129" s="60"/>
      <c r="J129" s="60"/>
      <c r="K129" s="60"/>
      <c r="L129" s="60"/>
      <c r="M129" s="60"/>
      <c r="N129" s="60"/>
      <c r="O129" s="60"/>
      <c r="P129" s="60"/>
      <c r="Q129" s="60"/>
      <c r="R129" s="60"/>
    </row>
    <row r="130" spans="1:18">
      <c r="A130" s="112"/>
      <c r="B130" s="369" t="s">
        <v>409</v>
      </c>
      <c r="E130" s="368"/>
      <c r="F130" s="368"/>
      <c r="G130" s="60"/>
      <c r="H130" s="60"/>
      <c r="I130" s="60"/>
      <c r="J130" s="60"/>
      <c r="K130" s="60"/>
      <c r="L130" s="60"/>
      <c r="M130" s="60"/>
      <c r="N130" s="60"/>
      <c r="O130" s="60"/>
      <c r="P130" s="60"/>
      <c r="Q130" s="60"/>
      <c r="R130" s="60"/>
    </row>
  </sheetData>
  <dataConsolidate/>
  <customSheetViews>
    <customSheetView guid="{8273F839-864F-40CA-9F07-FCB68AAC5FAE}" showPageBreaks="1" showGridLines="0" fitToPage="1">
      <selection activeCell="C25" sqref="C25"/>
      <pageMargins left="0.44" right="0.5" top="0.52" bottom="0.42" header="0.52" footer="0.4"/>
      <printOptions horizontalCentered="1"/>
      <pageSetup scale="56" fitToHeight="2" pageOrder="overThenDown" orientation="landscape" r:id="rId1"/>
      <headerFooter alignWithMargins="0"/>
    </customSheetView>
    <customSheetView guid="{9660D43C-356B-4BBC-ADDE-819E1A7545B6}" showGridLines="0" fitToPage="1">
      <selection activeCell="B17" sqref="B17"/>
      <pageMargins left="0.44" right="0.5" top="0.52" bottom="0.42" header="0.52" footer="0.4"/>
      <printOptions horizontalCentered="1"/>
      <pageSetup scale="70" fitToHeight="2" pageOrder="overThenDown" orientation="landscape" r:id="rId2"/>
      <headerFooter alignWithMargins="0"/>
    </customSheetView>
    <customSheetView guid="{3EAFDB81-3C7B-4EC4-BD53-8A6926C61C4D}" scale="90" showPageBreaks="1" showGridLines="0" fitToPage="1">
      <selection activeCell="B138" sqref="B138"/>
      <pageMargins left="0.44" right="0.5" top="0.52" bottom="0.42" header="0.52" footer="0.4"/>
      <printOptions horizontalCentered="1"/>
      <pageSetup scale="69" fitToHeight="2" pageOrder="overThenDown" orientation="landscape" r:id="rId3"/>
      <headerFooter alignWithMargins="0"/>
    </customSheetView>
    <customSheetView guid="{046A23F8-4D15-41E0-A67E-1D05CF2E9CA4}" scale="55" showPageBreaks="1" showGridLines="0" fitToPage="1">
      <selection activeCell="B138" sqref="B138"/>
      <pageMargins left="0.44" right="0.5" top="0.52" bottom="0.42" header="0.52" footer="0.4"/>
      <printOptions horizontalCentered="1"/>
      <pageSetup scale="70" fitToHeight="2" pageOrder="overThenDown" orientation="landscape" r:id="rId4"/>
      <headerFooter alignWithMargins="0"/>
    </customSheetView>
  </customSheetViews>
  <phoneticPr fontId="7" type="noConversion"/>
  <printOptions horizontalCentered="1" verticalCentered="1"/>
  <pageMargins left="0.25" right="0.25" top="0.75" bottom="0.75" header="0.3" footer="0.3"/>
  <pageSetup scale="32" pageOrder="overThenDown" orientation="portrait" r:id="rId5"/>
  <headerFooter alignWithMargins="0"/>
  <drawing r:id="rId6"/>
  <extLst>
    <ext xmlns:x14="http://schemas.microsoft.com/office/spreadsheetml/2009/9/main" uri="{CCE6A557-97BC-4b89-ADB6-D9C93CAAB3DF}">
      <x14:dataValidations xmlns:xm="http://schemas.microsoft.com/office/excel/2006/main" disablePrompts="1" count="5">
        <x14:dataValidation type="list" allowBlank="1" showInputMessage="1">
          <x14:formula1>
            <xm:f>Lists!$C$2:$C$7</xm:f>
          </x14:formula1>
          <xm:sqref>D49:D61 D71:D73</xm:sqref>
        </x14:dataValidation>
        <x14:dataValidation type="list" allowBlank="1" showInputMessage="1">
          <x14:formula1>
            <xm:f>Lists!$E$2:$E$10</xm:f>
          </x14:formula1>
          <xm:sqref>D84:D97</xm:sqref>
        </x14:dataValidation>
        <x14:dataValidation type="list" allowBlank="1" showInputMessage="1">
          <x14:formula1>
            <xm:f>Lists!$F$2:$F$7</xm:f>
          </x14:formula1>
          <xm:sqref>D102:D115</xm:sqref>
        </x14:dataValidation>
        <x14:dataValidation type="list" allowBlank="1">
          <x14:formula1>
            <xm:f>Lists!$A$2:$A$9</xm:f>
          </x14:formula1>
          <xm:sqref>D36:D42 D26:D32</xm:sqref>
        </x14:dataValidation>
        <x14:dataValidation type="list" allowBlank="1" showInputMessage="1">
          <x14:formula1>
            <xm:f>Lists!$D$2:$D$7</xm:f>
          </x14:formula1>
          <xm:sqref>D48:D50 D72:D75 D67:D70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2"/>
    <pageSetUpPr fitToPage="1"/>
  </sheetPr>
  <dimension ref="A1:R153"/>
  <sheetViews>
    <sheetView showGridLines="0" view="pageBreakPreview" topLeftCell="A13" zoomScaleNormal="100" zoomScaleSheetLayoutView="100" workbookViewId="0">
      <selection activeCell="G38" sqref="G38"/>
    </sheetView>
  </sheetViews>
  <sheetFormatPr defaultColWidth="9" defaultRowHeight="15.75"/>
  <cols>
    <col min="1" max="1" width="9" style="116"/>
    <col min="2" max="2" width="68.625" style="7" customWidth="1"/>
    <col min="3" max="3" width="16.875" style="7" customWidth="1"/>
    <col min="4" max="4" width="15" style="7" customWidth="1"/>
    <col min="5" max="5" width="13.25" style="3" customWidth="1"/>
    <col min="6" max="6" width="12.875" style="3" customWidth="1"/>
    <col min="7" max="15" width="10.25" style="3" customWidth="1"/>
    <col min="16" max="18" width="10.25" style="1" customWidth="1"/>
    <col min="19" max="131" width="7.125" style="1" customWidth="1"/>
    <col min="132" max="16384" width="9" style="1"/>
  </cols>
  <sheetData>
    <row r="1" spans="1:18">
      <c r="B1" s="16" t="s">
        <v>22</v>
      </c>
      <c r="C1" s="16"/>
      <c r="O1" s="1"/>
    </row>
    <row r="2" spans="1:18">
      <c r="B2" s="16" t="s">
        <v>23</v>
      </c>
      <c r="C2" s="16"/>
      <c r="O2" s="1"/>
    </row>
    <row r="3" spans="1:18" s="2" customFormat="1">
      <c r="A3" s="116"/>
      <c r="B3" s="95" t="s">
        <v>256</v>
      </c>
      <c r="C3" s="17"/>
      <c r="D3" s="13"/>
    </row>
    <row r="4" spans="1:18" s="2" customFormat="1">
      <c r="A4" s="116"/>
      <c r="B4" s="21" t="s">
        <v>176</v>
      </c>
      <c r="C4" s="17"/>
      <c r="D4" s="12"/>
    </row>
    <row r="5" spans="1:18" s="2" customFormat="1">
      <c r="A5" s="116"/>
      <c r="B5" s="238" t="s">
        <v>180</v>
      </c>
      <c r="C5" s="17"/>
      <c r="D5" s="12"/>
    </row>
    <row r="6" spans="1:18" s="2" customFormat="1">
      <c r="A6" s="116"/>
      <c r="B6" s="12"/>
      <c r="D6" s="12"/>
    </row>
    <row r="7" spans="1:18" s="2" customFormat="1" ht="15.75" customHeight="1">
      <c r="A7" s="116"/>
      <c r="B7" s="115" t="s">
        <v>98</v>
      </c>
      <c r="C7" s="7"/>
      <c r="D7" s="7"/>
      <c r="E7" s="100" t="s">
        <v>81</v>
      </c>
      <c r="F7" s="8"/>
      <c r="G7" s="344"/>
      <c r="H7" s="345"/>
      <c r="I7" s="345"/>
      <c r="J7" s="345"/>
      <c r="K7" s="345"/>
      <c r="L7" s="345"/>
      <c r="M7" s="345"/>
      <c r="N7" s="345"/>
      <c r="O7" s="345"/>
      <c r="P7" s="345"/>
      <c r="Q7" s="345"/>
      <c r="R7" s="345"/>
    </row>
    <row r="8" spans="1:18" s="2" customFormat="1">
      <c r="A8" s="116"/>
      <c r="B8" s="16"/>
      <c r="C8" s="9"/>
      <c r="D8" s="16"/>
      <c r="E8" s="40"/>
      <c r="F8" s="40"/>
      <c r="G8" s="40"/>
      <c r="H8" s="40"/>
      <c r="I8" s="40"/>
      <c r="J8" s="41" t="s">
        <v>3</v>
      </c>
      <c r="K8" s="42"/>
      <c r="L8" s="42"/>
      <c r="M8" s="42"/>
      <c r="N8" s="42"/>
      <c r="O8" s="43"/>
      <c r="P8" s="44"/>
      <c r="Q8" s="44"/>
      <c r="R8" s="44"/>
    </row>
    <row r="9" spans="1:18" s="2" customFormat="1">
      <c r="A9" s="116"/>
      <c r="B9" s="9"/>
      <c r="C9" s="9"/>
      <c r="D9" s="16"/>
      <c r="E9" s="385" t="s">
        <v>284</v>
      </c>
      <c r="F9" s="386"/>
      <c r="G9" s="100"/>
      <c r="H9" s="46"/>
      <c r="I9" s="46"/>
      <c r="J9" s="47"/>
      <c r="K9" s="43"/>
      <c r="L9" s="43"/>
      <c r="M9" s="43"/>
      <c r="N9" s="43"/>
      <c r="O9" s="43"/>
      <c r="P9" s="44"/>
      <c r="Q9" s="44"/>
      <c r="R9" s="44"/>
    </row>
    <row r="10" spans="1:18" s="5" customFormat="1" ht="18.75">
      <c r="A10" s="117"/>
      <c r="B10" s="241" t="s">
        <v>44</v>
      </c>
      <c r="C10" s="18"/>
      <c r="D10" s="18"/>
      <c r="E10" s="48" t="s">
        <v>134</v>
      </c>
      <c r="F10" s="245" t="s">
        <v>79</v>
      </c>
      <c r="G10" s="318" t="s">
        <v>1</v>
      </c>
      <c r="H10" s="319" t="s">
        <v>2</v>
      </c>
      <c r="I10" s="319" t="s">
        <v>17</v>
      </c>
      <c r="J10" s="319" t="s">
        <v>18</v>
      </c>
      <c r="K10" s="319" t="s">
        <v>20</v>
      </c>
      <c r="L10" s="319" t="s">
        <v>21</v>
      </c>
      <c r="M10" s="319" t="s">
        <v>24</v>
      </c>
      <c r="N10" s="319" t="s">
        <v>25</v>
      </c>
      <c r="O10" s="319" t="s">
        <v>27</v>
      </c>
      <c r="P10" s="319" t="s">
        <v>28</v>
      </c>
      <c r="Q10" s="319" t="s">
        <v>29</v>
      </c>
      <c r="R10" s="319" t="s">
        <v>30</v>
      </c>
    </row>
    <row r="11" spans="1:18" ht="17.25" customHeight="1">
      <c r="A11" s="17">
        <v>1</v>
      </c>
      <c r="B11" s="16" t="s">
        <v>131</v>
      </c>
      <c r="C11" s="16"/>
      <c r="D11" s="49"/>
      <c r="E11" s="251">
        <v>1089193</v>
      </c>
      <c r="F11" s="317">
        <v>1069549</v>
      </c>
      <c r="G11" s="351">
        <f>G13*0.88</f>
        <v>995459.21082233277</v>
      </c>
      <c r="H11" s="351">
        <f t="shared" ref="H11:R11" si="0">H13*0.88</f>
        <v>995459.26162173296</v>
      </c>
      <c r="I11" s="351">
        <f t="shared" si="0"/>
        <v>995459.79905480531</v>
      </c>
      <c r="J11" s="351">
        <f t="shared" si="0"/>
        <v>995459.32485758897</v>
      </c>
      <c r="K11" s="351">
        <f t="shared" si="0"/>
        <v>999741.66977906285</v>
      </c>
      <c r="L11" s="351">
        <f t="shared" si="0"/>
        <v>1001276.4456412783</v>
      </c>
      <c r="M11" s="351">
        <f t="shared" si="0"/>
        <v>1002970.3596221667</v>
      </c>
      <c r="N11" s="351">
        <f t="shared" si="0"/>
        <v>1004856.9505103127</v>
      </c>
      <c r="O11" s="351">
        <f t="shared" si="0"/>
        <v>1006977.4618765826</v>
      </c>
      <c r="P11" s="351">
        <f t="shared" si="0"/>
        <v>1009171.8055653145</v>
      </c>
      <c r="Q11" s="351">
        <f t="shared" si="0"/>
        <v>1011710.5386636001</v>
      </c>
      <c r="R11" s="351">
        <f t="shared" si="0"/>
        <v>1014667.2034244385</v>
      </c>
    </row>
    <row r="12" spans="1:18" ht="17.25" customHeight="1">
      <c r="A12" s="17">
        <v>2</v>
      </c>
      <c r="B12" s="16" t="s">
        <v>411</v>
      </c>
      <c r="C12" s="16"/>
      <c r="D12" s="49"/>
      <c r="E12" s="370">
        <v>0</v>
      </c>
      <c r="F12" s="304">
        <v>0</v>
      </c>
      <c r="G12" s="371">
        <v>0</v>
      </c>
      <c r="H12" s="371">
        <v>0</v>
      </c>
      <c r="I12" s="371">
        <v>0</v>
      </c>
      <c r="J12" s="371">
        <v>0</v>
      </c>
      <c r="K12" s="371">
        <v>0</v>
      </c>
      <c r="L12" s="371">
        <v>0</v>
      </c>
      <c r="M12" s="371">
        <v>0</v>
      </c>
      <c r="N12" s="351">
        <v>86747.062680000003</v>
      </c>
      <c r="O12" s="351">
        <v>86637.107354000007</v>
      </c>
      <c r="P12" s="351">
        <v>85467.35557</v>
      </c>
      <c r="Q12" s="351">
        <v>82788.013625000007</v>
      </c>
      <c r="R12" s="351">
        <v>88744.669892999998</v>
      </c>
    </row>
    <row r="13" spans="1:18" ht="17.25" customHeight="1">
      <c r="A13" s="17">
        <v>3</v>
      </c>
      <c r="B13" s="16" t="s">
        <v>363</v>
      </c>
      <c r="C13" s="16"/>
      <c r="D13" s="49"/>
      <c r="E13" s="251">
        <v>1124763</v>
      </c>
      <c r="F13" s="304">
        <v>1109716</v>
      </c>
      <c r="G13" s="351">
        <v>1131203.6486617418</v>
      </c>
      <c r="H13" s="351">
        <v>1131203.7063883329</v>
      </c>
      <c r="I13" s="351">
        <v>1131204.3171077333</v>
      </c>
      <c r="J13" s="351">
        <v>1131203.7782472603</v>
      </c>
      <c r="K13" s="351">
        <v>1136070.0792943896</v>
      </c>
      <c r="L13" s="351">
        <v>1137814.1427741798</v>
      </c>
      <c r="M13" s="351">
        <v>1139739.0450251894</v>
      </c>
      <c r="N13" s="351">
        <v>1141882.8983071735</v>
      </c>
      <c r="O13" s="351">
        <v>1144292.5703142984</v>
      </c>
      <c r="P13" s="351">
        <v>1146786.1426878574</v>
      </c>
      <c r="Q13" s="351">
        <v>1149671.0666631819</v>
      </c>
      <c r="R13" s="351">
        <v>1153030.9129823165</v>
      </c>
    </row>
    <row r="14" spans="1:18" ht="17.25" customHeight="1">
      <c r="A14" s="17">
        <v>4</v>
      </c>
      <c r="B14" s="16" t="s">
        <v>362</v>
      </c>
      <c r="C14" s="16"/>
      <c r="D14" s="49"/>
      <c r="E14" s="140">
        <v>1124763</v>
      </c>
      <c r="F14" s="321">
        <v>1109716</v>
      </c>
      <c r="G14" s="351">
        <f>0.88*G15</f>
        <v>995294.96</v>
      </c>
      <c r="H14" s="351">
        <f t="shared" ref="H14:R14" si="1">0.88*H15</f>
        <v>995187.6</v>
      </c>
      <c r="I14" s="351">
        <f t="shared" si="1"/>
        <v>990730.4</v>
      </c>
      <c r="J14" s="351">
        <f t="shared" si="1"/>
        <v>985839.36</v>
      </c>
      <c r="K14" s="351">
        <f t="shared" si="1"/>
        <v>985026.24</v>
      </c>
      <c r="L14" s="351">
        <f t="shared" si="1"/>
        <v>981176.24</v>
      </c>
      <c r="M14" s="351">
        <f t="shared" si="1"/>
        <v>977141.44000000006</v>
      </c>
      <c r="N14" s="351">
        <f t="shared" si="1"/>
        <v>972860.24</v>
      </c>
      <c r="O14" s="351">
        <f t="shared" si="1"/>
        <v>968350.24</v>
      </c>
      <c r="P14" s="351">
        <f t="shared" si="1"/>
        <v>963456.56</v>
      </c>
      <c r="Q14" s="351">
        <f t="shared" si="1"/>
        <v>958740.64</v>
      </c>
      <c r="R14" s="351">
        <f t="shared" si="1"/>
        <v>957151.36</v>
      </c>
    </row>
    <row r="15" spans="1:18" ht="17.25" customHeight="1">
      <c r="A15" s="17">
        <v>5</v>
      </c>
      <c r="B15" s="16" t="s">
        <v>361</v>
      </c>
      <c r="C15" s="16"/>
      <c r="D15" s="49"/>
      <c r="E15" s="140">
        <f>E13</f>
        <v>1124763</v>
      </c>
      <c r="F15" s="140">
        <f>F13</f>
        <v>1109716</v>
      </c>
      <c r="G15" s="351">
        <v>1131017</v>
      </c>
      <c r="H15" s="351">
        <v>1130895</v>
      </c>
      <c r="I15" s="351">
        <v>1125830</v>
      </c>
      <c r="J15" s="351">
        <v>1120272</v>
      </c>
      <c r="K15" s="351">
        <v>1119348</v>
      </c>
      <c r="L15" s="351">
        <v>1114973</v>
      </c>
      <c r="M15" s="351">
        <v>1110388</v>
      </c>
      <c r="N15" s="351">
        <v>1105523</v>
      </c>
      <c r="O15" s="351">
        <v>1100398</v>
      </c>
      <c r="P15" s="351">
        <v>1094837</v>
      </c>
      <c r="Q15" s="351">
        <v>1089478</v>
      </c>
      <c r="R15" s="351">
        <v>1087672</v>
      </c>
    </row>
    <row r="16" spans="1:18" ht="17.25" customHeight="1">
      <c r="A16" s="17">
        <v>6</v>
      </c>
      <c r="B16" s="16" t="s">
        <v>40</v>
      </c>
      <c r="C16" s="19"/>
      <c r="D16" s="52"/>
      <c r="E16" s="140">
        <v>0</v>
      </c>
      <c r="F16" s="246">
        <v>0</v>
      </c>
      <c r="G16" s="351">
        <v>0</v>
      </c>
      <c r="H16" s="351">
        <v>0</v>
      </c>
      <c r="I16" s="351">
        <v>0</v>
      </c>
      <c r="J16" s="351">
        <v>0</v>
      </c>
      <c r="K16" s="351">
        <v>0</v>
      </c>
      <c r="L16" s="351">
        <v>0</v>
      </c>
      <c r="M16" s="351">
        <v>0</v>
      </c>
      <c r="N16" s="351">
        <v>0</v>
      </c>
      <c r="O16" s="351">
        <v>0</v>
      </c>
      <c r="P16" s="351">
        <v>0</v>
      </c>
      <c r="Q16" s="351">
        <v>0</v>
      </c>
      <c r="R16" s="351">
        <v>0</v>
      </c>
    </row>
    <row r="17" spans="1:18" ht="17.25" customHeight="1">
      <c r="A17" s="17">
        <v>7</v>
      </c>
      <c r="B17" s="22" t="s">
        <v>364</v>
      </c>
      <c r="C17" s="16"/>
      <c r="D17" s="49"/>
      <c r="E17" s="54">
        <f>E15+E16</f>
        <v>1124763</v>
      </c>
      <c r="F17" s="247">
        <f>F15+F16</f>
        <v>1109716</v>
      </c>
      <c r="G17" s="367">
        <f>G15+G16</f>
        <v>1131017</v>
      </c>
      <c r="H17" s="367">
        <f t="shared" ref="H17:R17" si="2">H15+H16</f>
        <v>1130895</v>
      </c>
      <c r="I17" s="367">
        <f t="shared" si="2"/>
        <v>1125830</v>
      </c>
      <c r="J17" s="367">
        <f t="shared" si="2"/>
        <v>1120272</v>
      </c>
      <c r="K17" s="367">
        <f t="shared" si="2"/>
        <v>1119348</v>
      </c>
      <c r="L17" s="367">
        <f t="shared" si="2"/>
        <v>1114973</v>
      </c>
      <c r="M17" s="367">
        <f t="shared" si="2"/>
        <v>1110388</v>
      </c>
      <c r="N17" s="367">
        <f t="shared" si="2"/>
        <v>1105523</v>
      </c>
      <c r="O17" s="367">
        <f t="shared" si="2"/>
        <v>1100398</v>
      </c>
      <c r="P17" s="367">
        <f t="shared" si="2"/>
        <v>1094837</v>
      </c>
      <c r="Q17" s="367">
        <f t="shared" si="2"/>
        <v>1089478</v>
      </c>
      <c r="R17" s="367">
        <f t="shared" si="2"/>
        <v>1087672</v>
      </c>
    </row>
    <row r="18" spans="1:18" ht="17.25" customHeight="1">
      <c r="A18" s="17"/>
      <c r="C18" s="16"/>
      <c r="D18" s="16"/>
      <c r="E18" s="179"/>
      <c r="F18" s="248"/>
      <c r="G18" s="351"/>
      <c r="H18" s="351"/>
      <c r="I18" s="351"/>
      <c r="J18" s="351"/>
      <c r="K18" s="351"/>
      <c r="L18" s="351"/>
      <c r="M18" s="351"/>
      <c r="N18" s="351"/>
      <c r="O18" s="351"/>
      <c r="P18" s="351"/>
      <c r="Q18" s="351"/>
      <c r="R18" s="351"/>
    </row>
    <row r="19" spans="1:18" ht="17.25" customHeight="1">
      <c r="A19" s="17">
        <v>8</v>
      </c>
      <c r="B19" s="16" t="s">
        <v>39</v>
      </c>
      <c r="C19" s="16"/>
      <c r="D19" s="49"/>
      <c r="E19" s="178">
        <v>7951</v>
      </c>
      <c r="F19" s="360">
        <v>9065</v>
      </c>
      <c r="G19" s="351">
        <f>CRAT!G12*8760*0.16</f>
        <v>11212.800000000001</v>
      </c>
      <c r="H19" s="351">
        <f>CRAT!H12*8760*0.16</f>
        <v>12614.4</v>
      </c>
      <c r="I19" s="351">
        <f>CRAT!I12*8760*0.16</f>
        <v>14016</v>
      </c>
      <c r="J19" s="351">
        <f>CRAT!J12*8760*0.16</f>
        <v>15417.6</v>
      </c>
      <c r="K19" s="351">
        <f>CRAT!K12*8760*0.16</f>
        <v>16819.2</v>
      </c>
      <c r="L19" s="351">
        <f>CRAT!L12*8760*0.16</f>
        <v>18220.8</v>
      </c>
      <c r="M19" s="351">
        <f>CRAT!M12*8760*0.16</f>
        <v>19622.400000000001</v>
      </c>
      <c r="N19" s="351">
        <f>CRAT!N12*8760*0.16</f>
        <v>21024</v>
      </c>
      <c r="O19" s="351">
        <f>CRAT!O12*8760*0.16</f>
        <v>22425.600000000002</v>
      </c>
      <c r="P19" s="351">
        <f>CRAT!P12*8760*0.16</f>
        <v>23827.200000000001</v>
      </c>
      <c r="Q19" s="351">
        <f>CRAT!Q12*8760*0.16</f>
        <v>25228.799999999999</v>
      </c>
      <c r="R19" s="351">
        <f>CRAT!R12*8760*0.16</f>
        <v>26630.400000000001</v>
      </c>
    </row>
    <row r="20" spans="1:18" ht="17.25" customHeight="1">
      <c r="A20" s="17">
        <v>9</v>
      </c>
      <c r="B20" s="16" t="s">
        <v>129</v>
      </c>
      <c r="C20" s="16"/>
      <c r="D20" s="49"/>
      <c r="E20" s="380">
        <v>7884</v>
      </c>
      <c r="F20" s="249">
        <v>10320</v>
      </c>
      <c r="G20" s="351">
        <v>9582.4670704235887</v>
      </c>
      <c r="H20" s="351">
        <v>10790.85257026943</v>
      </c>
      <c r="I20" s="351">
        <v>11805.346848653495</v>
      </c>
      <c r="J20" s="351">
        <v>12634.733251488255</v>
      </c>
      <c r="K20" s="351">
        <v>13291.407140949763</v>
      </c>
      <c r="L20" s="351">
        <v>13790.138133312501</v>
      </c>
      <c r="M20" s="351">
        <v>14151.657773552412</v>
      </c>
      <c r="N20" s="351">
        <v>14399.925257546158</v>
      </c>
      <c r="O20" s="351">
        <v>14560.056392256547</v>
      </c>
      <c r="P20" s="351">
        <v>14655.603785262969</v>
      </c>
      <c r="Q20" s="351">
        <v>14707.242886058906</v>
      </c>
      <c r="R20" s="351">
        <v>14731.626383048744</v>
      </c>
    </row>
    <row r="21" spans="1:18" ht="17.25" customHeight="1">
      <c r="A21" s="17">
        <v>10</v>
      </c>
      <c r="B21" s="263" t="s">
        <v>310</v>
      </c>
      <c r="C21" s="16"/>
      <c r="D21" s="16"/>
      <c r="E21" s="203"/>
      <c r="F21" s="250"/>
      <c r="G21" s="351"/>
      <c r="H21" s="351"/>
      <c r="I21" s="351"/>
      <c r="J21" s="351"/>
      <c r="K21" s="351"/>
      <c r="L21" s="351"/>
      <c r="M21" s="351"/>
      <c r="N21" s="351"/>
      <c r="O21" s="351"/>
      <c r="P21" s="351"/>
      <c r="Q21" s="351"/>
      <c r="R21" s="351"/>
    </row>
    <row r="22" spans="1:18" ht="17.25" customHeight="1">
      <c r="A22" s="17">
        <v>11</v>
      </c>
      <c r="B22" s="263" t="s">
        <v>311</v>
      </c>
      <c r="C22" s="16"/>
      <c r="D22" s="16"/>
      <c r="E22" s="203"/>
      <c r="F22" s="250"/>
      <c r="G22" s="351"/>
      <c r="H22" s="351"/>
      <c r="I22" s="351"/>
      <c r="J22" s="351"/>
      <c r="K22" s="351"/>
      <c r="L22" s="351"/>
      <c r="M22" s="351"/>
      <c r="N22" s="351"/>
      <c r="O22" s="351"/>
      <c r="P22" s="351"/>
      <c r="Q22" s="351"/>
      <c r="R22" s="351"/>
    </row>
    <row r="23" spans="1:18">
      <c r="A23" s="118"/>
      <c r="B23" s="24"/>
      <c r="C23" s="24"/>
      <c r="D23" s="119"/>
      <c r="E23" s="120"/>
      <c r="F23" s="120"/>
      <c r="G23" s="120"/>
      <c r="H23" s="120"/>
      <c r="I23" s="120"/>
      <c r="J23" s="120"/>
      <c r="K23" s="120"/>
      <c r="L23" s="120"/>
      <c r="M23" s="120"/>
      <c r="N23" s="120"/>
      <c r="O23" s="121"/>
      <c r="P23" s="121"/>
      <c r="Q23" s="121"/>
      <c r="R23" s="122"/>
    </row>
    <row r="24" spans="1:18" ht="18.75" customHeight="1">
      <c r="B24" s="241" t="s">
        <v>269</v>
      </c>
      <c r="C24" s="18"/>
      <c r="D24" s="17"/>
      <c r="E24" s="59"/>
      <c r="F24" s="59"/>
      <c r="G24" s="59"/>
      <c r="H24" s="59"/>
      <c r="I24" s="59"/>
      <c r="J24" s="59"/>
      <c r="K24" s="59"/>
      <c r="L24" s="59"/>
      <c r="M24" s="59"/>
      <c r="N24" s="59"/>
      <c r="O24" s="59"/>
      <c r="P24" s="59"/>
      <c r="Q24" s="59"/>
      <c r="R24" s="59"/>
    </row>
    <row r="25" spans="1:18" ht="15.75" customHeight="1">
      <c r="A25" s="112"/>
      <c r="B25" s="22" t="s">
        <v>268</v>
      </c>
      <c r="C25" s="26"/>
      <c r="D25" s="22"/>
      <c r="E25" s="60"/>
      <c r="F25" s="60"/>
      <c r="G25" s="60"/>
      <c r="H25" s="60"/>
      <c r="I25" s="60"/>
      <c r="J25" s="60"/>
      <c r="K25" s="60"/>
      <c r="L25" s="60"/>
      <c r="M25" s="60"/>
      <c r="N25" s="60"/>
      <c r="O25" s="61"/>
      <c r="P25" s="61"/>
      <c r="Q25" s="61"/>
      <c r="R25" s="61"/>
    </row>
    <row r="26" spans="1:18">
      <c r="A26" s="112"/>
      <c r="B26" s="16" t="s">
        <v>41</v>
      </c>
      <c r="D26" s="62" t="s">
        <v>316</v>
      </c>
      <c r="E26" s="48" t="s">
        <v>134</v>
      </c>
      <c r="F26" s="48" t="s">
        <v>79</v>
      </c>
      <c r="G26" s="319" t="s">
        <v>1</v>
      </c>
      <c r="H26" s="319" t="s">
        <v>2</v>
      </c>
      <c r="I26" s="319" t="s">
        <v>17</v>
      </c>
      <c r="J26" s="319" t="s">
        <v>18</v>
      </c>
      <c r="K26" s="319" t="s">
        <v>20</v>
      </c>
      <c r="L26" s="319" t="s">
        <v>21</v>
      </c>
      <c r="M26" s="319" t="s">
        <v>24</v>
      </c>
      <c r="N26" s="319" t="s">
        <v>25</v>
      </c>
      <c r="O26" s="319" t="s">
        <v>27</v>
      </c>
      <c r="P26" s="319" t="s">
        <v>28</v>
      </c>
      <c r="Q26" s="319" t="s">
        <v>29</v>
      </c>
      <c r="R26" s="319" t="s">
        <v>30</v>
      </c>
    </row>
    <row r="27" spans="1:18">
      <c r="A27" s="112" t="s">
        <v>137</v>
      </c>
      <c r="B27" s="352" t="s">
        <v>380</v>
      </c>
      <c r="C27" s="270"/>
      <c r="D27" s="312" t="str">
        <f>CRAT!D26</f>
        <v>Natural Gas</v>
      </c>
      <c r="E27" s="267">
        <v>15378</v>
      </c>
      <c r="F27" s="321">
        <v>12353</v>
      </c>
      <c r="G27" s="351">
        <v>15134.834849999999</v>
      </c>
      <c r="H27" s="351">
        <v>18659.079710000002</v>
      </c>
      <c r="I27" s="351">
        <v>37005.074970000001</v>
      </c>
      <c r="J27" s="351">
        <v>14988.39984</v>
      </c>
      <c r="K27" s="351">
        <v>13459.7078</v>
      </c>
      <c r="L27" s="351">
        <v>9334.8687590000009</v>
      </c>
      <c r="M27" s="351">
        <v>22217.666270000002</v>
      </c>
      <c r="N27" s="351">
        <v>16209.285910000001</v>
      </c>
      <c r="O27" s="351">
        <v>14243.5933</v>
      </c>
      <c r="P27" s="351">
        <v>12569.699839999999</v>
      </c>
      <c r="Q27" s="351">
        <v>13985.79931</v>
      </c>
      <c r="R27" s="351">
        <v>12632.682000000001</v>
      </c>
    </row>
    <row r="28" spans="1:18">
      <c r="A28" s="112" t="s">
        <v>138</v>
      </c>
      <c r="B28" s="352" t="s">
        <v>398</v>
      </c>
      <c r="C28" s="270"/>
      <c r="D28" s="312" t="str">
        <f>CRAT!D27</f>
        <v>Natural Gas</v>
      </c>
      <c r="E28" s="147">
        <v>0</v>
      </c>
      <c r="F28" s="322">
        <v>0</v>
      </c>
      <c r="G28" s="351">
        <v>0</v>
      </c>
      <c r="H28" s="351">
        <v>0</v>
      </c>
      <c r="I28" s="351">
        <v>0</v>
      </c>
      <c r="J28" s="351">
        <v>0</v>
      </c>
      <c r="K28" s="351">
        <v>0</v>
      </c>
      <c r="L28" s="351">
        <v>0</v>
      </c>
      <c r="M28" s="351">
        <v>0</v>
      </c>
      <c r="N28" s="351">
        <v>0</v>
      </c>
      <c r="O28" s="351">
        <v>0</v>
      </c>
      <c r="P28" s="351">
        <v>0</v>
      </c>
      <c r="Q28" s="351">
        <v>0</v>
      </c>
      <c r="R28" s="351">
        <v>0</v>
      </c>
    </row>
    <row r="29" spans="1:18">
      <c r="A29" s="112" t="s">
        <v>139</v>
      </c>
      <c r="B29" s="352" t="s">
        <v>399</v>
      </c>
      <c r="C29" s="270"/>
      <c r="D29" s="312" t="str">
        <f>CRAT!D28</f>
        <v>Natural Gas</v>
      </c>
      <c r="E29" s="147">
        <v>0</v>
      </c>
      <c r="F29" s="322">
        <v>0</v>
      </c>
      <c r="G29" s="351">
        <v>0</v>
      </c>
      <c r="H29" s="351">
        <v>0</v>
      </c>
      <c r="I29" s="351">
        <v>0</v>
      </c>
      <c r="J29" s="351">
        <v>0</v>
      </c>
      <c r="K29" s="351">
        <v>0</v>
      </c>
      <c r="L29" s="351">
        <v>0</v>
      </c>
      <c r="M29" s="351">
        <v>0</v>
      </c>
      <c r="N29" s="351">
        <v>0</v>
      </c>
      <c r="O29" s="351">
        <v>0</v>
      </c>
      <c r="P29" s="351">
        <v>0</v>
      </c>
      <c r="Q29" s="351">
        <v>0</v>
      </c>
      <c r="R29" s="351">
        <v>0</v>
      </c>
    </row>
    <row r="30" spans="1:18">
      <c r="A30" s="112" t="s">
        <v>140</v>
      </c>
      <c r="B30" s="352"/>
      <c r="C30" s="270"/>
      <c r="D30" s="312"/>
      <c r="E30" s="147"/>
      <c r="F30" s="322"/>
      <c r="G30" s="351"/>
      <c r="H30" s="351"/>
      <c r="I30" s="351"/>
      <c r="J30" s="351"/>
      <c r="K30" s="351"/>
      <c r="L30" s="351"/>
      <c r="M30" s="351"/>
      <c r="N30" s="351"/>
      <c r="O30" s="351"/>
      <c r="P30" s="351"/>
      <c r="Q30" s="351"/>
      <c r="R30" s="351"/>
    </row>
    <row r="31" spans="1:18">
      <c r="A31" s="112" t="s">
        <v>141</v>
      </c>
      <c r="B31" s="352"/>
      <c r="C31" s="270"/>
      <c r="D31" s="312"/>
      <c r="E31" s="267"/>
      <c r="F31" s="321"/>
      <c r="G31" s="351"/>
      <c r="H31" s="351"/>
      <c r="I31" s="351"/>
      <c r="J31" s="351"/>
      <c r="K31" s="351"/>
      <c r="L31" s="351"/>
      <c r="M31" s="351"/>
      <c r="N31" s="351"/>
      <c r="O31" s="351"/>
      <c r="P31" s="351"/>
      <c r="Q31" s="351"/>
      <c r="R31" s="351"/>
    </row>
    <row r="32" spans="1:18">
      <c r="A32" s="112" t="s">
        <v>142</v>
      </c>
      <c r="B32" s="352"/>
      <c r="C32" s="270"/>
      <c r="D32" s="312"/>
      <c r="E32" s="267"/>
      <c r="F32" s="321"/>
      <c r="G32" s="351"/>
      <c r="H32" s="351"/>
      <c r="I32" s="351"/>
      <c r="J32" s="351"/>
      <c r="K32" s="351"/>
      <c r="L32" s="351"/>
      <c r="M32" s="351"/>
      <c r="N32" s="351"/>
      <c r="O32" s="351"/>
      <c r="P32" s="351"/>
      <c r="Q32" s="351"/>
      <c r="R32" s="351"/>
    </row>
    <row r="33" spans="1:18">
      <c r="A33" s="112" t="s">
        <v>143</v>
      </c>
      <c r="B33" s="10"/>
      <c r="C33" s="127"/>
      <c r="D33" s="312"/>
      <c r="E33" s="267"/>
      <c r="F33" s="321"/>
      <c r="G33" s="326"/>
      <c r="H33" s="326"/>
      <c r="I33" s="326"/>
      <c r="J33" s="326"/>
      <c r="K33" s="326"/>
      <c r="L33" s="326"/>
      <c r="M33" s="326"/>
      <c r="N33" s="326"/>
      <c r="O33" s="326"/>
      <c r="P33" s="326"/>
      <c r="Q33" s="326"/>
      <c r="R33" s="326"/>
    </row>
    <row r="34" spans="1:18">
      <c r="A34" s="112"/>
      <c r="D34" s="16"/>
      <c r="E34" s="73"/>
      <c r="F34" s="74"/>
      <c r="G34" s="74"/>
      <c r="H34" s="74"/>
      <c r="I34" s="74"/>
      <c r="J34" s="74"/>
      <c r="K34" s="74"/>
      <c r="L34" s="74"/>
      <c r="M34" s="74"/>
      <c r="N34" s="74"/>
      <c r="O34" s="75"/>
      <c r="P34" s="75"/>
      <c r="Q34" s="75"/>
      <c r="R34" s="76"/>
    </row>
    <row r="35" spans="1:18">
      <c r="A35" s="112"/>
      <c r="B35" s="22" t="s">
        <v>266</v>
      </c>
      <c r="C35" s="26"/>
      <c r="D35" s="22"/>
      <c r="E35" s="81"/>
      <c r="F35" s="82"/>
      <c r="G35" s="82"/>
      <c r="H35" s="82"/>
      <c r="I35" s="82"/>
      <c r="J35" s="82"/>
      <c r="K35" s="82"/>
      <c r="L35" s="82"/>
      <c r="M35" s="82"/>
      <c r="N35" s="82"/>
      <c r="O35" s="79"/>
      <c r="P35" s="79"/>
      <c r="Q35" s="79"/>
      <c r="R35" s="80"/>
    </row>
    <row r="36" spans="1:18">
      <c r="A36" s="112"/>
      <c r="B36" s="16" t="s">
        <v>34</v>
      </c>
      <c r="D36" s="62" t="s">
        <v>316</v>
      </c>
      <c r="E36" s="48" t="s">
        <v>134</v>
      </c>
      <c r="F36" s="48" t="s">
        <v>79</v>
      </c>
      <c r="G36" s="48" t="s">
        <v>1</v>
      </c>
      <c r="H36" s="48" t="s">
        <v>2</v>
      </c>
      <c r="I36" s="48" t="s">
        <v>17</v>
      </c>
      <c r="J36" s="48" t="s">
        <v>18</v>
      </c>
      <c r="K36" s="48" t="s">
        <v>20</v>
      </c>
      <c r="L36" s="48" t="s">
        <v>21</v>
      </c>
      <c r="M36" s="48" t="s">
        <v>24</v>
      </c>
      <c r="N36" s="48" t="s">
        <v>25</v>
      </c>
      <c r="O36" s="48" t="s">
        <v>27</v>
      </c>
      <c r="P36" s="48" t="s">
        <v>28</v>
      </c>
      <c r="Q36" s="48" t="s">
        <v>29</v>
      </c>
      <c r="R36" s="48" t="s">
        <v>30</v>
      </c>
    </row>
    <row r="37" spans="1:18">
      <c r="A37" s="112" t="s">
        <v>144</v>
      </c>
      <c r="B37" s="352" t="s">
        <v>375</v>
      </c>
      <c r="C37" s="31"/>
      <c r="D37" s="312" t="str">
        <f>CRAT!D36</f>
        <v>Natural Gas</v>
      </c>
      <c r="E37" s="140">
        <v>415992</v>
      </c>
      <c r="F37" s="320">
        <v>459531</v>
      </c>
      <c r="G37" s="351">
        <v>570875.3284</v>
      </c>
      <c r="H37" s="351">
        <v>576556.6324</v>
      </c>
      <c r="I37" s="351">
        <v>617405.82409999997</v>
      </c>
      <c r="J37" s="351">
        <v>569785.50490000006</v>
      </c>
      <c r="K37" s="351">
        <v>548315.0575</v>
      </c>
      <c r="L37" s="351">
        <v>509906.62920000002</v>
      </c>
      <c r="M37" s="351">
        <v>485046.13059999997</v>
      </c>
      <c r="N37" s="351">
        <v>482065.95439999999</v>
      </c>
      <c r="O37" s="351">
        <v>492926.71139999997</v>
      </c>
      <c r="P37" s="351">
        <v>474152.4436</v>
      </c>
      <c r="Q37" s="351">
        <v>451564.51740000001</v>
      </c>
      <c r="R37" s="351">
        <v>453815.02649999998</v>
      </c>
    </row>
    <row r="38" spans="1:18">
      <c r="A38" s="112" t="s">
        <v>145</v>
      </c>
      <c r="B38" s="352" t="s">
        <v>376</v>
      </c>
      <c r="C38" s="31"/>
      <c r="D38" s="312" t="str">
        <f>CRAT!D37</f>
        <v>Coal</v>
      </c>
      <c r="E38" s="140">
        <v>433580</v>
      </c>
      <c r="F38" s="320">
        <v>444407</v>
      </c>
      <c r="G38" s="351">
        <v>455493.40850000002</v>
      </c>
      <c r="H38" s="351">
        <v>459063.80550000002</v>
      </c>
      <c r="I38" s="351">
        <v>461933.36180000001</v>
      </c>
      <c r="J38" s="351">
        <v>427420.96480000002</v>
      </c>
      <c r="K38" s="351">
        <v>403965.53090000001</v>
      </c>
      <c r="L38" s="351">
        <v>389771.71220000001</v>
      </c>
      <c r="M38" s="351">
        <v>180136.62659999999</v>
      </c>
      <c r="N38" s="351">
        <v>0</v>
      </c>
      <c r="O38" s="351">
        <v>0</v>
      </c>
      <c r="P38" s="351">
        <v>0</v>
      </c>
      <c r="Q38" s="351">
        <v>0</v>
      </c>
      <c r="R38" s="351">
        <v>0</v>
      </c>
    </row>
    <row r="39" spans="1:18" ht="21" customHeight="1">
      <c r="A39" s="112" t="s">
        <v>157</v>
      </c>
      <c r="B39" s="352" t="s">
        <v>378</v>
      </c>
      <c r="C39" s="31"/>
      <c r="D39" s="312" t="str">
        <f>CRAT!D38</f>
        <v>Large Hydroelectric</v>
      </c>
      <c r="E39" s="140">
        <v>18730</v>
      </c>
      <c r="F39" s="320">
        <v>19322</v>
      </c>
      <c r="G39" s="351">
        <v>20934.030019999998</v>
      </c>
      <c r="H39" s="351">
        <v>20940.685689999998</v>
      </c>
      <c r="I39" s="351">
        <v>20937.917870000001</v>
      </c>
      <c r="J39" s="351">
        <v>20941.813859999998</v>
      </c>
      <c r="K39" s="351">
        <v>20939.74022</v>
      </c>
      <c r="L39" s="351">
        <v>20941.047409999999</v>
      </c>
      <c r="M39" s="351">
        <v>20928.182990000001</v>
      </c>
      <c r="N39" s="351">
        <v>21153.01268</v>
      </c>
      <c r="O39" s="351">
        <v>21363.5573</v>
      </c>
      <c r="P39" s="351">
        <v>21577.920139999998</v>
      </c>
      <c r="Q39" s="351">
        <v>21794.008399999999</v>
      </c>
      <c r="R39" s="351">
        <v>22011.418420000002</v>
      </c>
    </row>
    <row r="40" spans="1:18">
      <c r="A40" s="112" t="s">
        <v>158</v>
      </c>
      <c r="B40" s="352" t="s">
        <v>379</v>
      </c>
      <c r="C40" s="270"/>
      <c r="D40" s="312" t="str">
        <f>CRAT!D39</f>
        <v>Nuclear</v>
      </c>
      <c r="E40" s="147">
        <v>83527</v>
      </c>
      <c r="F40" s="322">
        <v>81098</v>
      </c>
      <c r="G40" s="351">
        <v>85848</v>
      </c>
      <c r="H40" s="351">
        <v>86083.199999999997</v>
      </c>
      <c r="I40" s="351">
        <v>85848</v>
      </c>
      <c r="J40" s="351">
        <v>85848</v>
      </c>
      <c r="K40" s="351">
        <v>85848</v>
      </c>
      <c r="L40" s="351">
        <v>86083.199999999997</v>
      </c>
      <c r="M40" s="351">
        <v>85848</v>
      </c>
      <c r="N40" s="351">
        <v>85848</v>
      </c>
      <c r="O40" s="351">
        <v>85848</v>
      </c>
      <c r="P40" s="351">
        <v>86083.199999999997</v>
      </c>
      <c r="Q40" s="351">
        <v>85848</v>
      </c>
      <c r="R40" s="351">
        <v>85848</v>
      </c>
    </row>
    <row r="41" spans="1:18">
      <c r="A41" s="112" t="s">
        <v>159</v>
      </c>
      <c r="B41" s="352" t="s">
        <v>377</v>
      </c>
      <c r="C41" s="270"/>
      <c r="D41" s="312" t="str">
        <f>CRAT!D40</f>
        <v>Storage</v>
      </c>
      <c r="E41" s="267">
        <v>0</v>
      </c>
      <c r="F41" s="321">
        <v>0</v>
      </c>
      <c r="G41" s="351">
        <v>0</v>
      </c>
      <c r="H41" s="351">
        <v>0</v>
      </c>
      <c r="I41" s="351">
        <v>0</v>
      </c>
      <c r="J41" s="351">
        <v>0</v>
      </c>
      <c r="K41" s="351">
        <v>0</v>
      </c>
      <c r="L41" s="351">
        <v>0</v>
      </c>
      <c r="M41" s="351">
        <v>0</v>
      </c>
      <c r="N41" s="351">
        <v>103963.79743599999</v>
      </c>
      <c r="O41" s="351">
        <v>103960.054688</v>
      </c>
      <c r="P41" s="351">
        <v>102678.03995199999</v>
      </c>
      <c r="Q41" s="351">
        <v>99274.658796000003</v>
      </c>
      <c r="R41" s="351">
        <v>106348.590239</v>
      </c>
    </row>
    <row r="42" spans="1:18">
      <c r="A42" s="112" t="s">
        <v>189</v>
      </c>
    </row>
    <row r="43" spans="1:18">
      <c r="A43" s="112" t="s">
        <v>190</v>
      </c>
    </row>
    <row r="44" spans="1:18" ht="31.5">
      <c r="A44" s="112">
        <v>12</v>
      </c>
      <c r="B44" s="35" t="s">
        <v>166</v>
      </c>
      <c r="C44" s="32"/>
      <c r="D44" s="65"/>
      <c r="E44" s="71">
        <f t="shared" ref="E44:R44" si="3">SUM(E27:E33,E37:E43)</f>
        <v>967207</v>
      </c>
      <c r="F44" s="71">
        <f t="shared" si="3"/>
        <v>1016711</v>
      </c>
      <c r="G44" s="71">
        <f t="shared" si="3"/>
        <v>1148285.6017700001</v>
      </c>
      <c r="H44" s="71">
        <f t="shared" si="3"/>
        <v>1161303.4032999999</v>
      </c>
      <c r="I44" s="71">
        <f t="shared" si="3"/>
        <v>1223130.1787399999</v>
      </c>
      <c r="J44" s="71">
        <f t="shared" si="3"/>
        <v>1118984.6834</v>
      </c>
      <c r="K44" s="71">
        <f t="shared" si="3"/>
        <v>1072528.03642</v>
      </c>
      <c r="L44" s="71">
        <f t="shared" si="3"/>
        <v>1016037.457569</v>
      </c>
      <c r="M44" s="71">
        <f t="shared" si="3"/>
        <v>794176.60645999992</v>
      </c>
      <c r="N44" s="71">
        <f t="shared" si="3"/>
        <v>709240.05042599991</v>
      </c>
      <c r="O44" s="71">
        <f t="shared" si="3"/>
        <v>718341.91668799997</v>
      </c>
      <c r="P44" s="71">
        <f t="shared" si="3"/>
        <v>697061.30353200005</v>
      </c>
      <c r="Q44" s="71">
        <f t="shared" si="3"/>
        <v>672466.98390599992</v>
      </c>
      <c r="R44" s="71">
        <f t="shared" si="3"/>
        <v>680655.71715899999</v>
      </c>
    </row>
    <row r="45" spans="1:18">
      <c r="A45" s="112"/>
      <c r="B45" s="26"/>
      <c r="C45" s="26"/>
      <c r="D45" s="22"/>
      <c r="E45" s="83"/>
      <c r="F45" s="84"/>
      <c r="G45" s="84"/>
      <c r="H45" s="84"/>
      <c r="I45" s="84"/>
      <c r="J45" s="84"/>
      <c r="K45" s="84"/>
      <c r="L45" s="84"/>
      <c r="M45" s="84"/>
      <c r="N45" s="84"/>
      <c r="O45" s="84"/>
      <c r="P45" s="84"/>
      <c r="Q45" s="84"/>
      <c r="R45" s="99"/>
    </row>
    <row r="46" spans="1:18">
      <c r="A46" s="112"/>
      <c r="B46" s="22" t="s">
        <v>270</v>
      </c>
      <c r="C46" s="26"/>
      <c r="D46" s="16"/>
      <c r="E46" s="77"/>
      <c r="F46" s="78"/>
      <c r="G46" s="78"/>
      <c r="H46" s="78"/>
      <c r="I46" s="78"/>
      <c r="J46" s="78"/>
      <c r="K46" s="78"/>
      <c r="L46" s="78"/>
      <c r="M46" s="78"/>
      <c r="N46" s="78"/>
      <c r="O46" s="79"/>
      <c r="P46" s="79"/>
      <c r="Q46" s="79"/>
      <c r="R46" s="80"/>
    </row>
    <row r="47" spans="1:18">
      <c r="A47" s="112"/>
      <c r="B47" s="16" t="s">
        <v>33</v>
      </c>
      <c r="D47" s="62" t="s">
        <v>316</v>
      </c>
      <c r="E47" s="48" t="s">
        <v>134</v>
      </c>
      <c r="F47" s="48" t="s">
        <v>79</v>
      </c>
      <c r="G47" s="48" t="s">
        <v>1</v>
      </c>
      <c r="H47" s="48" t="s">
        <v>2</v>
      </c>
      <c r="I47" s="48" t="s">
        <v>17</v>
      </c>
      <c r="J47" s="48" t="s">
        <v>18</v>
      </c>
      <c r="K47" s="48" t="s">
        <v>20</v>
      </c>
      <c r="L47" s="48" t="s">
        <v>21</v>
      </c>
      <c r="M47" s="48" t="s">
        <v>24</v>
      </c>
      <c r="N47" s="48" t="s">
        <v>25</v>
      </c>
      <c r="O47" s="48" t="s">
        <v>27</v>
      </c>
      <c r="P47" s="48" t="s">
        <v>28</v>
      </c>
      <c r="Q47" s="48" t="s">
        <v>29</v>
      </c>
      <c r="R47" s="48" t="s">
        <v>30</v>
      </c>
    </row>
    <row r="48" spans="1:18">
      <c r="A48" s="112" t="s">
        <v>59</v>
      </c>
      <c r="B48" s="352" t="s">
        <v>387</v>
      </c>
      <c r="C48" s="33"/>
      <c r="D48" s="312" t="str">
        <f>CRAT!D48</f>
        <v>Biofuels</v>
      </c>
      <c r="E48" s="331">
        <v>0</v>
      </c>
      <c r="F48" s="332">
        <v>0</v>
      </c>
      <c r="G48" s="351">
        <v>4818</v>
      </c>
      <c r="H48" s="351">
        <v>4830.6499999999996</v>
      </c>
      <c r="I48" s="351">
        <v>4813.38</v>
      </c>
      <c r="J48" s="351">
        <v>4817.835</v>
      </c>
      <c r="K48" s="351">
        <v>4816.24</v>
      </c>
      <c r="L48" s="351">
        <v>4830.375</v>
      </c>
      <c r="M48" s="351">
        <v>4666.4750000000004</v>
      </c>
      <c r="N48" s="351">
        <v>4787.8599999999997</v>
      </c>
      <c r="O48" s="351">
        <v>4781.6450000000004</v>
      </c>
      <c r="P48" s="351">
        <v>4792.3149999999996</v>
      </c>
      <c r="Q48" s="351">
        <v>4780.7650000000003</v>
      </c>
      <c r="R48" s="351">
        <v>4756.4549999999999</v>
      </c>
    </row>
    <row r="49" spans="1:18">
      <c r="A49" s="112" t="s">
        <v>60</v>
      </c>
      <c r="B49" s="352"/>
      <c r="C49" s="31"/>
      <c r="D49" s="312"/>
      <c r="E49" s="267"/>
      <c r="F49" s="267"/>
      <c r="G49" s="354"/>
      <c r="H49" s="354"/>
      <c r="I49" s="354"/>
      <c r="J49" s="354"/>
      <c r="K49" s="354"/>
      <c r="L49" s="354"/>
      <c r="M49" s="354"/>
      <c r="N49" s="354"/>
      <c r="O49" s="354"/>
      <c r="P49" s="272"/>
      <c r="Q49" s="272"/>
      <c r="R49" s="272"/>
    </row>
    <row r="50" spans="1:18">
      <c r="A50" s="112" t="s">
        <v>61</v>
      </c>
      <c r="B50" s="353"/>
      <c r="C50" s="31"/>
      <c r="D50" s="312"/>
      <c r="E50" s="267"/>
      <c r="F50" s="321"/>
      <c r="G50" s="351"/>
      <c r="H50" s="351"/>
      <c r="I50" s="351"/>
      <c r="J50" s="351"/>
      <c r="K50" s="351"/>
      <c r="L50" s="351"/>
      <c r="M50" s="351"/>
      <c r="N50" s="351"/>
      <c r="O50" s="351"/>
      <c r="P50" s="351"/>
      <c r="Q50" s="351"/>
      <c r="R50" s="351"/>
    </row>
    <row r="51" spans="1:18">
      <c r="A51" s="112" t="s">
        <v>62</v>
      </c>
      <c r="B51" s="10"/>
      <c r="C51" s="31"/>
      <c r="D51" s="312"/>
      <c r="E51" s="267"/>
      <c r="F51" s="267"/>
      <c r="G51" s="328"/>
      <c r="H51" s="328"/>
      <c r="I51" s="328"/>
      <c r="J51" s="328"/>
      <c r="K51" s="328"/>
      <c r="L51" s="328"/>
      <c r="M51" s="328"/>
      <c r="N51" s="328"/>
      <c r="O51" s="327"/>
      <c r="P51" s="327"/>
      <c r="Q51" s="327"/>
      <c r="R51" s="327"/>
    </row>
    <row r="52" spans="1:18">
      <c r="A52" s="112" t="s">
        <v>63</v>
      </c>
      <c r="B52" s="10"/>
      <c r="C52" s="31"/>
      <c r="D52" s="312">
        <f>CRAT!D52</f>
        <v>0</v>
      </c>
      <c r="E52" s="267"/>
      <c r="F52" s="267"/>
      <c r="G52" s="328"/>
      <c r="H52" s="328"/>
      <c r="I52" s="328"/>
      <c r="J52" s="328"/>
      <c r="K52" s="328"/>
      <c r="L52" s="328"/>
      <c r="M52" s="328"/>
      <c r="N52" s="328"/>
      <c r="O52" s="327"/>
      <c r="P52" s="327"/>
      <c r="Q52" s="327"/>
      <c r="R52" s="327"/>
    </row>
    <row r="53" spans="1:18">
      <c r="A53" s="112" t="s">
        <v>64</v>
      </c>
      <c r="B53" s="10"/>
      <c r="C53" s="31"/>
      <c r="D53" s="312">
        <f>CRAT!D53</f>
        <v>0</v>
      </c>
      <c r="E53" s="267"/>
      <c r="F53" s="267"/>
      <c r="G53" s="328"/>
      <c r="H53" s="328"/>
      <c r="I53" s="328"/>
      <c r="J53" s="328"/>
      <c r="K53" s="328"/>
      <c r="L53" s="328"/>
      <c r="M53" s="328"/>
      <c r="N53" s="328"/>
      <c r="O53" s="327"/>
      <c r="P53" s="327"/>
      <c r="Q53" s="327"/>
      <c r="R53" s="327"/>
    </row>
    <row r="54" spans="1:18">
      <c r="A54" s="112" t="s">
        <v>65</v>
      </c>
      <c r="B54" s="10"/>
      <c r="C54" s="31"/>
      <c r="D54" s="312">
        <f>CRAT!D54</f>
        <v>0</v>
      </c>
      <c r="E54" s="267"/>
      <c r="F54" s="267"/>
      <c r="G54" s="271"/>
      <c r="H54" s="271"/>
      <c r="I54" s="271"/>
      <c r="J54" s="271"/>
      <c r="K54" s="271"/>
      <c r="L54" s="271"/>
      <c r="M54" s="271"/>
      <c r="N54" s="271"/>
      <c r="O54" s="272"/>
      <c r="P54" s="272"/>
      <c r="Q54" s="272"/>
      <c r="R54" s="272"/>
    </row>
    <row r="55" spans="1:18">
      <c r="A55" s="112" t="s">
        <v>66</v>
      </c>
      <c r="B55" s="10"/>
      <c r="C55" s="31"/>
      <c r="D55" s="312">
        <f>CRAT!D55</f>
        <v>0</v>
      </c>
      <c r="E55" s="267"/>
      <c r="F55" s="267"/>
      <c r="G55" s="271"/>
      <c r="H55" s="271"/>
      <c r="I55" s="271"/>
      <c r="J55" s="271"/>
      <c r="K55" s="271"/>
      <c r="L55" s="271"/>
      <c r="M55" s="271"/>
      <c r="N55" s="271"/>
      <c r="O55" s="272"/>
      <c r="P55" s="272"/>
      <c r="Q55" s="272"/>
      <c r="R55" s="272"/>
    </row>
    <row r="56" spans="1:18">
      <c r="A56" s="112" t="s">
        <v>67</v>
      </c>
      <c r="B56" s="30"/>
      <c r="C56" s="33"/>
      <c r="D56" s="312">
        <f>CRAT!D56</f>
        <v>0</v>
      </c>
      <c r="E56" s="267"/>
      <c r="F56" s="267"/>
      <c r="G56" s="271"/>
      <c r="H56" s="271"/>
      <c r="I56" s="271"/>
      <c r="J56" s="271"/>
      <c r="K56" s="271"/>
      <c r="L56" s="271"/>
      <c r="M56" s="271"/>
      <c r="N56" s="271"/>
      <c r="O56" s="272"/>
      <c r="P56" s="272"/>
      <c r="Q56" s="272"/>
      <c r="R56" s="272"/>
    </row>
    <row r="57" spans="1:18">
      <c r="A57" s="112" t="s">
        <v>146</v>
      </c>
      <c r="B57" s="30"/>
      <c r="C57" s="33"/>
      <c r="D57" s="312">
        <f>CRAT!D57</f>
        <v>0</v>
      </c>
      <c r="E57" s="267"/>
      <c r="F57" s="267"/>
      <c r="G57" s="271"/>
      <c r="H57" s="271"/>
      <c r="I57" s="271"/>
      <c r="J57" s="271"/>
      <c r="K57" s="271"/>
      <c r="L57" s="271"/>
      <c r="M57" s="271"/>
      <c r="N57" s="271"/>
      <c r="O57" s="272"/>
      <c r="P57" s="272"/>
      <c r="Q57" s="272"/>
      <c r="R57" s="272"/>
    </row>
    <row r="58" spans="1:18">
      <c r="A58" s="112" t="s">
        <v>147</v>
      </c>
      <c r="B58" s="30"/>
      <c r="C58" s="33"/>
      <c r="D58" s="312">
        <f>CRAT!D58</f>
        <v>0</v>
      </c>
      <c r="E58" s="267"/>
      <c r="F58" s="267"/>
      <c r="G58" s="271"/>
      <c r="H58" s="271"/>
      <c r="I58" s="271"/>
      <c r="J58" s="271"/>
      <c r="K58" s="271"/>
      <c r="L58" s="271"/>
      <c r="M58" s="271"/>
      <c r="N58" s="271"/>
      <c r="O58" s="272"/>
      <c r="P58" s="272"/>
      <c r="Q58" s="272"/>
      <c r="R58" s="272"/>
    </row>
    <row r="59" spans="1:18">
      <c r="A59" s="112" t="s">
        <v>148</v>
      </c>
      <c r="B59" s="30"/>
      <c r="C59" s="33"/>
      <c r="D59" s="312">
        <f>CRAT!D59</f>
        <v>0</v>
      </c>
      <c r="E59" s="267"/>
      <c r="F59" s="267"/>
      <c r="G59" s="271"/>
      <c r="H59" s="271"/>
      <c r="I59" s="271"/>
      <c r="J59" s="271"/>
      <c r="K59" s="271"/>
      <c r="L59" s="271"/>
      <c r="M59" s="271"/>
      <c r="N59" s="271"/>
      <c r="O59" s="272"/>
      <c r="P59" s="272"/>
      <c r="Q59" s="272"/>
      <c r="R59" s="272"/>
    </row>
    <row r="60" spans="1:18">
      <c r="A60" s="112" t="s">
        <v>213</v>
      </c>
      <c r="B60" s="30"/>
      <c r="C60" s="33"/>
      <c r="D60" s="312">
        <f>CRAT!D60</f>
        <v>0</v>
      </c>
      <c r="E60" s="267"/>
      <c r="F60" s="267"/>
      <c r="G60" s="271"/>
      <c r="H60" s="271"/>
      <c r="I60" s="271"/>
      <c r="J60" s="271"/>
      <c r="K60" s="271"/>
      <c r="L60" s="271"/>
      <c r="M60" s="271"/>
      <c r="N60" s="271"/>
      <c r="O60" s="272"/>
      <c r="P60" s="272"/>
      <c r="Q60" s="272"/>
      <c r="R60" s="272"/>
    </row>
    <row r="61" spans="1:18">
      <c r="A61" s="112" t="s">
        <v>214</v>
      </c>
      <c r="B61" s="10"/>
      <c r="C61" s="270"/>
      <c r="D61" s="312">
        <f>CRAT!D61</f>
        <v>0</v>
      </c>
      <c r="E61" s="267"/>
      <c r="F61" s="267"/>
      <c r="G61" s="271"/>
      <c r="H61" s="271"/>
      <c r="I61" s="271"/>
      <c r="J61" s="271"/>
      <c r="K61" s="271"/>
      <c r="L61" s="271"/>
      <c r="M61" s="271"/>
      <c r="N61" s="271"/>
      <c r="O61" s="272"/>
      <c r="P61" s="272"/>
      <c r="Q61" s="272"/>
      <c r="R61" s="272"/>
    </row>
    <row r="62" spans="1:18">
      <c r="A62" s="112"/>
      <c r="B62" s="282"/>
      <c r="C62" s="282"/>
      <c r="D62" s="290"/>
      <c r="E62" s="293"/>
      <c r="F62" s="285"/>
      <c r="G62" s="285"/>
      <c r="H62" s="285"/>
      <c r="I62" s="285"/>
      <c r="J62" s="285"/>
      <c r="K62" s="285"/>
      <c r="L62" s="285"/>
      <c r="M62" s="285"/>
      <c r="N62" s="285"/>
      <c r="O62" s="286"/>
      <c r="P62" s="286"/>
      <c r="Q62" s="286"/>
      <c r="R62" s="287"/>
    </row>
    <row r="63" spans="1:18">
      <c r="A63" s="112"/>
      <c r="B63" s="281"/>
      <c r="C63" s="281"/>
      <c r="D63" s="291"/>
      <c r="E63" s="294"/>
      <c r="F63" s="288"/>
      <c r="G63" s="288"/>
      <c r="H63" s="288"/>
      <c r="I63" s="288"/>
      <c r="J63" s="288"/>
      <c r="K63" s="288"/>
      <c r="L63" s="288"/>
      <c r="M63" s="288"/>
      <c r="N63" s="288"/>
      <c r="O63" s="132"/>
      <c r="P63" s="132"/>
      <c r="Q63" s="132"/>
      <c r="R63" s="289"/>
    </row>
    <row r="64" spans="1:18">
      <c r="A64" s="112"/>
      <c r="D64" s="16"/>
      <c r="E64" s="77"/>
      <c r="F64" s="78"/>
      <c r="G64" s="78"/>
      <c r="H64" s="78"/>
      <c r="I64" s="78"/>
      <c r="J64" s="78"/>
      <c r="K64" s="78"/>
      <c r="L64" s="78"/>
      <c r="M64" s="78"/>
      <c r="N64" s="78"/>
      <c r="O64" s="79"/>
      <c r="P64" s="79"/>
      <c r="Q64" s="79"/>
      <c r="R64" s="80"/>
    </row>
    <row r="65" spans="1:18">
      <c r="A65" s="112"/>
      <c r="B65" s="22" t="s">
        <v>272</v>
      </c>
      <c r="D65" s="22"/>
      <c r="E65" s="81"/>
      <c r="F65" s="82"/>
      <c r="G65" s="82"/>
      <c r="H65" s="82"/>
      <c r="I65" s="82"/>
      <c r="J65" s="82"/>
      <c r="K65" s="82"/>
      <c r="L65" s="82"/>
      <c r="M65" s="82"/>
      <c r="N65" s="82"/>
      <c r="O65" s="79"/>
      <c r="P65" s="79"/>
      <c r="Q65" s="79"/>
      <c r="R65" s="80"/>
    </row>
    <row r="66" spans="1:18">
      <c r="A66" s="112"/>
      <c r="B66" s="16" t="s">
        <v>34</v>
      </c>
      <c r="D66" s="292" t="s">
        <v>316</v>
      </c>
      <c r="E66" s="48" t="s">
        <v>134</v>
      </c>
      <c r="F66" s="48" t="s">
        <v>79</v>
      </c>
      <c r="G66" s="48" t="s">
        <v>1</v>
      </c>
      <c r="H66" s="48" t="s">
        <v>2</v>
      </c>
      <c r="I66" s="48" t="s">
        <v>17</v>
      </c>
      <c r="J66" s="48" t="s">
        <v>18</v>
      </c>
      <c r="K66" s="48" t="s">
        <v>20</v>
      </c>
      <c r="L66" s="48" t="s">
        <v>21</v>
      </c>
      <c r="M66" s="48" t="s">
        <v>24</v>
      </c>
      <c r="N66" s="48" t="s">
        <v>25</v>
      </c>
      <c r="O66" s="48" t="s">
        <v>27</v>
      </c>
      <c r="P66" s="48" t="s">
        <v>28</v>
      </c>
      <c r="Q66" s="48" t="s">
        <v>29</v>
      </c>
      <c r="R66" s="48" t="s">
        <v>30</v>
      </c>
    </row>
    <row r="67" spans="1:18">
      <c r="A67" s="112" t="s">
        <v>337</v>
      </c>
      <c r="B67" s="352" t="s">
        <v>381</v>
      </c>
      <c r="C67" s="31"/>
      <c r="D67" s="312" t="str">
        <f>CRAT!D67</f>
        <v>Wind</v>
      </c>
      <c r="E67" s="329">
        <v>11511</v>
      </c>
      <c r="F67" s="329">
        <v>12013</v>
      </c>
      <c r="G67" s="354">
        <v>15660.198495000001</v>
      </c>
      <c r="H67" s="354">
        <v>15660.125603</v>
      </c>
      <c r="I67" s="354">
        <v>15661.378828999999</v>
      </c>
      <c r="J67" s="354">
        <v>7264.1708550000003</v>
      </c>
      <c r="K67" s="354">
        <v>0</v>
      </c>
      <c r="L67" s="354">
        <v>0</v>
      </c>
      <c r="M67" s="354">
        <v>0</v>
      </c>
      <c r="N67" s="354">
        <v>0</v>
      </c>
      <c r="O67" s="354">
        <v>0</v>
      </c>
      <c r="P67" s="354">
        <v>0</v>
      </c>
      <c r="Q67" s="354">
        <v>0</v>
      </c>
      <c r="R67" s="354">
        <v>0</v>
      </c>
    </row>
    <row r="68" spans="1:18">
      <c r="A68" s="112" t="s">
        <v>339</v>
      </c>
      <c r="B68" s="352" t="s">
        <v>382</v>
      </c>
      <c r="C68" s="31"/>
      <c r="D68" s="312" t="str">
        <f>CRAT!D68</f>
        <v>Wind</v>
      </c>
      <c r="E68" s="330">
        <v>21816</v>
      </c>
      <c r="F68" s="330">
        <v>19711</v>
      </c>
      <c r="G68" s="354">
        <v>23484.783508</v>
      </c>
      <c r="H68" s="354">
        <v>23695.963325000001</v>
      </c>
      <c r="I68" s="354">
        <v>23484.547564</v>
      </c>
      <c r="J68" s="354">
        <v>23484.832123</v>
      </c>
      <c r="K68" s="354">
        <v>23484.794353000001</v>
      </c>
      <c r="L68" s="354">
        <v>23695.983124999999</v>
      </c>
      <c r="M68" s="354">
        <v>23484.833546999998</v>
      </c>
      <c r="N68" s="354">
        <v>23484.538688000001</v>
      </c>
      <c r="O68" s="354">
        <v>23484.837076</v>
      </c>
      <c r="P68" s="354">
        <v>23695.979704000001</v>
      </c>
      <c r="Q68" s="354">
        <v>20806.736478999999</v>
      </c>
      <c r="R68" s="354">
        <v>0</v>
      </c>
    </row>
    <row r="69" spans="1:18">
      <c r="A69" s="112" t="s">
        <v>338</v>
      </c>
      <c r="B69" s="352" t="s">
        <v>384</v>
      </c>
      <c r="C69" s="31"/>
      <c r="D69" s="312" t="str">
        <f>CRAT!D69</f>
        <v>Solar PV</v>
      </c>
      <c r="E69" s="330">
        <v>99630</v>
      </c>
      <c r="F69" s="330">
        <v>98438</v>
      </c>
      <c r="G69" s="354">
        <v>91137.326352999997</v>
      </c>
      <c r="H69" s="354">
        <v>91149.833536999999</v>
      </c>
      <c r="I69" s="354">
        <v>91137.326352999997</v>
      </c>
      <c r="J69" s="354">
        <v>91137.326352999997</v>
      </c>
      <c r="K69" s="354">
        <v>91137.326352999997</v>
      </c>
      <c r="L69" s="354">
        <v>91149.841551000005</v>
      </c>
      <c r="M69" s="354">
        <v>91137.326352000004</v>
      </c>
      <c r="N69" s="354">
        <v>91137.326352000004</v>
      </c>
      <c r="O69" s="354">
        <v>91137.326352000004</v>
      </c>
      <c r="P69" s="354">
        <v>91149.833538000006</v>
      </c>
      <c r="Q69" s="354">
        <v>91137.326352000004</v>
      </c>
      <c r="R69" s="354">
        <v>91137.326352000004</v>
      </c>
    </row>
    <row r="70" spans="1:18">
      <c r="A70" s="112" t="s">
        <v>340</v>
      </c>
      <c r="B70" s="352" t="s">
        <v>388</v>
      </c>
      <c r="C70" s="33"/>
      <c r="D70" s="312" t="str">
        <f>CRAT!D70</f>
        <v>Wind</v>
      </c>
      <c r="E70" s="333">
        <v>0</v>
      </c>
      <c r="F70" s="333">
        <v>0</v>
      </c>
      <c r="G70" s="354">
        <v>0</v>
      </c>
      <c r="H70" s="354">
        <v>0</v>
      </c>
      <c r="I70" s="354">
        <v>0</v>
      </c>
      <c r="J70" s="354">
        <v>0</v>
      </c>
      <c r="K70" s="354">
        <v>0</v>
      </c>
      <c r="L70" s="354">
        <v>102967.44100000001</v>
      </c>
      <c r="M70" s="354">
        <v>191486.96950000001</v>
      </c>
      <c r="N70" s="354">
        <v>191486.95319999999</v>
      </c>
      <c r="O70" s="354">
        <v>191486.96830000001</v>
      </c>
      <c r="P70" s="354">
        <v>192062.90400000001</v>
      </c>
      <c r="Q70" s="354">
        <v>191486.9633</v>
      </c>
      <c r="R70" s="354">
        <v>191486.96369999999</v>
      </c>
    </row>
    <row r="71" spans="1:18" ht="31.5">
      <c r="A71" s="112" t="s">
        <v>341</v>
      </c>
      <c r="B71" s="352" t="s">
        <v>383</v>
      </c>
      <c r="C71" s="31"/>
      <c r="D71" s="312" t="str">
        <f>CRAT!D71</f>
        <v>Small Hydroelectric</v>
      </c>
      <c r="E71" s="267">
        <v>31664</v>
      </c>
      <c r="F71" s="321">
        <v>21815</v>
      </c>
      <c r="G71" s="354">
        <v>28845.280579999999</v>
      </c>
      <c r="H71" s="354">
        <v>28845.280579999999</v>
      </c>
      <c r="I71" s="354">
        <v>28845.280579999999</v>
      </c>
      <c r="J71" s="354">
        <v>28845.280579999999</v>
      </c>
      <c r="K71" s="354">
        <v>28845.280579999999</v>
      </c>
      <c r="L71" s="354">
        <v>28845.280579999999</v>
      </c>
      <c r="M71" s="354">
        <v>28845.280579999999</v>
      </c>
      <c r="N71" s="354">
        <v>28845.280579999999</v>
      </c>
      <c r="O71" s="354">
        <v>28845.280579999999</v>
      </c>
      <c r="P71" s="354">
        <v>28845.280579999999</v>
      </c>
      <c r="Q71" s="354">
        <v>28845.280579999999</v>
      </c>
      <c r="R71" s="354">
        <v>28845.280579999999</v>
      </c>
    </row>
    <row r="72" spans="1:18" ht="33" customHeight="1">
      <c r="A72" s="112" t="s">
        <v>342</v>
      </c>
      <c r="B72" s="352" t="s">
        <v>385</v>
      </c>
      <c r="C72" s="31"/>
      <c r="D72" s="312" t="str">
        <f>CRAT!D72</f>
        <v>Wind</v>
      </c>
      <c r="E72" s="267">
        <v>20026</v>
      </c>
      <c r="F72" s="267">
        <v>21910</v>
      </c>
      <c r="G72" s="354">
        <v>36720</v>
      </c>
      <c r="H72" s="354">
        <v>36720</v>
      </c>
      <c r="I72" s="354">
        <v>36720</v>
      </c>
      <c r="J72" s="354">
        <v>36720</v>
      </c>
      <c r="K72" s="354">
        <v>36720</v>
      </c>
      <c r="L72" s="354">
        <v>36720</v>
      </c>
      <c r="M72" s="354">
        <v>36720</v>
      </c>
      <c r="N72" s="354">
        <v>36720</v>
      </c>
      <c r="O72" s="354">
        <v>36720</v>
      </c>
      <c r="P72" s="354">
        <v>0</v>
      </c>
      <c r="Q72" s="354">
        <v>0</v>
      </c>
      <c r="R72" s="354">
        <v>0</v>
      </c>
    </row>
    <row r="73" spans="1:18">
      <c r="A73" s="112"/>
      <c r="B73" s="353" t="s">
        <v>386</v>
      </c>
      <c r="C73" s="31"/>
      <c r="D73" s="312" t="str">
        <f>CRAT!D73</f>
        <v>Geothermal</v>
      </c>
      <c r="E73" s="267">
        <v>27390</v>
      </c>
      <c r="F73" s="321">
        <v>26427</v>
      </c>
      <c r="G73" s="354">
        <v>26229.9</v>
      </c>
      <c r="H73" s="354">
        <v>26352</v>
      </c>
      <c r="I73" s="354">
        <v>26254.2</v>
      </c>
      <c r="J73" s="354">
        <v>26255.4</v>
      </c>
      <c r="K73" s="354">
        <v>26256</v>
      </c>
      <c r="L73" s="354">
        <v>26351.7</v>
      </c>
      <c r="M73" s="354">
        <v>26254.799999999999</v>
      </c>
      <c r="N73" s="354">
        <v>26256</v>
      </c>
      <c r="O73" s="354">
        <v>26255.4</v>
      </c>
      <c r="P73" s="354">
        <v>26352</v>
      </c>
      <c r="Q73" s="354">
        <v>26256</v>
      </c>
      <c r="R73" s="354">
        <v>26256</v>
      </c>
    </row>
    <row r="74" spans="1:18">
      <c r="A74" s="112"/>
      <c r="B74" s="352" t="s">
        <v>389</v>
      </c>
      <c r="C74" s="33"/>
      <c r="D74" s="312" t="str">
        <f>CRAT!D74</f>
        <v>Solar PV</v>
      </c>
      <c r="E74" s="333">
        <v>0</v>
      </c>
      <c r="F74" s="334">
        <v>0</v>
      </c>
      <c r="G74" s="354">
        <v>0</v>
      </c>
      <c r="H74" s="354">
        <v>0</v>
      </c>
      <c r="I74" s="354">
        <v>0</v>
      </c>
      <c r="J74" s="354">
        <v>0</v>
      </c>
      <c r="K74" s="354">
        <v>0</v>
      </c>
      <c r="L74" s="354">
        <v>135793.93549999999</v>
      </c>
      <c r="M74" s="354">
        <v>134843.378</v>
      </c>
      <c r="N74" s="354">
        <v>133899.4743</v>
      </c>
      <c r="O74" s="354">
        <v>132962.17800000001</v>
      </c>
      <c r="P74" s="354">
        <v>132031.44279999999</v>
      </c>
      <c r="Q74" s="354">
        <v>131107.22270000001</v>
      </c>
      <c r="R74" s="354">
        <v>130189.4721</v>
      </c>
    </row>
    <row r="75" spans="1:18" ht="16.5" thickBot="1">
      <c r="A75" s="112"/>
      <c r="B75" s="352"/>
      <c r="C75" s="33"/>
      <c r="D75" s="312"/>
      <c r="E75" s="333"/>
      <c r="F75" s="334"/>
      <c r="G75" s="354"/>
      <c r="H75" s="354"/>
      <c r="I75" s="354"/>
      <c r="J75" s="354"/>
      <c r="K75" s="354"/>
      <c r="L75" s="354"/>
      <c r="M75" s="354"/>
      <c r="N75" s="354"/>
      <c r="O75" s="354"/>
      <c r="P75" s="354"/>
      <c r="Q75" s="354"/>
      <c r="R75" s="354"/>
    </row>
    <row r="76" spans="1:18" ht="16.5" thickBot="1">
      <c r="A76" s="112">
        <v>13</v>
      </c>
      <c r="B76" s="255" t="s">
        <v>373</v>
      </c>
      <c r="C76" s="256"/>
      <c r="D76" s="284"/>
      <c r="E76" s="305">
        <f>SUM(E48:E61,E67:E74)</f>
        <v>212037</v>
      </c>
      <c r="F76" s="305">
        <f>SUM(F48:F61,F67:F74)</f>
        <v>200314</v>
      </c>
      <c r="G76" s="313">
        <f>SUM(G48:G61,G67:G74)</f>
        <v>226895.48893599998</v>
      </c>
      <c r="H76" s="313">
        <f t="shared" ref="H76:R76" si="4">SUM(H48:H61,H67:H74)</f>
        <v>227253.853045</v>
      </c>
      <c r="I76" s="313">
        <f t="shared" si="4"/>
        <v>226916.11332599999</v>
      </c>
      <c r="J76" s="313">
        <f t="shared" si="4"/>
        <v>218524.84491099999</v>
      </c>
      <c r="K76" s="313">
        <f t="shared" si="4"/>
        <v>211259.641286</v>
      </c>
      <c r="L76" s="313">
        <f t="shared" si="4"/>
        <v>450354.55675600003</v>
      </c>
      <c r="M76" s="313">
        <f t="shared" si="4"/>
        <v>537439.06297900004</v>
      </c>
      <c r="N76" s="313">
        <f t="shared" si="4"/>
        <v>536617.43311999994</v>
      </c>
      <c r="O76" s="313">
        <f t="shared" si="4"/>
        <v>535673.63530800003</v>
      </c>
      <c r="P76" s="313">
        <f t="shared" si="4"/>
        <v>498929.75562199997</v>
      </c>
      <c r="Q76" s="313">
        <f t="shared" si="4"/>
        <v>494420.2944110001</v>
      </c>
      <c r="R76" s="313">
        <f t="shared" si="4"/>
        <v>472671.49773200002</v>
      </c>
    </row>
    <row r="77" spans="1:18" ht="16.5" thickBot="1">
      <c r="A77" s="112"/>
      <c r="B77" s="170"/>
      <c r="C77" s="26"/>
      <c r="D77" s="22"/>
      <c r="E77" s="60"/>
      <c r="F77" s="60"/>
      <c r="G77" s="382"/>
      <c r="H77" s="382"/>
      <c r="I77" s="382"/>
      <c r="J77" s="382"/>
      <c r="K77" s="382"/>
      <c r="L77" s="382"/>
      <c r="M77" s="382"/>
      <c r="N77" s="382"/>
      <c r="O77" s="382"/>
      <c r="P77" s="382"/>
      <c r="Q77" s="382"/>
      <c r="R77" s="382"/>
    </row>
    <row r="78" spans="1:18" ht="16.5" thickBot="1">
      <c r="A78" s="112" t="s">
        <v>288</v>
      </c>
      <c r="B78" s="255" t="s">
        <v>287</v>
      </c>
      <c r="C78" s="258"/>
      <c r="D78" s="257"/>
      <c r="E78" s="305"/>
      <c r="F78" s="124"/>
      <c r="G78" s="354">
        <v>72677.102937000105</v>
      </c>
      <c r="H78" s="354">
        <v>73904.149747000076</v>
      </c>
      <c r="I78" s="354">
        <v>74795.476474999916</v>
      </c>
      <c r="J78" s="354">
        <v>75597.969931999687</v>
      </c>
      <c r="K78" s="354">
        <v>76077.832183999941</v>
      </c>
      <c r="L78" s="354">
        <v>76742.805100999773</v>
      </c>
      <c r="M78" s="354">
        <v>83159.686771000037</v>
      </c>
      <c r="N78" s="354">
        <v>163452.97905599978</v>
      </c>
      <c r="O78" s="354">
        <v>163233.7997750002</v>
      </c>
      <c r="P78" s="354">
        <v>125300.65658399998</v>
      </c>
      <c r="Q78" s="354">
        <v>122000.7252450001</v>
      </c>
      <c r="R78" s="354">
        <v>127512.77391300001</v>
      </c>
    </row>
    <row r="79" spans="1:18">
      <c r="A79" s="112"/>
      <c r="B79" s="170"/>
      <c r="C79" s="26"/>
      <c r="D79" s="22"/>
      <c r="E79" s="60"/>
      <c r="F79" s="60"/>
      <c r="G79" s="60"/>
      <c r="H79" s="60"/>
      <c r="I79" s="60"/>
      <c r="J79" s="60"/>
      <c r="K79" s="60"/>
      <c r="L79" s="60"/>
      <c r="M79" s="60"/>
      <c r="N79" s="60"/>
      <c r="O79" s="60"/>
      <c r="P79" s="60"/>
      <c r="Q79" s="60"/>
      <c r="R79" s="171"/>
    </row>
    <row r="80" spans="1:18">
      <c r="A80" s="112"/>
      <c r="B80" s="167"/>
      <c r="C80" s="168"/>
      <c r="D80" s="176"/>
      <c r="E80" s="177"/>
      <c r="F80" s="177"/>
      <c r="G80" s="177"/>
      <c r="H80" s="177"/>
      <c r="I80" s="177"/>
      <c r="J80" s="177"/>
      <c r="K80" s="177"/>
      <c r="L80" s="177"/>
      <c r="M80" s="177"/>
      <c r="N80" s="177"/>
      <c r="O80" s="177"/>
      <c r="P80" s="177"/>
      <c r="Q80" s="177"/>
      <c r="R80" s="169"/>
    </row>
    <row r="81" spans="1:18" ht="15" customHeight="1">
      <c r="A81" s="112">
        <v>14</v>
      </c>
      <c r="B81" s="172" t="s">
        <v>215</v>
      </c>
      <c r="C81" s="173"/>
      <c r="D81" s="174"/>
      <c r="E81" s="306">
        <f t="shared" ref="E81:R81" si="5">E76+E44</f>
        <v>1179244</v>
      </c>
      <c r="F81" s="306">
        <f t="shared" si="5"/>
        <v>1217025</v>
      </c>
      <c r="G81" s="175">
        <f>G76+G44</f>
        <v>1375181.0907060001</v>
      </c>
      <c r="H81" s="175">
        <f t="shared" si="5"/>
        <v>1388557.2563449999</v>
      </c>
      <c r="I81" s="175">
        <f t="shared" si="5"/>
        <v>1450046.2920659999</v>
      </c>
      <c r="J81" s="175">
        <f t="shared" si="5"/>
        <v>1337509.528311</v>
      </c>
      <c r="K81" s="175">
        <f t="shared" si="5"/>
        <v>1283787.6777059999</v>
      </c>
      <c r="L81" s="175">
        <f t="shared" si="5"/>
        <v>1466392.0143249999</v>
      </c>
      <c r="M81" s="175">
        <f t="shared" si="5"/>
        <v>1331615.6694390001</v>
      </c>
      <c r="N81" s="175">
        <f t="shared" si="5"/>
        <v>1245857.483546</v>
      </c>
      <c r="O81" s="175">
        <f t="shared" si="5"/>
        <v>1254015.5519960001</v>
      </c>
      <c r="P81" s="175">
        <f t="shared" si="5"/>
        <v>1195991.0591540001</v>
      </c>
      <c r="Q81" s="175">
        <f t="shared" si="5"/>
        <v>1166887.278317</v>
      </c>
      <c r="R81" s="175">
        <f t="shared" si="5"/>
        <v>1153327.214891</v>
      </c>
    </row>
    <row r="82" spans="1:18" ht="15" customHeight="1">
      <c r="A82" s="112"/>
      <c r="B82" s="95"/>
      <c r="C82" s="96"/>
      <c r="D82" s="16"/>
      <c r="E82" s="60"/>
      <c r="F82" s="60"/>
      <c r="G82" s="60"/>
      <c r="H82" s="60"/>
      <c r="I82" s="60"/>
      <c r="J82" s="60"/>
      <c r="K82" s="60"/>
      <c r="L82" s="60"/>
      <c r="M82" s="60"/>
      <c r="N82" s="60"/>
      <c r="O82" s="60"/>
      <c r="P82" s="60"/>
      <c r="Q82" s="60"/>
      <c r="R82" s="60"/>
    </row>
    <row r="83" spans="1:18">
      <c r="A83" s="112"/>
      <c r="B83" s="16"/>
      <c r="D83" s="16"/>
      <c r="E83" s="60"/>
      <c r="F83" s="60"/>
      <c r="G83" s="383"/>
      <c r="H83" s="383"/>
      <c r="I83" s="383"/>
      <c r="J83" s="383"/>
      <c r="K83" s="383"/>
      <c r="L83" s="383"/>
      <c r="M83" s="383"/>
      <c r="N83" s="383"/>
      <c r="O83" s="383"/>
      <c r="P83" s="383"/>
      <c r="Q83" s="383"/>
      <c r="R83" s="383"/>
    </row>
    <row r="84" spans="1:18" ht="15" customHeight="1">
      <c r="A84" s="112"/>
      <c r="B84" s="95"/>
      <c r="C84" s="96"/>
      <c r="D84" s="16"/>
      <c r="E84" s="60"/>
      <c r="F84" s="60"/>
      <c r="G84" s="383"/>
      <c r="H84" s="383"/>
      <c r="I84" s="383"/>
      <c r="J84" s="383"/>
      <c r="K84" s="383"/>
      <c r="L84" s="383"/>
      <c r="M84" s="383"/>
      <c r="N84" s="383"/>
      <c r="O84" s="383"/>
      <c r="P84" s="383"/>
      <c r="Q84" s="383"/>
      <c r="R84" s="383"/>
    </row>
    <row r="85" spans="1:18" ht="15" customHeight="1">
      <c r="A85" s="112"/>
      <c r="B85" s="95"/>
      <c r="C85" s="96"/>
      <c r="D85" s="16"/>
      <c r="E85" s="60"/>
      <c r="F85" s="60"/>
      <c r="G85" s="60"/>
      <c r="H85" s="60"/>
      <c r="I85" s="60"/>
      <c r="J85" s="60"/>
      <c r="K85" s="60"/>
      <c r="L85" s="60"/>
      <c r="M85" s="60"/>
      <c r="N85" s="60"/>
      <c r="O85" s="60"/>
      <c r="P85" s="60"/>
      <c r="Q85" s="60"/>
      <c r="R85" s="60"/>
    </row>
    <row r="86" spans="1:18" ht="15" customHeight="1">
      <c r="A86" s="112"/>
      <c r="B86" s="95"/>
      <c r="C86" s="96"/>
      <c r="D86" s="16"/>
      <c r="E86" s="60"/>
      <c r="F86" s="60"/>
      <c r="G86" s="60"/>
      <c r="H86" s="60"/>
      <c r="I86" s="60"/>
      <c r="J86" s="60"/>
      <c r="K86" s="60"/>
      <c r="L86" s="60"/>
      <c r="M86" s="60"/>
      <c r="N86" s="60"/>
      <c r="O86" s="60"/>
      <c r="P86" s="60"/>
      <c r="Q86" s="60"/>
      <c r="R86" s="60"/>
    </row>
    <row r="87" spans="1:18" ht="15" customHeight="1">
      <c r="A87" s="112"/>
      <c r="B87" s="95"/>
      <c r="C87" s="96"/>
      <c r="D87" s="16"/>
      <c r="E87" s="60"/>
      <c r="F87" s="60"/>
      <c r="G87" s="60"/>
      <c r="H87" s="60"/>
      <c r="I87" s="60"/>
      <c r="J87" s="60"/>
      <c r="K87" s="60"/>
      <c r="L87" s="60"/>
      <c r="M87" s="60"/>
      <c r="N87" s="60"/>
      <c r="O87" s="60"/>
      <c r="P87" s="60"/>
      <c r="Q87" s="60"/>
      <c r="R87" s="60"/>
    </row>
    <row r="88" spans="1:18" ht="15" customHeight="1">
      <c r="A88" s="112"/>
      <c r="B88" s="241" t="s">
        <v>37</v>
      </c>
      <c r="D88" s="16"/>
      <c r="E88" s="16"/>
      <c r="F88" s="16"/>
      <c r="G88" s="69"/>
      <c r="H88" s="69"/>
      <c r="I88" s="69"/>
      <c r="J88" s="69"/>
      <c r="K88" s="69"/>
      <c r="L88" s="69"/>
      <c r="M88" s="69"/>
      <c r="N88" s="69"/>
      <c r="O88" s="61"/>
      <c r="P88" s="61"/>
      <c r="Q88" s="61"/>
      <c r="R88" s="61"/>
    </row>
    <row r="89" spans="1:18" ht="15" customHeight="1">
      <c r="A89" s="112"/>
      <c r="B89" s="22" t="s">
        <v>273</v>
      </c>
      <c r="C89" s="26"/>
      <c r="D89" s="16"/>
      <c r="E89" s="16"/>
      <c r="F89" s="16"/>
      <c r="G89" s="69"/>
      <c r="H89" s="69"/>
      <c r="I89" s="69"/>
      <c r="J89" s="69"/>
      <c r="K89" s="69"/>
      <c r="L89" s="69"/>
      <c r="M89" s="69"/>
      <c r="N89" s="69"/>
      <c r="O89" s="61"/>
      <c r="P89" s="61"/>
      <c r="Q89" s="61"/>
      <c r="R89" s="61"/>
    </row>
    <row r="90" spans="1:18">
      <c r="A90" s="112"/>
      <c r="B90" s="16" t="s">
        <v>38</v>
      </c>
      <c r="C90" s="26"/>
      <c r="D90" s="62" t="s">
        <v>316</v>
      </c>
      <c r="E90" s="48" t="s">
        <v>134</v>
      </c>
      <c r="F90" s="48" t="s">
        <v>79</v>
      </c>
      <c r="G90" s="48" t="s">
        <v>1</v>
      </c>
      <c r="H90" s="48" t="s">
        <v>2</v>
      </c>
      <c r="I90" s="48" t="s">
        <v>17</v>
      </c>
      <c r="J90" s="48" t="s">
        <v>18</v>
      </c>
      <c r="K90" s="48" t="s">
        <v>20</v>
      </c>
      <c r="L90" s="48" t="s">
        <v>21</v>
      </c>
      <c r="M90" s="48" t="s">
        <v>24</v>
      </c>
      <c r="N90" s="48" t="s">
        <v>25</v>
      </c>
      <c r="O90" s="48" t="s">
        <v>27</v>
      </c>
      <c r="P90" s="48" t="s">
        <v>28</v>
      </c>
      <c r="Q90" s="48" t="s">
        <v>29</v>
      </c>
      <c r="R90" s="48" t="s">
        <v>30</v>
      </c>
    </row>
    <row r="91" spans="1:18">
      <c r="A91" s="112" t="s">
        <v>149</v>
      </c>
      <c r="B91" s="97"/>
      <c r="C91" s="148"/>
      <c r="D91" s="279">
        <f>CRAT!D84</f>
        <v>0</v>
      </c>
      <c r="E91" s="142"/>
      <c r="F91" s="142"/>
      <c r="G91" s="86"/>
      <c r="H91" s="86"/>
      <c r="I91" s="86"/>
      <c r="J91" s="86"/>
      <c r="K91" s="86"/>
      <c r="L91" s="86"/>
      <c r="M91" s="86"/>
      <c r="N91" s="94"/>
      <c r="O91" s="87"/>
      <c r="P91" s="87"/>
      <c r="Q91" s="87"/>
      <c r="R91" s="87"/>
    </row>
    <row r="92" spans="1:18">
      <c r="A92" s="112" t="s">
        <v>150</v>
      </c>
      <c r="B92" s="38"/>
      <c r="C92" s="148"/>
      <c r="D92" s="279">
        <f>CRAT!D85</f>
        <v>0</v>
      </c>
      <c r="E92" s="141"/>
      <c r="F92" s="141"/>
      <c r="G92" s="86"/>
      <c r="H92" s="86"/>
      <c r="I92" s="86"/>
      <c r="J92" s="86"/>
      <c r="K92" s="86"/>
      <c r="L92" s="86"/>
      <c r="M92" s="86"/>
      <c r="N92" s="94"/>
      <c r="O92" s="87"/>
      <c r="P92" s="87"/>
      <c r="Q92" s="87"/>
      <c r="R92" s="87"/>
    </row>
    <row r="93" spans="1:18">
      <c r="A93" s="112" t="s">
        <v>151</v>
      </c>
      <c r="B93" s="38"/>
      <c r="C93" s="148"/>
      <c r="D93" s="279">
        <f>CRAT!D86</f>
        <v>0</v>
      </c>
      <c r="E93" s="141"/>
      <c r="F93" s="141"/>
      <c r="G93" s="86"/>
      <c r="H93" s="86"/>
      <c r="I93" s="86"/>
      <c r="J93" s="86"/>
      <c r="K93" s="86"/>
      <c r="L93" s="86"/>
      <c r="M93" s="86"/>
      <c r="N93" s="86"/>
      <c r="O93" s="87"/>
      <c r="P93" s="87"/>
      <c r="Q93" s="87"/>
      <c r="R93" s="87"/>
    </row>
    <row r="94" spans="1:18">
      <c r="A94" s="112" t="s">
        <v>152</v>
      </c>
      <c r="B94" s="38"/>
      <c r="C94" s="148"/>
      <c r="D94" s="279">
        <f>CRAT!D87</f>
        <v>0</v>
      </c>
      <c r="E94" s="146"/>
      <c r="F94" s="146"/>
      <c r="G94" s="86"/>
      <c r="H94" s="86"/>
      <c r="I94" s="86"/>
      <c r="J94" s="86"/>
      <c r="K94" s="86"/>
      <c r="L94" s="86"/>
      <c r="M94" s="86"/>
      <c r="N94" s="86"/>
      <c r="O94" s="87"/>
      <c r="P94" s="87"/>
      <c r="Q94" s="87"/>
      <c r="R94" s="87"/>
    </row>
    <row r="95" spans="1:18">
      <c r="A95" s="112" t="s">
        <v>153</v>
      </c>
      <c r="B95" s="38"/>
      <c r="C95" s="148"/>
      <c r="D95" s="279">
        <f>CRAT!D88</f>
        <v>0</v>
      </c>
      <c r="E95" s="267"/>
      <c r="F95" s="267"/>
      <c r="G95" s="89"/>
      <c r="H95" s="89"/>
      <c r="I95" s="89"/>
      <c r="J95" s="89"/>
      <c r="K95" s="89"/>
      <c r="L95" s="89"/>
      <c r="M95" s="89"/>
      <c r="N95" s="89"/>
      <c r="O95" s="90"/>
      <c r="P95" s="90"/>
      <c r="Q95" s="90"/>
      <c r="R95" s="90"/>
    </row>
    <row r="96" spans="1:18">
      <c r="A96" s="112" t="s">
        <v>204</v>
      </c>
      <c r="B96" s="38"/>
      <c r="C96" s="148"/>
      <c r="D96" s="279">
        <f>CRAT!D89</f>
        <v>0</v>
      </c>
      <c r="E96" s="267"/>
      <c r="F96" s="267"/>
      <c r="G96" s="89"/>
      <c r="H96" s="89"/>
      <c r="I96" s="89"/>
      <c r="J96" s="89"/>
      <c r="K96" s="89"/>
      <c r="L96" s="89"/>
      <c r="M96" s="89"/>
      <c r="N96" s="89"/>
      <c r="O96" s="90"/>
      <c r="P96" s="90"/>
      <c r="Q96" s="90"/>
      <c r="R96" s="90"/>
    </row>
    <row r="97" spans="1:18">
      <c r="A97" s="112" t="s">
        <v>205</v>
      </c>
      <c r="B97" s="38"/>
      <c r="C97" s="148"/>
      <c r="D97" s="279">
        <f>CRAT!D90</f>
        <v>0</v>
      </c>
      <c r="E97" s="142"/>
      <c r="F97" s="142"/>
      <c r="G97" s="89"/>
      <c r="H97" s="89"/>
      <c r="I97" s="89"/>
      <c r="J97" s="89"/>
      <c r="K97" s="89"/>
      <c r="L97" s="89"/>
      <c r="M97" s="89"/>
      <c r="N97" s="89"/>
      <c r="O97" s="90"/>
      <c r="P97" s="90"/>
      <c r="Q97" s="90"/>
      <c r="R97" s="90"/>
    </row>
    <row r="98" spans="1:18">
      <c r="A98" s="112" t="s">
        <v>206</v>
      </c>
      <c r="B98" s="38"/>
      <c r="C98" s="148"/>
      <c r="D98" s="279">
        <f>CRAT!D91</f>
        <v>0</v>
      </c>
      <c r="E98" s="141"/>
      <c r="F98" s="141"/>
      <c r="G98" s="89"/>
      <c r="H98" s="89"/>
      <c r="I98" s="89"/>
      <c r="J98" s="89"/>
      <c r="K98" s="89"/>
      <c r="L98" s="89"/>
      <c r="M98" s="89"/>
      <c r="N98" s="89"/>
      <c r="O98" s="90"/>
      <c r="P98" s="90"/>
      <c r="Q98" s="90"/>
      <c r="R98" s="90"/>
    </row>
    <row r="99" spans="1:18">
      <c r="A99" s="112" t="s">
        <v>207</v>
      </c>
      <c r="B99" s="38"/>
      <c r="C99" s="148"/>
      <c r="D99" s="279">
        <f>CRAT!D92</f>
        <v>0</v>
      </c>
      <c r="E99" s="142"/>
      <c r="F99" s="142"/>
      <c r="G99" s="89"/>
      <c r="H99" s="89"/>
      <c r="I99" s="89"/>
      <c r="J99" s="89"/>
      <c r="K99" s="89"/>
      <c r="L99" s="89"/>
      <c r="M99" s="89"/>
      <c r="N99" s="89"/>
      <c r="O99" s="90"/>
      <c r="P99" s="90"/>
      <c r="Q99" s="90"/>
      <c r="R99" s="90"/>
    </row>
    <row r="100" spans="1:18">
      <c r="A100" s="112" t="s">
        <v>208</v>
      </c>
      <c r="B100" s="38"/>
      <c r="C100" s="148"/>
      <c r="D100" s="279">
        <f>CRAT!D93</f>
        <v>0</v>
      </c>
      <c r="E100" s="142"/>
      <c r="F100" s="142"/>
      <c r="G100" s="89"/>
      <c r="H100" s="89"/>
      <c r="I100" s="89"/>
      <c r="J100" s="89"/>
      <c r="K100" s="89"/>
      <c r="L100" s="89"/>
      <c r="M100" s="89"/>
      <c r="N100" s="89"/>
      <c r="O100" s="90"/>
      <c r="P100" s="90"/>
      <c r="Q100" s="90"/>
      <c r="R100" s="90"/>
    </row>
    <row r="101" spans="1:18">
      <c r="A101" s="112" t="s">
        <v>209</v>
      </c>
      <c r="B101" s="38"/>
      <c r="C101" s="148"/>
      <c r="D101" s="279">
        <f>CRAT!D94</f>
        <v>0</v>
      </c>
      <c r="E101" s="141"/>
      <c r="F101" s="141"/>
      <c r="G101" s="89"/>
      <c r="H101" s="89"/>
      <c r="I101" s="89"/>
      <c r="J101" s="89"/>
      <c r="K101" s="89"/>
      <c r="L101" s="89"/>
      <c r="M101" s="89"/>
      <c r="N101" s="89"/>
      <c r="O101" s="90"/>
      <c r="P101" s="90"/>
      <c r="Q101" s="90"/>
      <c r="R101" s="90"/>
    </row>
    <row r="102" spans="1:18">
      <c r="A102" s="112" t="s">
        <v>210</v>
      </c>
      <c r="B102" s="38"/>
      <c r="C102" s="148"/>
      <c r="D102" s="279">
        <f>CRAT!D95</f>
        <v>0</v>
      </c>
      <c r="E102" s="141"/>
      <c r="F102" s="141"/>
      <c r="G102" s="89"/>
      <c r="H102" s="89"/>
      <c r="I102" s="89"/>
      <c r="J102" s="89"/>
      <c r="K102" s="89"/>
      <c r="L102" s="89"/>
      <c r="M102" s="89"/>
      <c r="N102" s="89"/>
      <c r="O102" s="90"/>
      <c r="P102" s="90"/>
      <c r="Q102" s="90"/>
      <c r="R102" s="90"/>
    </row>
    <row r="103" spans="1:18">
      <c r="A103" s="112" t="s">
        <v>211</v>
      </c>
      <c r="B103" s="38"/>
      <c r="C103" s="148"/>
      <c r="D103" s="279">
        <f>CRAT!D96</f>
        <v>0</v>
      </c>
      <c r="E103" s="146"/>
      <c r="F103" s="146"/>
      <c r="G103" s="89"/>
      <c r="H103" s="89"/>
      <c r="I103" s="89"/>
      <c r="J103" s="89"/>
      <c r="K103" s="89"/>
      <c r="L103" s="89"/>
      <c r="M103" s="89"/>
      <c r="N103" s="89"/>
      <c r="O103" s="90"/>
      <c r="P103" s="90"/>
      <c r="Q103" s="90"/>
      <c r="R103" s="90"/>
    </row>
    <row r="104" spans="1:18">
      <c r="A104" s="239" t="s">
        <v>212</v>
      </c>
      <c r="B104" s="38"/>
      <c r="C104" s="148"/>
      <c r="D104" s="279">
        <f>CRAT!D97</f>
        <v>0</v>
      </c>
      <c r="E104" s="267"/>
      <c r="F104" s="267"/>
      <c r="G104" s="89"/>
      <c r="H104" s="89"/>
      <c r="I104" s="89"/>
      <c r="J104" s="89"/>
      <c r="K104" s="89"/>
      <c r="L104" s="89"/>
      <c r="M104" s="89"/>
      <c r="N104" s="89"/>
      <c r="O104" s="90"/>
      <c r="P104" s="90"/>
      <c r="Q104" s="90"/>
      <c r="R104" s="90"/>
    </row>
    <row r="105" spans="1:18">
      <c r="A105" s="112">
        <v>15</v>
      </c>
      <c r="B105" s="35" t="s">
        <v>101</v>
      </c>
      <c r="C105" s="34"/>
      <c r="D105" s="149"/>
      <c r="E105" s="267"/>
      <c r="F105" s="267"/>
      <c r="G105" s="53">
        <f t="shared" ref="G105:R105" si="6">SUM(G91:G104)</f>
        <v>0</v>
      </c>
      <c r="H105" s="53">
        <f t="shared" si="6"/>
        <v>0</v>
      </c>
      <c r="I105" s="53">
        <f t="shared" si="6"/>
        <v>0</v>
      </c>
      <c r="J105" s="53">
        <f t="shared" si="6"/>
        <v>0</v>
      </c>
      <c r="K105" s="53">
        <f t="shared" si="6"/>
        <v>0</v>
      </c>
      <c r="L105" s="53">
        <f t="shared" si="6"/>
        <v>0</v>
      </c>
      <c r="M105" s="53">
        <f t="shared" si="6"/>
        <v>0</v>
      </c>
      <c r="N105" s="53">
        <f t="shared" si="6"/>
        <v>0</v>
      </c>
      <c r="O105" s="53">
        <f t="shared" si="6"/>
        <v>0</v>
      </c>
      <c r="P105" s="53">
        <f t="shared" si="6"/>
        <v>0</v>
      </c>
      <c r="Q105" s="53">
        <f t="shared" si="6"/>
        <v>0</v>
      </c>
      <c r="R105" s="53">
        <f t="shared" si="6"/>
        <v>0</v>
      </c>
    </row>
    <row r="106" spans="1:18">
      <c r="A106" s="112"/>
      <c r="C106" s="26"/>
      <c r="D106" s="126"/>
      <c r="E106" s="130"/>
      <c r="F106" s="204"/>
      <c r="G106" s="131"/>
      <c r="H106" s="131"/>
      <c r="I106" s="131"/>
      <c r="J106" s="131"/>
      <c r="K106" s="131"/>
      <c r="L106" s="131"/>
      <c r="M106" s="131"/>
      <c r="N106" s="131"/>
      <c r="O106" s="132"/>
      <c r="P106" s="132"/>
      <c r="Q106" s="132"/>
      <c r="R106" s="133"/>
    </row>
    <row r="107" spans="1:18">
      <c r="A107" s="112"/>
      <c r="B107" s="22" t="s">
        <v>274</v>
      </c>
      <c r="D107" s="16"/>
      <c r="E107" s="81"/>
      <c r="F107" s="82"/>
      <c r="G107" s="82"/>
      <c r="H107" s="82"/>
      <c r="I107" s="82"/>
      <c r="J107" s="82"/>
      <c r="K107" s="82"/>
      <c r="L107" s="82"/>
      <c r="M107" s="82"/>
      <c r="N107" s="82"/>
      <c r="O107" s="79"/>
      <c r="P107" s="79"/>
      <c r="Q107" s="79"/>
      <c r="R107" s="80"/>
    </row>
    <row r="108" spans="1:18">
      <c r="A108" s="112"/>
      <c r="B108" s="16" t="s">
        <v>38</v>
      </c>
      <c r="D108" s="62" t="s">
        <v>316</v>
      </c>
      <c r="E108" s="48" t="s">
        <v>134</v>
      </c>
      <c r="F108" s="48" t="s">
        <v>79</v>
      </c>
      <c r="G108" s="48" t="s">
        <v>1</v>
      </c>
      <c r="H108" s="48" t="s">
        <v>2</v>
      </c>
      <c r="I108" s="48" t="s">
        <v>17</v>
      </c>
      <c r="J108" s="48" t="s">
        <v>18</v>
      </c>
      <c r="K108" s="48" t="s">
        <v>20</v>
      </c>
      <c r="L108" s="48" t="s">
        <v>21</v>
      </c>
      <c r="M108" s="48" t="s">
        <v>24</v>
      </c>
      <c r="N108" s="48" t="s">
        <v>25</v>
      </c>
      <c r="O108" s="48" t="s">
        <v>27</v>
      </c>
      <c r="P108" s="48" t="s">
        <v>28</v>
      </c>
      <c r="Q108" s="48" t="s">
        <v>29</v>
      </c>
      <c r="R108" s="48" t="s">
        <v>30</v>
      </c>
    </row>
    <row r="109" spans="1:18">
      <c r="A109" s="112" t="s">
        <v>73</v>
      </c>
      <c r="B109" s="355" t="s">
        <v>390</v>
      </c>
      <c r="C109" s="31"/>
      <c r="D109" s="312" t="str">
        <f>CRAT!D102</f>
        <v>Wind</v>
      </c>
      <c r="E109" s="329">
        <v>0</v>
      </c>
      <c r="F109" s="329">
        <v>0</v>
      </c>
      <c r="G109" s="271">
        <v>0</v>
      </c>
      <c r="H109" s="271">
        <v>107497.47001400001</v>
      </c>
      <c r="I109" s="271">
        <v>212906.375375</v>
      </c>
      <c r="J109" s="271">
        <v>212927.67042899999</v>
      </c>
      <c r="K109" s="271">
        <v>212921.43198200001</v>
      </c>
      <c r="L109" s="271">
        <v>213218.580269</v>
      </c>
      <c r="M109" s="271">
        <v>212924.51893600001</v>
      </c>
      <c r="N109" s="271">
        <v>212920.44414500002</v>
      </c>
      <c r="O109" s="381">
        <v>212922.58765500001</v>
      </c>
      <c r="P109" s="381">
        <v>213221.384728</v>
      </c>
      <c r="Q109" s="381">
        <v>212923.15116199999</v>
      </c>
      <c r="R109" s="381">
        <v>212923.42467099999</v>
      </c>
    </row>
    <row r="110" spans="1:18">
      <c r="A110" s="112" t="s">
        <v>74</v>
      </c>
      <c r="B110" s="355" t="s">
        <v>391</v>
      </c>
      <c r="C110" s="31"/>
      <c r="D110" s="312" t="str">
        <f>CRAT!D103</f>
        <v>Solar PV</v>
      </c>
      <c r="E110" s="330">
        <v>0</v>
      </c>
      <c r="F110" s="330">
        <v>0</v>
      </c>
      <c r="G110" s="271">
        <v>0</v>
      </c>
      <c r="H110" s="271">
        <v>42593.68</v>
      </c>
      <c r="I110" s="271">
        <v>42495.17</v>
      </c>
      <c r="J110" s="271">
        <v>42495.17</v>
      </c>
      <c r="K110" s="271">
        <v>42495.17</v>
      </c>
      <c r="L110" s="271">
        <v>42593.68</v>
      </c>
      <c r="M110" s="271">
        <v>42495.169998999998</v>
      </c>
      <c r="N110" s="271">
        <v>42495.17</v>
      </c>
      <c r="O110" s="381">
        <v>42495.17</v>
      </c>
      <c r="P110" s="381">
        <v>42593.679999</v>
      </c>
      <c r="Q110" s="381">
        <v>42495.17</v>
      </c>
      <c r="R110" s="381">
        <v>42495.17</v>
      </c>
    </row>
    <row r="111" spans="1:18">
      <c r="A111" s="112" t="s">
        <v>75</v>
      </c>
    </row>
    <row r="112" spans="1:18">
      <c r="A112" s="112" t="s">
        <v>76</v>
      </c>
    </row>
    <row r="113" spans="1:18">
      <c r="A113" s="112" t="s">
        <v>77</v>
      </c>
      <c r="B113" s="38"/>
      <c r="C113" s="31"/>
      <c r="D113" s="312">
        <f>CRAT!D106</f>
        <v>0</v>
      </c>
      <c r="E113" s="267"/>
      <c r="F113" s="267"/>
      <c r="G113" s="88"/>
      <c r="H113" s="88"/>
      <c r="I113" s="88"/>
      <c r="J113" s="88"/>
      <c r="K113" s="88"/>
      <c r="L113" s="88"/>
      <c r="M113" s="88"/>
      <c r="N113" s="88"/>
      <c r="O113" s="87"/>
      <c r="P113" s="87"/>
      <c r="Q113" s="87"/>
      <c r="R113" s="87"/>
    </row>
    <row r="114" spans="1:18">
      <c r="A114" s="112" t="s">
        <v>216</v>
      </c>
      <c r="B114" s="38"/>
      <c r="C114" s="31"/>
      <c r="D114" s="312">
        <f>CRAT!D107</f>
        <v>0</v>
      </c>
      <c r="E114" s="267"/>
      <c r="F114" s="267"/>
      <c r="G114" s="128"/>
      <c r="H114" s="128"/>
      <c r="I114" s="128"/>
      <c r="J114" s="128"/>
      <c r="K114" s="128"/>
      <c r="L114" s="128"/>
      <c r="M114" s="128"/>
      <c r="N114" s="128"/>
      <c r="O114" s="218"/>
      <c r="P114" s="218"/>
      <c r="Q114" s="218"/>
      <c r="R114" s="218"/>
    </row>
    <row r="115" spans="1:18">
      <c r="A115" s="112" t="s">
        <v>217</v>
      </c>
      <c r="B115" s="38"/>
      <c r="C115" s="31"/>
      <c r="D115" s="312">
        <f>CRAT!D108</f>
        <v>0</v>
      </c>
      <c r="E115" s="142"/>
      <c r="F115" s="142"/>
      <c r="G115" s="128"/>
      <c r="H115" s="128"/>
      <c r="I115" s="128"/>
      <c r="J115" s="128"/>
      <c r="K115" s="128"/>
      <c r="L115" s="128"/>
      <c r="M115" s="128"/>
      <c r="N115" s="128"/>
      <c r="O115" s="218"/>
      <c r="P115" s="218"/>
      <c r="Q115" s="218"/>
      <c r="R115" s="218"/>
    </row>
    <row r="116" spans="1:18">
      <c r="A116" s="112" t="s">
        <v>218</v>
      </c>
      <c r="B116" s="38"/>
      <c r="C116" s="31"/>
      <c r="D116" s="312">
        <f>CRAT!D109</f>
        <v>0</v>
      </c>
      <c r="E116" s="141"/>
      <c r="F116" s="141"/>
      <c r="G116" s="128"/>
      <c r="H116" s="128"/>
      <c r="I116" s="128"/>
      <c r="J116" s="128"/>
      <c r="K116" s="128"/>
      <c r="L116" s="128"/>
      <c r="M116" s="128"/>
      <c r="N116" s="128"/>
      <c r="O116" s="218"/>
      <c r="P116" s="218"/>
      <c r="Q116" s="218"/>
      <c r="R116" s="218"/>
    </row>
    <row r="117" spans="1:18">
      <c r="A117" s="112" t="s">
        <v>219</v>
      </c>
      <c r="B117" s="38"/>
      <c r="C117" s="31"/>
      <c r="D117" s="312">
        <f>CRAT!D110</f>
        <v>0</v>
      </c>
      <c r="E117" s="142"/>
      <c r="F117" s="142"/>
      <c r="G117" s="128"/>
      <c r="H117" s="128"/>
      <c r="I117" s="128"/>
      <c r="J117" s="128"/>
      <c r="K117" s="128"/>
      <c r="L117" s="128"/>
      <c r="M117" s="128"/>
      <c r="N117" s="128"/>
      <c r="O117" s="218"/>
      <c r="P117" s="218"/>
      <c r="Q117" s="218"/>
      <c r="R117" s="218"/>
    </row>
    <row r="118" spans="1:18">
      <c r="A118" s="112" t="s">
        <v>220</v>
      </c>
      <c r="B118" s="38"/>
      <c r="C118" s="31"/>
      <c r="D118" s="312">
        <f>CRAT!D111</f>
        <v>0</v>
      </c>
      <c r="E118" s="142"/>
      <c r="F118" s="142"/>
      <c r="G118" s="128"/>
      <c r="H118" s="128"/>
      <c r="I118" s="128"/>
      <c r="J118" s="128"/>
      <c r="K118" s="128"/>
      <c r="L118" s="128"/>
      <c r="M118" s="128"/>
      <c r="N118" s="128"/>
      <c r="O118" s="218"/>
      <c r="P118" s="218"/>
      <c r="Q118" s="218"/>
      <c r="R118" s="218"/>
    </row>
    <row r="119" spans="1:18">
      <c r="A119" s="112" t="s">
        <v>221</v>
      </c>
      <c r="B119" s="38"/>
      <c r="C119" s="31"/>
      <c r="D119" s="312">
        <f>CRAT!D112</f>
        <v>0</v>
      </c>
      <c r="E119" s="141"/>
      <c r="F119" s="141"/>
      <c r="G119" s="128"/>
      <c r="H119" s="128"/>
      <c r="I119" s="128"/>
      <c r="J119" s="128"/>
      <c r="K119" s="128"/>
      <c r="L119" s="128"/>
      <c r="M119" s="128"/>
      <c r="N119" s="128"/>
      <c r="O119" s="218"/>
      <c r="P119" s="218"/>
      <c r="Q119" s="218"/>
      <c r="R119" s="218"/>
    </row>
    <row r="120" spans="1:18">
      <c r="A120" s="112" t="s">
        <v>222</v>
      </c>
      <c r="B120" s="38"/>
      <c r="C120" s="31"/>
      <c r="D120" s="312">
        <f>CRAT!D113</f>
        <v>0</v>
      </c>
      <c r="E120" s="141"/>
      <c r="F120" s="141"/>
      <c r="G120" s="128"/>
      <c r="H120" s="128"/>
      <c r="I120" s="128"/>
      <c r="J120" s="128"/>
      <c r="K120" s="128"/>
      <c r="L120" s="128"/>
      <c r="M120" s="128"/>
      <c r="N120" s="128"/>
      <c r="O120" s="218"/>
      <c r="P120" s="218"/>
      <c r="Q120" s="218"/>
      <c r="R120" s="218"/>
    </row>
    <row r="121" spans="1:18">
      <c r="A121" s="112" t="s">
        <v>223</v>
      </c>
      <c r="B121" s="38"/>
      <c r="C121" s="31"/>
      <c r="D121" s="312">
        <f>CRAT!D114</f>
        <v>0</v>
      </c>
      <c r="E121" s="146"/>
      <c r="F121" s="146"/>
      <c r="G121" s="128"/>
      <c r="H121" s="128"/>
      <c r="I121" s="128"/>
      <c r="J121" s="128"/>
      <c r="K121" s="128"/>
      <c r="L121" s="128"/>
      <c r="M121" s="128"/>
      <c r="N121" s="128"/>
      <c r="O121" s="218"/>
      <c r="P121" s="218"/>
      <c r="Q121" s="218"/>
      <c r="R121" s="218"/>
    </row>
    <row r="122" spans="1:18">
      <c r="A122" s="239" t="s">
        <v>224</v>
      </c>
      <c r="B122" s="38"/>
      <c r="C122" s="31"/>
      <c r="D122" s="312">
        <f>CRAT!D115</f>
        <v>0</v>
      </c>
      <c r="E122" s="267"/>
      <c r="F122" s="267"/>
      <c r="G122" s="128"/>
      <c r="H122" s="128"/>
      <c r="I122" s="128"/>
      <c r="J122" s="128"/>
      <c r="K122" s="128"/>
      <c r="L122" s="128"/>
      <c r="M122" s="128"/>
      <c r="N122" s="128"/>
      <c r="O122" s="218"/>
      <c r="P122" s="218"/>
      <c r="Q122" s="218"/>
      <c r="R122" s="218"/>
    </row>
    <row r="123" spans="1:18">
      <c r="A123" s="112">
        <v>16</v>
      </c>
      <c r="B123" s="35" t="s">
        <v>102</v>
      </c>
      <c r="C123" s="34"/>
      <c r="D123" s="65"/>
      <c r="E123" s="53">
        <f t="shared" ref="E123:F123" si="7">SUM(E109:E122)</f>
        <v>0</v>
      </c>
      <c r="F123" s="53">
        <f t="shared" si="7"/>
        <v>0</v>
      </c>
      <c r="G123" s="53">
        <f>SUM(G109:G122)</f>
        <v>0</v>
      </c>
      <c r="H123" s="53">
        <f>SUM(H109:H122)</f>
        <v>150091.15001400001</v>
      </c>
      <c r="I123" s="53">
        <f t="shared" ref="I123:R123" si="8">SUM(I109:I122)</f>
        <v>255401.54537499999</v>
      </c>
      <c r="J123" s="53">
        <f t="shared" si="8"/>
        <v>255422.84042899997</v>
      </c>
      <c r="K123" s="53">
        <f t="shared" si="8"/>
        <v>255416.60198199999</v>
      </c>
      <c r="L123" s="53">
        <f t="shared" si="8"/>
        <v>255812.26026899999</v>
      </c>
      <c r="M123" s="53">
        <f t="shared" si="8"/>
        <v>255419.68893500001</v>
      </c>
      <c r="N123" s="53">
        <f t="shared" si="8"/>
        <v>255415.614145</v>
      </c>
      <c r="O123" s="53">
        <f t="shared" si="8"/>
        <v>255417.75765500002</v>
      </c>
      <c r="P123" s="53">
        <f t="shared" si="8"/>
        <v>255815.06472700002</v>
      </c>
      <c r="Q123" s="53">
        <f t="shared" si="8"/>
        <v>255418.32116200001</v>
      </c>
      <c r="R123" s="53">
        <f t="shared" si="8"/>
        <v>255418.59467099997</v>
      </c>
    </row>
    <row r="124" spans="1:18">
      <c r="A124" s="112"/>
      <c r="B124" s="138"/>
      <c r="C124" s="136"/>
      <c r="D124" s="137"/>
      <c r="E124" s="82"/>
      <c r="F124" s="82"/>
      <c r="G124" s="82"/>
      <c r="H124" s="82"/>
      <c r="I124" s="82"/>
      <c r="J124" s="82"/>
      <c r="K124" s="82"/>
      <c r="L124" s="82"/>
      <c r="M124" s="82"/>
      <c r="N124" s="82"/>
      <c r="O124" s="82"/>
      <c r="P124" s="82"/>
      <c r="Q124" s="82"/>
      <c r="R124" s="139"/>
    </row>
    <row r="125" spans="1:18" ht="15" customHeight="1">
      <c r="A125" s="112">
        <v>17</v>
      </c>
      <c r="B125" s="36" t="s">
        <v>167</v>
      </c>
      <c r="C125" s="37"/>
      <c r="D125" s="63"/>
      <c r="E125" s="64">
        <f t="shared" ref="E125:R125" si="9">E123+E105</f>
        <v>0</v>
      </c>
      <c r="F125" s="64">
        <f t="shared" si="9"/>
        <v>0</v>
      </c>
      <c r="G125" s="64">
        <f t="shared" si="9"/>
        <v>0</v>
      </c>
      <c r="H125" s="64">
        <f t="shared" si="9"/>
        <v>150091.15001400001</v>
      </c>
      <c r="I125" s="64">
        <f t="shared" si="9"/>
        <v>255401.54537499999</v>
      </c>
      <c r="J125" s="64">
        <f t="shared" si="9"/>
        <v>255422.84042899997</v>
      </c>
      <c r="K125" s="64">
        <f t="shared" si="9"/>
        <v>255416.60198199999</v>
      </c>
      <c r="L125" s="64">
        <f t="shared" si="9"/>
        <v>255812.26026899999</v>
      </c>
      <c r="M125" s="64">
        <f t="shared" si="9"/>
        <v>255419.68893500001</v>
      </c>
      <c r="N125" s="64">
        <f t="shared" si="9"/>
        <v>255415.614145</v>
      </c>
      <c r="O125" s="64">
        <f t="shared" si="9"/>
        <v>255417.75765500002</v>
      </c>
      <c r="P125" s="64">
        <f t="shared" si="9"/>
        <v>255815.06472700002</v>
      </c>
      <c r="Q125" s="64">
        <f t="shared" si="9"/>
        <v>255418.32116200001</v>
      </c>
      <c r="R125" s="64">
        <f t="shared" si="9"/>
        <v>255418.59467099997</v>
      </c>
    </row>
    <row r="126" spans="1:18" ht="15" customHeight="1">
      <c r="A126" s="112"/>
      <c r="B126" s="95"/>
      <c r="C126" s="96"/>
      <c r="D126" s="16"/>
      <c r="E126" s="301"/>
      <c r="F126" s="301"/>
      <c r="G126" s="60"/>
      <c r="H126" s="60"/>
      <c r="I126" s="60"/>
      <c r="J126" s="60"/>
      <c r="K126" s="60"/>
      <c r="L126" s="60"/>
      <c r="M126" s="60"/>
      <c r="N126" s="60"/>
      <c r="O126" s="60"/>
      <c r="P126" s="60"/>
      <c r="Q126" s="60"/>
      <c r="R126" s="60"/>
    </row>
    <row r="127" spans="1:18" ht="15" customHeight="1">
      <c r="A127" s="112" t="s">
        <v>302</v>
      </c>
      <c r="B127" s="35" t="s">
        <v>308</v>
      </c>
      <c r="C127" s="260"/>
      <c r="D127" s="261"/>
      <c r="E127" s="267"/>
      <c r="F127" s="267"/>
      <c r="G127" s="262"/>
      <c r="H127" s="262"/>
      <c r="I127" s="262"/>
      <c r="J127" s="262"/>
      <c r="K127" s="262"/>
      <c r="L127" s="262"/>
      <c r="M127" s="262"/>
      <c r="N127" s="262"/>
      <c r="O127" s="262"/>
      <c r="P127" s="262"/>
      <c r="Q127" s="262"/>
      <c r="R127" s="262"/>
    </row>
    <row r="128" spans="1:18" ht="15" customHeight="1">
      <c r="A128" s="112"/>
      <c r="B128" s="144"/>
      <c r="C128" s="96"/>
      <c r="D128" s="16"/>
      <c r="E128" s="60"/>
      <c r="F128" s="60"/>
      <c r="G128" s="60"/>
      <c r="H128" s="60"/>
      <c r="I128" s="60"/>
      <c r="J128" s="60"/>
      <c r="K128" s="60"/>
      <c r="L128" s="60"/>
      <c r="M128" s="60"/>
      <c r="N128" s="60"/>
      <c r="O128" s="60"/>
      <c r="P128" s="60"/>
      <c r="Q128" s="60"/>
      <c r="R128" s="60"/>
    </row>
    <row r="129" spans="1:18" ht="18.75">
      <c r="A129" s="112"/>
      <c r="B129" s="241" t="s">
        <v>275</v>
      </c>
      <c r="D129" s="16"/>
      <c r="E129" s="69"/>
      <c r="F129" s="69"/>
      <c r="G129" s="69"/>
      <c r="H129" s="69"/>
      <c r="I129" s="69"/>
      <c r="J129" s="69"/>
      <c r="K129" s="69"/>
      <c r="L129" s="69"/>
      <c r="M129" s="69"/>
      <c r="N129" s="69"/>
      <c r="O129" s="61"/>
      <c r="P129" s="61"/>
      <c r="Q129" s="61"/>
      <c r="R129" s="61"/>
    </row>
    <row r="130" spans="1:18">
      <c r="A130" s="112"/>
      <c r="B130" s="22"/>
      <c r="C130" s="26"/>
      <c r="D130" s="22"/>
    </row>
    <row r="131" spans="1:18">
      <c r="A131" s="112"/>
      <c r="B131" s="16"/>
      <c r="C131" s="17"/>
      <c r="D131" s="152"/>
      <c r="E131" s="150" t="s">
        <v>134</v>
      </c>
      <c r="F131" s="150" t="s">
        <v>79</v>
      </c>
      <c r="G131" s="48" t="s">
        <v>1</v>
      </c>
      <c r="H131" s="48" t="s">
        <v>2</v>
      </c>
      <c r="I131" s="48" t="s">
        <v>17</v>
      </c>
      <c r="J131" s="48" t="s">
        <v>18</v>
      </c>
      <c r="K131" s="48" t="s">
        <v>20</v>
      </c>
      <c r="L131" s="48" t="s">
        <v>21</v>
      </c>
      <c r="M131" s="48" t="s">
        <v>24</v>
      </c>
      <c r="N131" s="48" t="s">
        <v>25</v>
      </c>
      <c r="O131" s="48" t="s">
        <v>27</v>
      </c>
      <c r="P131" s="48" t="s">
        <v>28</v>
      </c>
      <c r="Q131" s="48" t="s">
        <v>29</v>
      </c>
      <c r="R131" s="48" t="s">
        <v>30</v>
      </c>
    </row>
    <row r="132" spans="1:18">
      <c r="A132" s="112">
        <v>18</v>
      </c>
      <c r="B132" s="36" t="s">
        <v>276</v>
      </c>
      <c r="C132" s="70"/>
      <c r="D132" s="151"/>
      <c r="E132" s="141">
        <v>157782</v>
      </c>
      <c r="F132" s="141">
        <v>88631</v>
      </c>
      <c r="G132" s="366">
        <v>260336.65989100002</v>
      </c>
      <c r="H132" s="366">
        <v>331499.17642000003</v>
      </c>
      <c r="I132" s="366">
        <v>264430.97798600001</v>
      </c>
      <c r="J132" s="366">
        <v>220265.15029999998</v>
      </c>
      <c r="K132" s="366">
        <v>246341.52222799999</v>
      </c>
      <c r="L132" s="366">
        <v>163879.294459</v>
      </c>
      <c r="M132" s="366">
        <v>246911.44470200001</v>
      </c>
      <c r="N132" s="366">
        <v>278547.54924600001</v>
      </c>
      <c r="O132" s="366">
        <v>269334.17704500002</v>
      </c>
      <c r="P132" s="366">
        <v>276761.06965199998</v>
      </c>
      <c r="Q132" s="366">
        <v>329581.42329599999</v>
      </c>
      <c r="R132" s="366">
        <v>299887.02458999999</v>
      </c>
    </row>
    <row r="133" spans="1:18" ht="15" customHeight="1">
      <c r="A133" s="112" t="s">
        <v>369</v>
      </c>
      <c r="B133" s="36" t="s">
        <v>372</v>
      </c>
      <c r="C133" s="260"/>
      <c r="D133" s="261"/>
      <c r="E133" s="141">
        <v>32503</v>
      </c>
      <c r="F133" s="141">
        <v>45917</v>
      </c>
      <c r="G133" s="384">
        <v>431823.64766000002</v>
      </c>
      <c r="H133" s="384">
        <v>665348.43303199997</v>
      </c>
      <c r="I133" s="384">
        <v>769253.33895200002</v>
      </c>
      <c r="J133" s="384">
        <v>617327.54910800001</v>
      </c>
      <c r="K133" s="384">
        <v>590119.96973200003</v>
      </c>
      <c r="L133" s="384">
        <v>694367.76395200007</v>
      </c>
      <c r="M133" s="384">
        <v>640399.11630500003</v>
      </c>
      <c r="N133" s="384">
        <v>510844.66788100009</v>
      </c>
      <c r="O133" s="384">
        <v>515135.68692099996</v>
      </c>
      <c r="P133" s="384">
        <v>508429.53694900003</v>
      </c>
      <c r="Q133" s="384">
        <v>540408.29752999998</v>
      </c>
      <c r="R133" s="384">
        <v>493448.06023900001</v>
      </c>
    </row>
    <row r="134" spans="1:18" ht="15" customHeight="1">
      <c r="A134" s="112"/>
      <c r="C134" s="96"/>
      <c r="D134" s="16"/>
      <c r="E134" s="60"/>
      <c r="F134" s="60"/>
      <c r="G134" s="60"/>
      <c r="H134" s="60"/>
      <c r="I134" s="60"/>
      <c r="J134" s="60"/>
      <c r="K134" s="60"/>
      <c r="L134" s="60"/>
      <c r="M134" s="60"/>
      <c r="N134" s="60"/>
      <c r="O134" s="60"/>
      <c r="P134" s="60"/>
      <c r="Q134" s="60"/>
      <c r="R134" s="60"/>
    </row>
    <row r="135" spans="1:18" ht="18.75">
      <c r="A135" s="112"/>
      <c r="B135" s="243" t="s">
        <v>15</v>
      </c>
      <c r="D135" s="16"/>
      <c r="E135" s="60"/>
      <c r="F135" s="60"/>
      <c r="G135" s="60"/>
      <c r="H135" s="60"/>
      <c r="I135" s="60"/>
      <c r="J135" s="60"/>
      <c r="K135" s="60"/>
      <c r="L135" s="60"/>
      <c r="M135" s="60"/>
      <c r="N135" s="60"/>
      <c r="O135" s="60"/>
      <c r="P135" s="60"/>
      <c r="Q135" s="60"/>
      <c r="R135" s="60"/>
    </row>
    <row r="136" spans="1:18">
      <c r="A136" s="112"/>
      <c r="B136" s="16"/>
      <c r="D136" s="16"/>
      <c r="E136" s="48" t="s">
        <v>134</v>
      </c>
      <c r="F136" s="48" t="s">
        <v>79</v>
      </c>
      <c r="G136" s="48" t="s">
        <v>1</v>
      </c>
      <c r="H136" s="48" t="s">
        <v>2</v>
      </c>
      <c r="I136" s="48" t="s">
        <v>17</v>
      </c>
      <c r="J136" s="48" t="s">
        <v>18</v>
      </c>
      <c r="K136" s="48" t="s">
        <v>20</v>
      </c>
      <c r="L136" s="48" t="s">
        <v>21</v>
      </c>
      <c r="M136" s="48" t="s">
        <v>24</v>
      </c>
      <c r="N136" s="48" t="s">
        <v>25</v>
      </c>
      <c r="O136" s="48" t="s">
        <v>27</v>
      </c>
      <c r="P136" s="48" t="s">
        <v>28</v>
      </c>
      <c r="Q136" s="48" t="s">
        <v>29</v>
      </c>
      <c r="R136" s="48" t="s">
        <v>30</v>
      </c>
    </row>
    <row r="137" spans="1:18">
      <c r="A137" s="112">
        <v>19</v>
      </c>
      <c r="B137" s="35" t="s">
        <v>303</v>
      </c>
      <c r="C137" s="31"/>
      <c r="D137" s="70"/>
      <c r="E137" s="124">
        <f>E81+E125+E127</f>
        <v>1179244</v>
      </c>
      <c r="F137" s="124">
        <f>F81+F125+F127</f>
        <v>1217025</v>
      </c>
      <c r="G137" s="259">
        <f t="shared" ref="G137:R137" si="10">G81+G125+G127</f>
        <v>1375181.0907060001</v>
      </c>
      <c r="H137" s="259">
        <f t="shared" si="10"/>
        <v>1538648.4063589999</v>
      </c>
      <c r="I137" s="259">
        <f t="shared" si="10"/>
        <v>1705447.8374409999</v>
      </c>
      <c r="J137" s="259">
        <f t="shared" si="10"/>
        <v>1592932.3687399998</v>
      </c>
      <c r="K137" s="259">
        <f t="shared" si="10"/>
        <v>1539204.279688</v>
      </c>
      <c r="L137" s="259">
        <f t="shared" si="10"/>
        <v>1722204.2745939998</v>
      </c>
      <c r="M137" s="259">
        <f t="shared" si="10"/>
        <v>1587035.3583740001</v>
      </c>
      <c r="N137" s="259">
        <f t="shared" si="10"/>
        <v>1501273.097691</v>
      </c>
      <c r="O137" s="259">
        <f t="shared" si="10"/>
        <v>1509433.3096510002</v>
      </c>
      <c r="P137" s="259">
        <f t="shared" si="10"/>
        <v>1451806.1238810001</v>
      </c>
      <c r="Q137" s="259">
        <f t="shared" si="10"/>
        <v>1422305.5994790001</v>
      </c>
      <c r="R137" s="259">
        <f t="shared" si="10"/>
        <v>1408745.809562</v>
      </c>
    </row>
    <row r="138" spans="1:18">
      <c r="A138" s="112" t="s">
        <v>289</v>
      </c>
      <c r="B138" s="170" t="s">
        <v>307</v>
      </c>
      <c r="C138" s="31"/>
      <c r="D138" s="70"/>
      <c r="E138" s="124">
        <f>E78</f>
        <v>0</v>
      </c>
      <c r="F138" s="124">
        <f>F78</f>
        <v>0</v>
      </c>
      <c r="G138" s="259">
        <f t="shared" ref="G138:R138" si="11">G78</f>
        <v>72677.102937000105</v>
      </c>
      <c r="H138" s="259">
        <f t="shared" si="11"/>
        <v>73904.149747000076</v>
      </c>
      <c r="I138" s="259">
        <f t="shared" si="11"/>
        <v>74795.476474999916</v>
      </c>
      <c r="J138" s="259">
        <f t="shared" si="11"/>
        <v>75597.969931999687</v>
      </c>
      <c r="K138" s="259">
        <f t="shared" si="11"/>
        <v>76077.832183999941</v>
      </c>
      <c r="L138" s="259">
        <f t="shared" si="11"/>
        <v>76742.805100999773</v>
      </c>
      <c r="M138" s="259">
        <f t="shared" si="11"/>
        <v>83159.686771000037</v>
      </c>
      <c r="N138" s="259">
        <f t="shared" si="11"/>
        <v>163452.97905599978</v>
      </c>
      <c r="O138" s="259">
        <f t="shared" si="11"/>
        <v>163233.7997750002</v>
      </c>
      <c r="P138" s="259">
        <f t="shared" si="11"/>
        <v>125300.65658399998</v>
      </c>
      <c r="Q138" s="259">
        <f t="shared" si="11"/>
        <v>122000.7252450001</v>
      </c>
      <c r="R138" s="259">
        <f t="shared" si="11"/>
        <v>127512.77391300001</v>
      </c>
    </row>
    <row r="139" spans="1:18">
      <c r="A139" s="112">
        <v>20</v>
      </c>
      <c r="B139" s="35" t="s">
        <v>370</v>
      </c>
      <c r="C139" s="31"/>
      <c r="D139" s="70"/>
      <c r="E139" s="124">
        <f>E132-E133</f>
        <v>125279</v>
      </c>
      <c r="F139" s="124">
        <f>F132-F133</f>
        <v>42714</v>
      </c>
      <c r="G139" s="259">
        <f t="shared" ref="G139:R139" si="12">G132-G133</f>
        <v>-171486.987769</v>
      </c>
      <c r="H139" s="259">
        <f t="shared" si="12"/>
        <v>-333849.25661199994</v>
      </c>
      <c r="I139" s="259">
        <f t="shared" si="12"/>
        <v>-504822.36096600001</v>
      </c>
      <c r="J139" s="259">
        <f t="shared" si="12"/>
        <v>-397062.39880800003</v>
      </c>
      <c r="K139" s="259">
        <f t="shared" si="12"/>
        <v>-343778.44750400004</v>
      </c>
      <c r="L139" s="259">
        <f t="shared" si="12"/>
        <v>-530488.46949300007</v>
      </c>
      <c r="M139" s="259">
        <f t="shared" si="12"/>
        <v>-393487.67160300002</v>
      </c>
      <c r="N139" s="259">
        <f t="shared" si="12"/>
        <v>-232297.11863500008</v>
      </c>
      <c r="O139" s="259">
        <f t="shared" si="12"/>
        <v>-245801.50987599994</v>
      </c>
      <c r="P139" s="259">
        <f t="shared" si="12"/>
        <v>-231668.46729700005</v>
      </c>
      <c r="Q139" s="259">
        <f t="shared" si="12"/>
        <v>-210826.87423399999</v>
      </c>
      <c r="R139" s="259">
        <f t="shared" si="12"/>
        <v>-193561.03564900003</v>
      </c>
    </row>
    <row r="140" spans="1:18">
      <c r="A140" s="252">
        <v>21</v>
      </c>
      <c r="B140" s="35" t="s">
        <v>290</v>
      </c>
      <c r="C140" s="31"/>
      <c r="D140" s="63"/>
      <c r="E140" s="124">
        <f t="shared" ref="E140:R140" si="13">E137-E138+E139</f>
        <v>1304523</v>
      </c>
      <c r="F140" s="124">
        <f t="shared" si="13"/>
        <v>1259739</v>
      </c>
      <c r="G140" s="259">
        <f t="shared" si="13"/>
        <v>1131017</v>
      </c>
      <c r="H140" s="259">
        <f t="shared" si="13"/>
        <v>1130895</v>
      </c>
      <c r="I140" s="259">
        <f t="shared" si="13"/>
        <v>1125830</v>
      </c>
      <c r="J140" s="259">
        <f t="shared" si="13"/>
        <v>1120272</v>
      </c>
      <c r="K140" s="259">
        <f t="shared" si="13"/>
        <v>1119348</v>
      </c>
      <c r="L140" s="259">
        <f t="shared" si="13"/>
        <v>1114973</v>
      </c>
      <c r="M140" s="259">
        <f t="shared" si="13"/>
        <v>1110388</v>
      </c>
      <c r="N140" s="259">
        <f t="shared" si="13"/>
        <v>1105523</v>
      </c>
      <c r="O140" s="259">
        <f t="shared" si="13"/>
        <v>1100398</v>
      </c>
      <c r="P140" s="259">
        <f t="shared" si="13"/>
        <v>1094837</v>
      </c>
      <c r="Q140" s="259">
        <f t="shared" si="13"/>
        <v>1089478</v>
      </c>
      <c r="R140" s="259">
        <f t="shared" si="13"/>
        <v>1087672</v>
      </c>
    </row>
    <row r="141" spans="1:18">
      <c r="A141" s="112">
        <v>22</v>
      </c>
      <c r="B141" s="35" t="s">
        <v>94</v>
      </c>
      <c r="C141" s="31"/>
      <c r="D141" s="63"/>
      <c r="E141" s="124">
        <f t="shared" ref="E141:R141" si="14">E17</f>
        <v>1124763</v>
      </c>
      <c r="F141" s="124">
        <f t="shared" si="14"/>
        <v>1109716</v>
      </c>
      <c r="G141" s="64">
        <f t="shared" si="14"/>
        <v>1131017</v>
      </c>
      <c r="H141" s="64">
        <f t="shared" si="14"/>
        <v>1130895</v>
      </c>
      <c r="I141" s="64">
        <f t="shared" si="14"/>
        <v>1125830</v>
      </c>
      <c r="J141" s="64">
        <f t="shared" si="14"/>
        <v>1120272</v>
      </c>
      <c r="K141" s="64">
        <f t="shared" si="14"/>
        <v>1119348</v>
      </c>
      <c r="L141" s="64">
        <f t="shared" si="14"/>
        <v>1114973</v>
      </c>
      <c r="M141" s="64">
        <f t="shared" si="14"/>
        <v>1110388</v>
      </c>
      <c r="N141" s="64">
        <f t="shared" si="14"/>
        <v>1105523</v>
      </c>
      <c r="O141" s="64">
        <f t="shared" si="14"/>
        <v>1100398</v>
      </c>
      <c r="P141" s="64">
        <f t="shared" si="14"/>
        <v>1094837</v>
      </c>
      <c r="Q141" s="64">
        <f t="shared" si="14"/>
        <v>1089478</v>
      </c>
      <c r="R141" s="64">
        <f t="shared" si="14"/>
        <v>1087672</v>
      </c>
    </row>
    <row r="142" spans="1:18">
      <c r="A142" s="112">
        <v>23</v>
      </c>
      <c r="B142" s="35" t="s">
        <v>291</v>
      </c>
      <c r="C142" s="31"/>
      <c r="D142" s="70"/>
      <c r="E142" s="124">
        <f>E140-E141</f>
        <v>179760</v>
      </c>
      <c r="F142" s="124">
        <f>F140-F141</f>
        <v>150023</v>
      </c>
      <c r="G142" s="64">
        <f>G140-G141</f>
        <v>0</v>
      </c>
      <c r="H142" s="64">
        <f t="shared" ref="H142:R142" si="15">H140-H141</f>
        <v>0</v>
      </c>
      <c r="I142" s="64">
        <f t="shared" si="15"/>
        <v>0</v>
      </c>
      <c r="J142" s="64">
        <f t="shared" si="15"/>
        <v>0</v>
      </c>
      <c r="K142" s="64">
        <f t="shared" si="15"/>
        <v>0</v>
      </c>
      <c r="L142" s="64">
        <f t="shared" si="15"/>
        <v>0</v>
      </c>
      <c r="M142" s="64">
        <f t="shared" si="15"/>
        <v>0</v>
      </c>
      <c r="N142" s="64">
        <f t="shared" si="15"/>
        <v>0</v>
      </c>
      <c r="O142" s="64">
        <f t="shared" si="15"/>
        <v>0</v>
      </c>
      <c r="P142" s="64">
        <f t="shared" si="15"/>
        <v>0</v>
      </c>
      <c r="Q142" s="64">
        <f t="shared" si="15"/>
        <v>0</v>
      </c>
      <c r="R142" s="64">
        <f t="shared" si="15"/>
        <v>0</v>
      </c>
    </row>
    <row r="143" spans="1:18">
      <c r="A143" s="112"/>
    </row>
    <row r="144" spans="1:18">
      <c r="A144" s="112"/>
    </row>
    <row r="145" spans="1:1">
      <c r="A145" s="112"/>
    </row>
    <row r="146" spans="1:1">
      <c r="A146" s="112"/>
    </row>
    <row r="147" spans="1:1">
      <c r="A147" s="112"/>
    </row>
    <row r="148" spans="1:1">
      <c r="A148" s="112"/>
    </row>
    <row r="149" spans="1:1">
      <c r="A149" s="112"/>
    </row>
    <row r="150" spans="1:1">
      <c r="A150" s="112"/>
    </row>
    <row r="151" spans="1:1">
      <c r="A151" s="112"/>
    </row>
    <row r="152" spans="1:1">
      <c r="A152" s="112"/>
    </row>
    <row r="153" spans="1:1">
      <c r="A153" s="112"/>
    </row>
  </sheetData>
  <dataConsolidate/>
  <mergeCells count="1">
    <mergeCell ref="E9:F9"/>
  </mergeCells>
  <printOptions horizontalCentered="1"/>
  <pageMargins left="0.44" right="0.5" top="0.52" bottom="0.42" header="0.52" footer="0.4"/>
  <pageSetup scale="32" pageOrder="overThenDown"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2"/>
    <pageSetUpPr fitToPage="1"/>
  </sheetPr>
  <dimension ref="A1:R171"/>
  <sheetViews>
    <sheetView showGridLines="0" tabSelected="1" view="pageBreakPreview" topLeftCell="A7" zoomScale="90" zoomScaleNormal="55" zoomScaleSheetLayoutView="90" workbookViewId="0">
      <selection activeCell="D25" sqref="D25"/>
    </sheetView>
  </sheetViews>
  <sheetFormatPr defaultColWidth="9" defaultRowHeight="15.75"/>
  <cols>
    <col min="1" max="1" width="9" style="116"/>
    <col min="2" max="2" width="67.25" style="7" customWidth="1"/>
    <col min="3" max="3" width="15" style="7" customWidth="1"/>
    <col min="4" max="4" width="19.125" style="7" customWidth="1"/>
    <col min="5" max="14" width="9.75" style="3" customWidth="1"/>
    <col min="15" max="15" width="9.25" style="3" customWidth="1"/>
    <col min="16" max="18" width="9.25" style="1" customWidth="1"/>
    <col min="19" max="131" width="7.125" style="1" customWidth="1"/>
    <col min="132" max="16384" width="9" style="1"/>
  </cols>
  <sheetData>
    <row r="1" spans="1:18">
      <c r="B1" s="16" t="s">
        <v>22</v>
      </c>
      <c r="C1" s="16"/>
      <c r="O1" s="1"/>
    </row>
    <row r="2" spans="1:18">
      <c r="B2" s="16" t="s">
        <v>23</v>
      </c>
      <c r="C2" s="16"/>
      <c r="O2" s="1"/>
    </row>
    <row r="3" spans="1:18" s="2" customFormat="1">
      <c r="A3" s="116"/>
      <c r="B3" s="95" t="s">
        <v>256</v>
      </c>
      <c r="C3" s="17"/>
      <c r="D3" s="13"/>
    </row>
    <row r="4" spans="1:18" s="2" customFormat="1">
      <c r="A4" s="116"/>
      <c r="B4" s="21" t="s">
        <v>175</v>
      </c>
      <c r="C4" s="17"/>
      <c r="D4" s="12"/>
    </row>
    <row r="5" spans="1:18" s="2" customFormat="1">
      <c r="A5" s="116"/>
      <c r="B5" s="238" t="s">
        <v>181</v>
      </c>
      <c r="C5" s="17"/>
      <c r="D5" s="12"/>
    </row>
    <row r="6" spans="1:18" s="2" customFormat="1">
      <c r="A6" s="116"/>
      <c r="B6" s="12"/>
      <c r="D6" s="12"/>
    </row>
    <row r="7" spans="1:18" s="2" customFormat="1" ht="15.75" customHeight="1">
      <c r="A7" s="116"/>
      <c r="B7" s="115" t="s">
        <v>98</v>
      </c>
      <c r="C7" s="7"/>
      <c r="D7" s="7"/>
      <c r="E7" s="8"/>
      <c r="F7" s="8"/>
      <c r="G7" s="8"/>
      <c r="I7" s="4"/>
      <c r="J7" s="4"/>
      <c r="K7" s="4"/>
      <c r="L7" s="4"/>
      <c r="M7" s="4"/>
      <c r="N7" s="4"/>
      <c r="O7" s="4"/>
    </row>
    <row r="8" spans="1:18" s="2" customFormat="1">
      <c r="A8" s="116"/>
      <c r="B8" s="16"/>
      <c r="C8" s="9"/>
      <c r="D8" s="16"/>
      <c r="E8" s="40"/>
      <c r="F8" s="40"/>
      <c r="G8" s="40"/>
      <c r="H8" s="40"/>
      <c r="I8" s="40"/>
      <c r="J8" s="41" t="s">
        <v>3</v>
      </c>
      <c r="K8" s="42"/>
      <c r="L8" s="42"/>
      <c r="M8" s="42"/>
      <c r="N8" s="42"/>
      <c r="O8" s="43"/>
      <c r="P8" s="44"/>
      <c r="Q8" s="44"/>
      <c r="R8" s="44"/>
    </row>
    <row r="9" spans="1:18" s="2" customFormat="1">
      <c r="A9" s="116"/>
      <c r="B9" s="9"/>
      <c r="C9" s="9"/>
      <c r="D9" s="16"/>
      <c r="E9" s="60" t="s">
        <v>80</v>
      </c>
      <c r="F9" s="60"/>
      <c r="G9" s="45"/>
      <c r="H9" s="46"/>
      <c r="I9" s="46"/>
      <c r="J9" s="47"/>
      <c r="K9" s="43"/>
      <c r="L9" s="43"/>
      <c r="M9" s="43"/>
      <c r="N9" s="43"/>
      <c r="O9" s="43"/>
      <c r="P9" s="44"/>
      <c r="Q9" s="44"/>
      <c r="R9" s="44"/>
    </row>
    <row r="10" spans="1:18" ht="15.75" customHeight="1">
      <c r="B10" s="241" t="s">
        <v>277</v>
      </c>
      <c r="C10" s="18"/>
      <c r="D10" s="17"/>
      <c r="E10" s="60" t="s">
        <v>278</v>
      </c>
      <c r="F10" s="349" t="s">
        <v>397</v>
      </c>
      <c r="G10" s="350"/>
      <c r="H10" s="350"/>
      <c r="I10" s="59"/>
      <c r="J10" s="59"/>
      <c r="K10" s="59"/>
      <c r="L10" s="59"/>
      <c r="M10" s="59"/>
      <c r="N10" s="59"/>
      <c r="O10" s="59"/>
      <c r="P10" s="59"/>
      <c r="Q10" s="59"/>
      <c r="R10" s="59"/>
    </row>
    <row r="11" spans="1:18" ht="15.75" customHeight="1">
      <c r="B11" s="22" t="s">
        <v>267</v>
      </c>
      <c r="C11" s="26"/>
      <c r="D11" s="22"/>
      <c r="G11" s="348"/>
      <c r="H11" s="60"/>
      <c r="I11" s="60"/>
      <c r="J11" s="60"/>
      <c r="K11" s="60"/>
      <c r="L11" s="60"/>
      <c r="M11" s="60"/>
      <c r="N11" s="60"/>
      <c r="O11" s="61"/>
      <c r="P11" s="61"/>
      <c r="Q11" s="61"/>
      <c r="R11" s="61"/>
    </row>
    <row r="12" spans="1:18">
      <c r="A12" s="112"/>
      <c r="B12" s="27" t="s">
        <v>41</v>
      </c>
      <c r="C12" s="17"/>
      <c r="D12" s="62" t="s">
        <v>95</v>
      </c>
      <c r="E12" s="48" t="s">
        <v>134</v>
      </c>
      <c r="F12" s="48" t="s">
        <v>79</v>
      </c>
      <c r="G12" s="319" t="s">
        <v>1</v>
      </c>
      <c r="H12" s="319" t="s">
        <v>2</v>
      </c>
      <c r="I12" s="319" t="s">
        <v>17</v>
      </c>
      <c r="J12" s="319" t="s">
        <v>18</v>
      </c>
      <c r="K12" s="319" t="s">
        <v>20</v>
      </c>
      <c r="L12" s="319" t="s">
        <v>21</v>
      </c>
      <c r="M12" s="319" t="s">
        <v>24</v>
      </c>
      <c r="N12" s="319" t="s">
        <v>25</v>
      </c>
      <c r="O12" s="319" t="s">
        <v>27</v>
      </c>
      <c r="P12" s="319" t="s">
        <v>28</v>
      </c>
      <c r="Q12" s="319" t="s">
        <v>29</v>
      </c>
      <c r="R12" s="319" t="s">
        <v>30</v>
      </c>
    </row>
    <row r="13" spans="1:18">
      <c r="A13" s="112" t="s">
        <v>82</v>
      </c>
      <c r="B13" s="325" t="s">
        <v>380</v>
      </c>
      <c r="C13" s="153"/>
      <c r="D13" s="347">
        <v>0.55000000000000004</v>
      </c>
      <c r="E13" s="123">
        <f>0.55*EBT!E27</f>
        <v>8457.9000000000015</v>
      </c>
      <c r="F13" s="123">
        <f>0.55*EBT!F27</f>
        <v>6794.1500000000005</v>
      </c>
      <c r="G13" s="50">
        <v>8313.3717494939992</v>
      </c>
      <c r="H13" s="50">
        <v>10327.912486130001</v>
      </c>
      <c r="I13" s="50">
        <v>20791.270665370001</v>
      </c>
      <c r="J13" s="50">
        <v>8313.6341609200008</v>
      </c>
      <c r="K13" s="50">
        <v>7486.4347092680009</v>
      </c>
      <c r="L13" s="50">
        <v>5140.8263834720001</v>
      </c>
      <c r="M13" s="50">
        <v>12440.186537940001</v>
      </c>
      <c r="N13" s="50">
        <v>8891.6314298199995</v>
      </c>
      <c r="O13" s="50">
        <v>7825.8674832400002</v>
      </c>
      <c r="P13" s="50">
        <v>6791.0434879949999</v>
      </c>
      <c r="Q13" s="50">
        <v>7577.3116894570003</v>
      </c>
      <c r="R13" s="50">
        <v>6910.0313005840007</v>
      </c>
    </row>
    <row r="14" spans="1:18">
      <c r="A14" s="112" t="s">
        <v>83</v>
      </c>
      <c r="B14" s="325" t="s">
        <v>398</v>
      </c>
      <c r="C14" s="153"/>
      <c r="D14" s="347">
        <v>0.65</v>
      </c>
      <c r="E14" s="124">
        <v>0</v>
      </c>
      <c r="F14" s="324">
        <v>0</v>
      </c>
      <c r="G14" s="50">
        <v>0</v>
      </c>
      <c r="H14" s="50">
        <v>0</v>
      </c>
      <c r="I14" s="50">
        <v>0</v>
      </c>
      <c r="J14" s="50">
        <v>0</v>
      </c>
      <c r="K14" s="50">
        <v>0</v>
      </c>
      <c r="L14" s="50">
        <v>0</v>
      </c>
      <c r="M14" s="50">
        <v>0</v>
      </c>
      <c r="N14" s="50">
        <v>0</v>
      </c>
      <c r="O14" s="50">
        <v>0</v>
      </c>
      <c r="P14" s="50">
        <v>0</v>
      </c>
      <c r="Q14" s="50">
        <v>0</v>
      </c>
      <c r="R14" s="50">
        <v>0</v>
      </c>
    </row>
    <row r="15" spans="1:18">
      <c r="A15" s="112" t="s">
        <v>84</v>
      </c>
      <c r="B15" s="325" t="s">
        <v>399</v>
      </c>
      <c r="C15" s="153"/>
      <c r="D15" s="347">
        <v>0.65</v>
      </c>
      <c r="E15" s="124">
        <v>0</v>
      </c>
      <c r="F15" s="324">
        <v>0</v>
      </c>
      <c r="G15" s="50">
        <v>0</v>
      </c>
      <c r="H15" s="50">
        <v>0</v>
      </c>
      <c r="I15" s="50">
        <v>0</v>
      </c>
      <c r="J15" s="50">
        <v>0</v>
      </c>
      <c r="K15" s="50">
        <v>0</v>
      </c>
      <c r="L15" s="50">
        <v>0</v>
      </c>
      <c r="M15" s="50">
        <v>0</v>
      </c>
      <c r="N15" s="50">
        <v>0</v>
      </c>
      <c r="O15" s="50">
        <v>0</v>
      </c>
      <c r="P15" s="50">
        <v>0</v>
      </c>
      <c r="Q15" s="50">
        <v>0</v>
      </c>
      <c r="R15" s="50">
        <v>0</v>
      </c>
    </row>
    <row r="16" spans="1:18">
      <c r="A16" s="112" t="s">
        <v>85</v>
      </c>
      <c r="B16" s="325"/>
      <c r="C16" s="153"/>
      <c r="D16" s="347"/>
      <c r="E16" s="123"/>
      <c r="F16" s="323"/>
      <c r="G16" s="50"/>
      <c r="H16" s="50"/>
      <c r="I16" s="50"/>
      <c r="J16" s="50"/>
      <c r="K16" s="50"/>
      <c r="L16" s="50"/>
      <c r="M16" s="50"/>
      <c r="N16" s="50"/>
      <c r="O16" s="50"/>
      <c r="P16" s="50"/>
      <c r="Q16" s="50"/>
      <c r="R16" s="50"/>
    </row>
    <row r="17" spans="1:18">
      <c r="A17" s="112" t="s">
        <v>86</v>
      </c>
      <c r="B17" s="30"/>
      <c r="C17" s="153"/>
      <c r="D17" s="50"/>
      <c r="E17" s="125"/>
      <c r="F17" s="125"/>
      <c r="G17" s="50"/>
      <c r="H17" s="50"/>
      <c r="I17" s="50"/>
      <c r="J17" s="50"/>
      <c r="K17" s="50"/>
      <c r="L17" s="50"/>
      <c r="M17" s="50"/>
      <c r="N17" s="50"/>
      <c r="O17" s="50"/>
      <c r="P17" s="50"/>
      <c r="Q17" s="50"/>
      <c r="R17" s="50"/>
    </row>
    <row r="18" spans="1:18">
      <c r="A18" s="112" t="s">
        <v>87</v>
      </c>
      <c r="B18" s="30"/>
      <c r="C18" s="153"/>
      <c r="D18" s="50"/>
      <c r="E18" s="125"/>
      <c r="F18" s="125"/>
      <c r="G18" s="50"/>
      <c r="H18" s="50"/>
      <c r="I18" s="50"/>
      <c r="J18" s="50"/>
      <c r="K18" s="50"/>
      <c r="L18" s="50"/>
      <c r="M18" s="50"/>
      <c r="N18" s="50"/>
      <c r="O18" s="50"/>
      <c r="P18" s="50"/>
      <c r="Q18" s="50"/>
      <c r="R18" s="50"/>
    </row>
    <row r="19" spans="1:18">
      <c r="A19" s="112" t="s">
        <v>88</v>
      </c>
      <c r="B19" s="30"/>
      <c r="C19" s="153"/>
      <c r="D19" s="50"/>
      <c r="E19" s="125"/>
      <c r="F19" s="125"/>
      <c r="G19" s="50"/>
      <c r="H19" s="50"/>
      <c r="I19" s="50"/>
      <c r="J19" s="50"/>
      <c r="K19" s="50"/>
      <c r="L19" s="50"/>
      <c r="M19" s="50"/>
      <c r="N19" s="50"/>
      <c r="O19" s="50"/>
      <c r="P19" s="50"/>
      <c r="Q19" s="50"/>
      <c r="R19" s="50"/>
    </row>
    <row r="20" spans="1:18">
      <c r="A20" s="112"/>
      <c r="B20" s="33"/>
      <c r="D20" s="16"/>
      <c r="E20" s="73"/>
      <c r="F20" s="346"/>
      <c r="G20" s="346"/>
      <c r="H20" s="346"/>
      <c r="I20" s="346"/>
      <c r="J20" s="346"/>
      <c r="K20" s="346"/>
      <c r="L20" s="346"/>
      <c r="M20" s="346"/>
      <c r="N20" s="346"/>
      <c r="O20" s="346"/>
      <c r="P20" s="346"/>
      <c r="Q20" s="346"/>
      <c r="R20" s="346"/>
    </row>
    <row r="21" spans="1:18">
      <c r="A21" s="112"/>
      <c r="B21" s="22" t="s">
        <v>266</v>
      </c>
      <c r="C21" s="26"/>
      <c r="D21" s="22"/>
      <c r="E21" s="81"/>
      <c r="F21" s="82"/>
      <c r="G21" s="82"/>
      <c r="H21" s="82"/>
      <c r="I21" s="82"/>
      <c r="J21" s="82"/>
      <c r="K21" s="82"/>
      <c r="L21" s="82"/>
      <c r="M21" s="82"/>
      <c r="N21" s="82"/>
      <c r="O21" s="79"/>
      <c r="P21" s="79"/>
      <c r="Q21" s="79"/>
      <c r="R21" s="80"/>
    </row>
    <row r="22" spans="1:18">
      <c r="A22" s="112"/>
      <c r="B22" s="27" t="s">
        <v>34</v>
      </c>
      <c r="C22" s="17"/>
      <c r="D22" s="62" t="s">
        <v>96</v>
      </c>
      <c r="E22" s="48" t="s">
        <v>134</v>
      </c>
      <c r="F22" s="48" t="s">
        <v>79</v>
      </c>
      <c r="G22" s="48" t="s">
        <v>1</v>
      </c>
      <c r="H22" s="48" t="s">
        <v>2</v>
      </c>
      <c r="I22" s="48" t="s">
        <v>17</v>
      </c>
      <c r="J22" s="48" t="s">
        <v>18</v>
      </c>
      <c r="K22" s="48" t="s">
        <v>20</v>
      </c>
      <c r="L22" s="48" t="s">
        <v>21</v>
      </c>
      <c r="M22" s="48" t="s">
        <v>24</v>
      </c>
      <c r="N22" s="48" t="s">
        <v>25</v>
      </c>
      <c r="O22" s="48" t="s">
        <v>27</v>
      </c>
      <c r="P22" s="48" t="s">
        <v>28</v>
      </c>
      <c r="Q22" s="48" t="s">
        <v>29</v>
      </c>
      <c r="R22" s="48" t="s">
        <v>30</v>
      </c>
    </row>
    <row r="23" spans="1:18">
      <c r="A23" s="112" t="s">
        <v>89</v>
      </c>
      <c r="B23" s="325" t="s">
        <v>375</v>
      </c>
      <c r="C23" s="153"/>
      <c r="D23" s="347">
        <v>0.39500000000000002</v>
      </c>
      <c r="E23" s="123">
        <f>0.43*EBT!E37</f>
        <v>178876.56</v>
      </c>
      <c r="F23" s="123">
        <f>0.43*EBT!F37</f>
        <v>197598.33</v>
      </c>
      <c r="G23" s="50">
        <f>$D$23*EBT!G37</f>
        <v>225495.75471800001</v>
      </c>
      <c r="H23" s="50">
        <f>$D$23*EBT!H37</f>
        <v>227739.869798</v>
      </c>
      <c r="I23" s="50">
        <f>$D$23*EBT!I37</f>
        <v>243875.30051949999</v>
      </c>
      <c r="J23" s="50">
        <f>$D$23*EBT!J37</f>
        <v>225065.27443550003</v>
      </c>
      <c r="K23" s="50">
        <f>$D$23*EBT!K37</f>
        <v>216584.4477125</v>
      </c>
      <c r="L23" s="50">
        <f>$D$23*EBT!L37</f>
        <v>201413.11853400001</v>
      </c>
      <c r="M23" s="50">
        <f>$D$23*EBT!M37</f>
        <v>191593.22158700001</v>
      </c>
      <c r="N23" s="50">
        <f>$D$23*EBT!N37</f>
        <v>190416.05198799999</v>
      </c>
      <c r="O23" s="50">
        <f>$D$23*EBT!O37</f>
        <v>194706.051003</v>
      </c>
      <c r="P23" s="50">
        <f>$D$23*EBT!P37</f>
        <v>187290.215222</v>
      </c>
      <c r="Q23" s="50">
        <f>$D$23*EBT!Q37</f>
        <v>178367.98437300001</v>
      </c>
      <c r="R23" s="50">
        <f>$D$23*EBT!R37</f>
        <v>179256.93546750001</v>
      </c>
    </row>
    <row r="24" spans="1:18">
      <c r="A24" s="112" t="s">
        <v>78</v>
      </c>
      <c r="B24" s="325" t="s">
        <v>392</v>
      </c>
      <c r="C24" s="153"/>
      <c r="D24" s="347">
        <v>0.92500000000000004</v>
      </c>
      <c r="E24" s="123">
        <f>1.03*EBT!E38</f>
        <v>446587.4</v>
      </c>
      <c r="F24" s="123">
        <f>1.03*EBT!F38</f>
        <v>457739.21</v>
      </c>
      <c r="G24" s="50">
        <f>$D$24*EBT!G38</f>
        <v>421331.40286250005</v>
      </c>
      <c r="H24" s="50">
        <f>$D$24*EBT!H38</f>
        <v>424634.02008750004</v>
      </c>
      <c r="I24" s="50">
        <f>$D$24*EBT!I38</f>
        <v>427288.35966500005</v>
      </c>
      <c r="J24" s="50">
        <f>$D$24*EBT!J38</f>
        <v>395364.39244000003</v>
      </c>
      <c r="K24" s="50">
        <f>$D$24*EBT!K38</f>
        <v>373668.11608250003</v>
      </c>
      <c r="L24" s="50">
        <f>$D$24*EBT!L38</f>
        <v>360538.83378500002</v>
      </c>
      <c r="M24" s="50">
        <f>$D$24*EBT!M38</f>
        <v>166626.37960499999</v>
      </c>
      <c r="N24" s="50">
        <v>0</v>
      </c>
      <c r="O24" s="50">
        <v>0</v>
      </c>
      <c r="P24" s="50">
        <v>0</v>
      </c>
      <c r="Q24" s="50">
        <v>0</v>
      </c>
      <c r="R24" s="50">
        <v>0</v>
      </c>
    </row>
    <row r="25" spans="1:18">
      <c r="A25" s="112" t="s">
        <v>90</v>
      </c>
      <c r="B25" s="325" t="s">
        <v>377</v>
      </c>
      <c r="C25" s="153"/>
      <c r="D25" s="347">
        <v>0.23</v>
      </c>
      <c r="E25" s="124">
        <v>0</v>
      </c>
      <c r="F25" s="324">
        <v>0</v>
      </c>
      <c r="G25" s="50">
        <v>0</v>
      </c>
      <c r="H25" s="50">
        <v>0</v>
      </c>
      <c r="I25" s="50">
        <v>0</v>
      </c>
      <c r="J25" s="50">
        <v>0</v>
      </c>
      <c r="K25" s="50">
        <v>0</v>
      </c>
      <c r="L25" s="50">
        <v>0</v>
      </c>
      <c r="M25" s="50">
        <v>0</v>
      </c>
      <c r="N25" s="50">
        <v>24257.44775245</v>
      </c>
      <c r="O25" s="50">
        <v>24251.88224626</v>
      </c>
      <c r="P25" s="50">
        <v>23981.148061280001</v>
      </c>
      <c r="Q25" s="50">
        <v>23164.575544060001</v>
      </c>
      <c r="R25" s="50">
        <v>24730.777103440003</v>
      </c>
    </row>
    <row r="26" spans="1:18">
      <c r="A26" s="112" t="s">
        <v>225</v>
      </c>
      <c r="B26" s="10"/>
      <c r="C26" s="153"/>
      <c r="D26" s="50"/>
      <c r="E26" s="123"/>
      <c r="F26" s="123"/>
      <c r="G26" s="50"/>
      <c r="H26" s="50"/>
      <c r="I26" s="50"/>
      <c r="J26" s="50"/>
      <c r="K26" s="50"/>
      <c r="L26" s="50"/>
      <c r="M26" s="50"/>
      <c r="N26" s="50"/>
      <c r="O26" s="51"/>
      <c r="P26" s="51"/>
      <c r="Q26" s="51"/>
      <c r="R26" s="51"/>
    </row>
    <row r="27" spans="1:18">
      <c r="A27" s="112" t="s">
        <v>226</v>
      </c>
      <c r="B27" s="10"/>
      <c r="C27" s="153"/>
      <c r="D27" s="50"/>
      <c r="E27" s="123"/>
      <c r="F27" s="123"/>
      <c r="G27" s="50"/>
      <c r="H27" s="50"/>
      <c r="I27" s="50"/>
      <c r="J27" s="50"/>
      <c r="K27" s="50"/>
      <c r="L27" s="50"/>
      <c r="M27" s="50"/>
      <c r="N27" s="50"/>
      <c r="O27" s="51"/>
      <c r="P27" s="51"/>
      <c r="Q27" s="51"/>
      <c r="R27" s="51"/>
    </row>
    <row r="28" spans="1:18">
      <c r="A28" s="112" t="s">
        <v>227</v>
      </c>
      <c r="B28" s="30"/>
      <c r="C28" s="180"/>
      <c r="D28" s="66"/>
      <c r="E28" s="125"/>
      <c r="F28" s="125"/>
      <c r="G28" s="66"/>
      <c r="H28" s="66"/>
      <c r="I28" s="66"/>
      <c r="J28" s="66"/>
      <c r="K28" s="66"/>
      <c r="L28" s="66"/>
      <c r="M28" s="66"/>
      <c r="N28" s="66"/>
      <c r="O28" s="67"/>
      <c r="P28" s="67"/>
      <c r="Q28" s="67"/>
      <c r="R28" s="67"/>
    </row>
    <row r="29" spans="1:18">
      <c r="A29" s="112" t="s">
        <v>228</v>
      </c>
      <c r="B29" s="30"/>
      <c r="C29" s="180"/>
      <c r="D29" s="66"/>
      <c r="E29" s="125"/>
      <c r="F29" s="125"/>
      <c r="G29" s="66"/>
      <c r="H29" s="66"/>
      <c r="I29" s="66"/>
      <c r="J29" s="66"/>
      <c r="K29" s="66"/>
      <c r="L29" s="66"/>
      <c r="M29" s="66"/>
      <c r="N29" s="66"/>
      <c r="O29" s="67"/>
      <c r="P29" s="67"/>
      <c r="Q29" s="67"/>
      <c r="R29" s="67"/>
    </row>
    <row r="30" spans="1:18">
      <c r="A30" s="1"/>
      <c r="B30" s="154"/>
      <c r="C30" s="295"/>
      <c r="D30" s="273"/>
      <c r="E30" s="274"/>
      <c r="F30" s="274"/>
      <c r="G30" s="274"/>
      <c r="H30" s="274"/>
      <c r="I30" s="274"/>
      <c r="J30" s="274"/>
      <c r="K30" s="274"/>
      <c r="L30" s="274"/>
      <c r="M30" s="274"/>
      <c r="N30" s="274"/>
      <c r="O30" s="275"/>
      <c r="P30" s="275"/>
      <c r="Q30" s="275"/>
      <c r="R30" s="275"/>
    </row>
    <row r="31" spans="1:18" ht="31.5">
      <c r="A31" s="112">
        <v>1</v>
      </c>
      <c r="B31" s="164" t="s">
        <v>113</v>
      </c>
      <c r="C31" s="264"/>
      <c r="D31" s="266"/>
      <c r="E31" s="262">
        <f t="shared" ref="E31:F31" si="0">SUM(E13:E19,E23:E30)</f>
        <v>633921.86</v>
      </c>
      <c r="F31" s="265">
        <f t="shared" si="0"/>
        <v>662131.68999999994</v>
      </c>
      <c r="G31" s="265">
        <f t="shared" ref="G31:R31" si="1">SUM(G13:G16,G23:G30)</f>
        <v>655140.52932999399</v>
      </c>
      <c r="H31" s="262">
        <f t="shared" si="1"/>
        <v>662701.80237162998</v>
      </c>
      <c r="I31" s="262">
        <f t="shared" si="1"/>
        <v>691954.93084986997</v>
      </c>
      <c r="J31" s="262">
        <f t="shared" si="1"/>
        <v>628743.30103642005</v>
      </c>
      <c r="K31" s="262">
        <f t="shared" si="1"/>
        <v>597738.99850426801</v>
      </c>
      <c r="L31" s="262">
        <f t="shared" si="1"/>
        <v>567092.7787024721</v>
      </c>
      <c r="M31" s="262">
        <f t="shared" si="1"/>
        <v>370659.78772994003</v>
      </c>
      <c r="N31" s="262">
        <f t="shared" si="1"/>
        <v>223565.13117027</v>
      </c>
      <c r="O31" s="262">
        <f t="shared" si="1"/>
        <v>226783.80073250001</v>
      </c>
      <c r="P31" s="262">
        <f t="shared" si="1"/>
        <v>218062.40677127498</v>
      </c>
      <c r="Q31" s="262">
        <f t="shared" si="1"/>
        <v>209109.87160651703</v>
      </c>
      <c r="R31" s="262">
        <f t="shared" si="1"/>
        <v>210897.743871524</v>
      </c>
    </row>
    <row r="32" spans="1:18">
      <c r="A32" s="112"/>
      <c r="B32" s="26"/>
      <c r="C32" s="26"/>
      <c r="D32" s="22"/>
      <c r="E32" s="83"/>
      <c r="F32" s="84"/>
      <c r="G32" s="84"/>
      <c r="H32" s="84"/>
      <c r="I32" s="84"/>
      <c r="J32" s="84"/>
      <c r="K32" s="84"/>
      <c r="L32" s="84"/>
      <c r="M32" s="84"/>
      <c r="N32" s="84"/>
      <c r="O32" s="84"/>
      <c r="P32" s="84"/>
      <c r="Q32" s="84"/>
      <c r="R32" s="99"/>
    </row>
    <row r="33" spans="1:18">
      <c r="A33" s="112"/>
      <c r="B33" s="22" t="s">
        <v>270</v>
      </c>
      <c r="C33" s="26"/>
      <c r="D33" s="16"/>
      <c r="E33" s="77"/>
      <c r="F33" s="78"/>
      <c r="G33" s="78"/>
      <c r="H33" s="78"/>
      <c r="I33" s="78"/>
      <c r="J33" s="78"/>
      <c r="K33" s="78"/>
      <c r="L33" s="78"/>
      <c r="M33" s="78"/>
      <c r="N33" s="78"/>
      <c r="O33" s="79"/>
      <c r="P33" s="79"/>
      <c r="Q33" s="79"/>
      <c r="R33" s="80"/>
    </row>
    <row r="34" spans="1:18">
      <c r="A34" s="112"/>
      <c r="B34" s="16" t="s">
        <v>33</v>
      </c>
      <c r="D34" s="62" t="s">
        <v>96</v>
      </c>
      <c r="E34" s="48" t="s">
        <v>134</v>
      </c>
      <c r="F34" s="48" t="s">
        <v>79</v>
      </c>
      <c r="G34" s="48" t="s">
        <v>1</v>
      </c>
      <c r="H34" s="48" t="s">
        <v>2</v>
      </c>
      <c r="I34" s="48" t="s">
        <v>17</v>
      </c>
      <c r="J34" s="48" t="s">
        <v>18</v>
      </c>
      <c r="K34" s="48" t="s">
        <v>20</v>
      </c>
      <c r="L34" s="48" t="s">
        <v>21</v>
      </c>
      <c r="M34" s="48" t="s">
        <v>24</v>
      </c>
      <c r="N34" s="48" t="s">
        <v>25</v>
      </c>
      <c r="O34" s="48" t="s">
        <v>27</v>
      </c>
      <c r="P34" s="48" t="s">
        <v>28</v>
      </c>
      <c r="Q34" s="48" t="s">
        <v>29</v>
      </c>
      <c r="R34" s="48" t="s">
        <v>30</v>
      </c>
    </row>
    <row r="35" spans="1:18">
      <c r="A35" s="112" t="s">
        <v>103</v>
      </c>
      <c r="B35" s="10"/>
      <c r="C35" s="31"/>
      <c r="D35" s="72"/>
      <c r="E35" s="142"/>
      <c r="F35" s="142"/>
      <c r="G35" s="91"/>
      <c r="H35" s="91"/>
      <c r="I35" s="91"/>
      <c r="J35" s="91"/>
      <c r="K35" s="91"/>
      <c r="L35" s="91"/>
      <c r="M35" s="91"/>
      <c r="N35" s="93"/>
      <c r="O35" s="92"/>
      <c r="P35" s="92"/>
      <c r="Q35" s="92"/>
      <c r="R35" s="92"/>
    </row>
    <row r="36" spans="1:18">
      <c r="A36" s="112" t="s">
        <v>104</v>
      </c>
      <c r="B36" s="10"/>
      <c r="C36" s="31"/>
      <c r="D36" s="72"/>
      <c r="E36" s="141"/>
      <c r="F36" s="141"/>
      <c r="G36" s="86"/>
      <c r="H36" s="86"/>
      <c r="I36" s="86"/>
      <c r="J36" s="86"/>
      <c r="K36" s="86"/>
      <c r="L36" s="86"/>
      <c r="M36" s="86"/>
      <c r="N36" s="94"/>
      <c r="O36" s="87"/>
      <c r="P36" s="87"/>
      <c r="Q36" s="87"/>
      <c r="R36" s="87"/>
    </row>
    <row r="37" spans="1:18">
      <c r="A37" s="112" t="s">
        <v>105</v>
      </c>
      <c r="B37" s="10"/>
      <c r="C37" s="31"/>
      <c r="D37" s="72"/>
      <c r="E37" s="141"/>
      <c r="F37" s="141"/>
      <c r="G37" s="86"/>
      <c r="H37" s="86"/>
      <c r="I37" s="86"/>
      <c r="J37" s="86"/>
      <c r="K37" s="86"/>
      <c r="L37" s="86"/>
      <c r="M37" s="86"/>
      <c r="N37" s="94"/>
      <c r="O37" s="87"/>
      <c r="P37" s="87"/>
      <c r="Q37" s="87"/>
      <c r="R37" s="87"/>
    </row>
    <row r="38" spans="1:18">
      <c r="A38" s="112" t="s">
        <v>106</v>
      </c>
      <c r="B38" s="10"/>
      <c r="C38" s="270"/>
      <c r="D38" s="269"/>
      <c r="E38" s="267"/>
      <c r="F38" s="146"/>
      <c r="G38" s="271"/>
      <c r="H38" s="271"/>
      <c r="I38" s="271"/>
      <c r="J38" s="271"/>
      <c r="K38" s="271"/>
      <c r="L38" s="271"/>
      <c r="M38" s="271"/>
      <c r="N38" s="94"/>
      <c r="O38" s="272"/>
      <c r="P38" s="272"/>
      <c r="Q38" s="272"/>
      <c r="R38" s="272"/>
    </row>
    <row r="39" spans="1:18">
      <c r="A39" s="112" t="s">
        <v>229</v>
      </c>
      <c r="B39" s="10"/>
      <c r="C39" s="270"/>
      <c r="D39" s="269"/>
      <c r="E39" s="267"/>
      <c r="F39" s="146"/>
      <c r="G39" s="271"/>
      <c r="H39" s="271"/>
      <c r="I39" s="271"/>
      <c r="J39" s="271"/>
      <c r="K39" s="271"/>
      <c r="L39" s="271"/>
      <c r="M39" s="271"/>
      <c r="N39" s="94"/>
      <c r="O39" s="272"/>
      <c r="P39" s="272"/>
      <c r="Q39" s="272"/>
      <c r="R39" s="272"/>
    </row>
    <row r="40" spans="1:18">
      <c r="A40" s="112" t="s">
        <v>230</v>
      </c>
      <c r="B40" s="10"/>
      <c r="C40" s="270"/>
      <c r="D40" s="269"/>
      <c r="E40" s="267"/>
      <c r="F40" s="146"/>
      <c r="G40" s="271"/>
      <c r="H40" s="271"/>
      <c r="I40" s="271"/>
      <c r="J40" s="271"/>
      <c r="K40" s="271"/>
      <c r="L40" s="271"/>
      <c r="M40" s="271"/>
      <c r="N40" s="94"/>
      <c r="O40" s="272"/>
      <c r="P40" s="272"/>
      <c r="Q40" s="272"/>
      <c r="R40" s="272"/>
    </row>
    <row r="41" spans="1:18">
      <c r="A41" s="112" t="s">
        <v>231</v>
      </c>
      <c r="B41" s="10"/>
      <c r="C41" s="270"/>
      <c r="D41" s="269"/>
      <c r="E41" s="267"/>
      <c r="F41" s="146"/>
      <c r="G41" s="271"/>
      <c r="H41" s="271"/>
      <c r="I41" s="271"/>
      <c r="J41" s="271"/>
      <c r="K41" s="271"/>
      <c r="L41" s="271"/>
      <c r="M41" s="271"/>
      <c r="N41" s="94"/>
      <c r="O41" s="272"/>
      <c r="P41" s="272"/>
      <c r="Q41" s="272"/>
      <c r="R41" s="272"/>
    </row>
    <row r="42" spans="1:18">
      <c r="A42" s="112" t="s">
        <v>232</v>
      </c>
      <c r="B42" s="10"/>
      <c r="C42" s="270"/>
      <c r="D42" s="269"/>
      <c r="E42" s="267"/>
      <c r="F42" s="146"/>
      <c r="G42" s="271"/>
      <c r="H42" s="271"/>
      <c r="I42" s="271"/>
      <c r="J42" s="271"/>
      <c r="K42" s="271"/>
      <c r="L42" s="271"/>
      <c r="M42" s="271"/>
      <c r="N42" s="94"/>
      <c r="O42" s="272"/>
      <c r="P42" s="272"/>
      <c r="Q42" s="272"/>
      <c r="R42" s="272"/>
    </row>
    <row r="43" spans="1:18">
      <c r="A43" s="112" t="s">
        <v>107</v>
      </c>
      <c r="B43" s="10"/>
      <c r="C43" s="270"/>
      <c r="D43" s="269"/>
      <c r="E43" s="267"/>
      <c r="F43" s="146"/>
      <c r="G43" s="271"/>
      <c r="H43" s="271"/>
      <c r="I43" s="271"/>
      <c r="J43" s="271"/>
      <c r="K43" s="271"/>
      <c r="L43" s="271"/>
      <c r="M43" s="271"/>
      <c r="N43" s="94"/>
      <c r="O43" s="272"/>
      <c r="P43" s="272"/>
      <c r="Q43" s="272"/>
      <c r="R43" s="272"/>
    </row>
    <row r="44" spans="1:18">
      <c r="A44" s="112" t="s">
        <v>108</v>
      </c>
      <c r="B44" s="10"/>
      <c r="C44" s="31"/>
      <c r="D44" s="72"/>
      <c r="E44" s="141"/>
      <c r="F44" s="146"/>
      <c r="G44" s="86"/>
      <c r="H44" s="86"/>
      <c r="I44" s="86"/>
      <c r="J44" s="86"/>
      <c r="K44" s="86"/>
      <c r="L44" s="86"/>
      <c r="M44" s="86"/>
      <c r="N44" s="94"/>
      <c r="O44" s="87"/>
      <c r="P44" s="87"/>
      <c r="Q44" s="87"/>
      <c r="R44" s="87"/>
    </row>
    <row r="45" spans="1:18">
      <c r="A45" s="112" t="s">
        <v>109</v>
      </c>
      <c r="B45" s="10"/>
      <c r="C45" s="31"/>
      <c r="D45" s="72"/>
      <c r="E45" s="141"/>
      <c r="F45" s="146"/>
      <c r="G45" s="86"/>
      <c r="H45" s="86"/>
      <c r="I45" s="86"/>
      <c r="J45" s="86"/>
      <c r="K45" s="86"/>
      <c r="L45" s="86"/>
      <c r="M45" s="86"/>
      <c r="N45" s="94"/>
      <c r="O45" s="87"/>
      <c r="P45" s="87"/>
      <c r="Q45" s="87"/>
      <c r="R45" s="87"/>
    </row>
    <row r="46" spans="1:18">
      <c r="A46" s="112" t="s">
        <v>110</v>
      </c>
      <c r="B46" s="10"/>
      <c r="C46" s="270"/>
      <c r="D46" s="269"/>
      <c r="E46" s="267"/>
      <c r="F46" s="146"/>
      <c r="G46" s="271"/>
      <c r="H46" s="271"/>
      <c r="I46" s="271"/>
      <c r="J46" s="271"/>
      <c r="K46" s="271"/>
      <c r="L46" s="271"/>
      <c r="M46" s="271"/>
      <c r="N46" s="94"/>
      <c r="O46" s="272"/>
      <c r="P46" s="272"/>
      <c r="Q46" s="272"/>
      <c r="R46" s="272"/>
    </row>
    <row r="47" spans="1:18">
      <c r="A47" s="112" t="s">
        <v>233</v>
      </c>
      <c r="B47" s="10"/>
      <c r="C47" s="31"/>
      <c r="D47" s="72"/>
      <c r="E47" s="141"/>
      <c r="F47" s="146"/>
      <c r="G47" s="86"/>
      <c r="H47" s="86"/>
      <c r="I47" s="86"/>
      <c r="J47" s="86"/>
      <c r="K47" s="86"/>
      <c r="L47" s="86"/>
      <c r="M47" s="86"/>
      <c r="N47" s="94"/>
      <c r="O47" s="87"/>
      <c r="P47" s="87"/>
      <c r="Q47" s="87"/>
      <c r="R47" s="87"/>
    </row>
    <row r="48" spans="1:18">
      <c r="A48" s="239" t="s">
        <v>234</v>
      </c>
      <c r="B48" s="10"/>
      <c r="C48" s="31"/>
      <c r="D48" s="72"/>
      <c r="E48" s="141"/>
      <c r="F48" s="146"/>
      <c r="G48" s="86"/>
      <c r="H48" s="86"/>
      <c r="I48" s="86"/>
      <c r="J48" s="86"/>
      <c r="K48" s="86"/>
      <c r="L48" s="86"/>
      <c r="M48" s="86"/>
      <c r="N48" s="94"/>
      <c r="O48" s="87"/>
      <c r="P48" s="87"/>
      <c r="Q48" s="87"/>
      <c r="R48" s="87"/>
    </row>
    <row r="49" spans="1:18">
      <c r="A49" s="296"/>
      <c r="B49" s="33"/>
      <c r="C49" s="33"/>
      <c r="D49" s="68"/>
      <c r="E49" s="73"/>
      <c r="F49" s="74"/>
      <c r="G49" s="74"/>
      <c r="H49" s="74"/>
      <c r="I49" s="74"/>
      <c r="J49" s="74"/>
      <c r="K49" s="74"/>
      <c r="L49" s="74"/>
      <c r="M49" s="74"/>
      <c r="N49" s="74"/>
      <c r="O49" s="75"/>
      <c r="P49" s="75"/>
      <c r="Q49" s="75"/>
      <c r="R49" s="76"/>
    </row>
    <row r="50" spans="1:18">
      <c r="A50" s="112"/>
      <c r="B50" s="22" t="s">
        <v>272</v>
      </c>
      <c r="D50" s="22"/>
      <c r="E50" s="81"/>
      <c r="F50" s="82"/>
      <c r="G50" s="82"/>
      <c r="H50" s="82"/>
      <c r="I50" s="82"/>
      <c r="J50" s="82"/>
      <c r="K50" s="82"/>
      <c r="L50" s="82"/>
      <c r="M50" s="82"/>
      <c r="N50" s="82"/>
      <c r="O50" s="79"/>
      <c r="P50" s="79"/>
      <c r="Q50" s="79"/>
      <c r="R50" s="80"/>
    </row>
    <row r="51" spans="1:18">
      <c r="A51" s="112"/>
      <c r="B51" s="16" t="s">
        <v>34</v>
      </c>
      <c r="D51" s="62" t="s">
        <v>96</v>
      </c>
      <c r="E51" s="48" t="s">
        <v>134</v>
      </c>
      <c r="F51" s="48" t="s">
        <v>79</v>
      </c>
      <c r="G51" s="48" t="s">
        <v>1</v>
      </c>
      <c r="H51" s="48" t="s">
        <v>2</v>
      </c>
      <c r="I51" s="48" t="s">
        <v>17</v>
      </c>
      <c r="J51" s="48" t="s">
        <v>18</v>
      </c>
      <c r="K51" s="48" t="s">
        <v>20</v>
      </c>
      <c r="L51" s="48" t="s">
        <v>21</v>
      </c>
      <c r="M51" s="48" t="s">
        <v>24</v>
      </c>
      <c r="N51" s="48" t="s">
        <v>25</v>
      </c>
      <c r="O51" s="48" t="s">
        <v>27</v>
      </c>
      <c r="P51" s="48" t="s">
        <v>28</v>
      </c>
      <c r="Q51" s="48" t="s">
        <v>29</v>
      </c>
      <c r="R51" s="48" t="s">
        <v>30</v>
      </c>
    </row>
    <row r="52" spans="1:18">
      <c r="A52" s="112" t="s">
        <v>344</v>
      </c>
      <c r="B52" s="10"/>
      <c r="C52" s="31"/>
      <c r="D52" s="72"/>
      <c r="E52" s="142"/>
      <c r="F52" s="142"/>
      <c r="G52" s="91"/>
      <c r="H52" s="91"/>
      <c r="I52" s="91"/>
      <c r="J52" s="91"/>
      <c r="K52" s="91"/>
      <c r="L52" s="91"/>
      <c r="M52" s="91"/>
      <c r="N52" s="93"/>
      <c r="O52" s="92"/>
      <c r="P52" s="92"/>
      <c r="Q52" s="92"/>
      <c r="R52" s="92"/>
    </row>
    <row r="53" spans="1:18">
      <c r="A53" s="112" t="s">
        <v>345</v>
      </c>
      <c r="B53" s="10"/>
      <c r="C53" s="31"/>
      <c r="D53" s="72"/>
      <c r="E53" s="142"/>
      <c r="F53" s="142"/>
      <c r="G53" s="91"/>
      <c r="H53" s="91"/>
      <c r="I53" s="91"/>
      <c r="J53" s="91"/>
      <c r="K53" s="91"/>
      <c r="L53" s="91"/>
      <c r="M53" s="91"/>
      <c r="N53" s="93"/>
      <c r="O53" s="92"/>
      <c r="P53" s="92"/>
      <c r="Q53" s="92"/>
      <c r="R53" s="92"/>
    </row>
    <row r="54" spans="1:18">
      <c r="A54" s="112" t="s">
        <v>346</v>
      </c>
      <c r="B54" s="10"/>
      <c r="C54" s="31"/>
      <c r="D54" s="72"/>
      <c r="E54" s="142"/>
      <c r="F54" s="142"/>
      <c r="G54" s="91"/>
      <c r="H54" s="91"/>
      <c r="I54" s="91"/>
      <c r="J54" s="91"/>
      <c r="K54" s="91"/>
      <c r="L54" s="91"/>
      <c r="M54" s="91"/>
      <c r="N54" s="93"/>
      <c r="O54" s="92"/>
      <c r="P54" s="92"/>
      <c r="Q54" s="92"/>
      <c r="R54" s="92"/>
    </row>
    <row r="55" spans="1:18">
      <c r="A55" s="112" t="s">
        <v>348</v>
      </c>
      <c r="B55" s="10"/>
      <c r="C55" s="31"/>
      <c r="D55" s="72"/>
      <c r="E55" s="142"/>
      <c r="F55" s="142"/>
      <c r="G55" s="91"/>
      <c r="H55" s="91"/>
      <c r="I55" s="91"/>
      <c r="J55" s="91"/>
      <c r="K55" s="91"/>
      <c r="L55" s="91"/>
      <c r="M55" s="91"/>
      <c r="N55" s="93"/>
      <c r="O55" s="92"/>
      <c r="P55" s="92"/>
      <c r="Q55" s="92"/>
      <c r="R55" s="92"/>
    </row>
    <row r="56" spans="1:18">
      <c r="A56" s="112" t="s">
        <v>349</v>
      </c>
      <c r="B56" s="10"/>
      <c r="C56" s="31"/>
      <c r="D56" s="72"/>
      <c r="E56" s="142"/>
      <c r="F56" s="142"/>
      <c r="G56" s="91"/>
      <c r="H56" s="91"/>
      <c r="I56" s="91"/>
      <c r="J56" s="91"/>
      <c r="K56" s="91"/>
      <c r="L56" s="91"/>
      <c r="M56" s="91"/>
      <c r="N56" s="93"/>
      <c r="O56" s="92"/>
      <c r="P56" s="92"/>
      <c r="Q56" s="92"/>
      <c r="R56" s="92"/>
    </row>
    <row r="57" spans="1:18">
      <c r="A57" s="112" t="s">
        <v>347</v>
      </c>
      <c r="B57" s="10"/>
      <c r="C57" s="31"/>
      <c r="D57" s="72"/>
      <c r="E57" s="141"/>
      <c r="F57" s="141"/>
      <c r="G57" s="86"/>
      <c r="H57" s="86"/>
      <c r="I57" s="86"/>
      <c r="J57" s="86"/>
      <c r="K57" s="86"/>
      <c r="L57" s="86"/>
      <c r="M57" s="86"/>
      <c r="N57" s="94"/>
      <c r="O57" s="87"/>
      <c r="P57" s="87"/>
      <c r="Q57" s="87"/>
      <c r="R57" s="87"/>
    </row>
    <row r="58" spans="1:18">
      <c r="A58" s="112"/>
      <c r="B58" s="160"/>
      <c r="C58" s="161"/>
      <c r="D58" s="162"/>
      <c r="E58" s="163"/>
      <c r="F58" s="163"/>
      <c r="G58" s="163"/>
      <c r="H58" s="163"/>
      <c r="I58" s="163"/>
      <c r="J58" s="163"/>
      <c r="K58" s="163"/>
      <c r="L58" s="163"/>
      <c r="M58" s="163"/>
      <c r="N58" s="157"/>
      <c r="O58" s="159"/>
      <c r="P58" s="159"/>
      <c r="Q58" s="159"/>
      <c r="R58" s="159"/>
    </row>
    <row r="59" spans="1:18">
      <c r="A59" s="112">
        <v>2</v>
      </c>
      <c r="B59" s="181" t="s">
        <v>350</v>
      </c>
      <c r="C59" s="182"/>
      <c r="D59" s="183"/>
      <c r="E59" s="309">
        <f t="shared" ref="E59:R59" si="2">SUM(E35:E48,E52:E57)</f>
        <v>0</v>
      </c>
      <c r="F59" s="309">
        <f t="shared" si="2"/>
        <v>0</v>
      </c>
      <c r="G59" s="54">
        <f t="shared" si="2"/>
        <v>0</v>
      </c>
      <c r="H59" s="54">
        <f t="shared" si="2"/>
        <v>0</v>
      </c>
      <c r="I59" s="54">
        <f t="shared" si="2"/>
        <v>0</v>
      </c>
      <c r="J59" s="54">
        <f t="shared" si="2"/>
        <v>0</v>
      </c>
      <c r="K59" s="54">
        <f t="shared" si="2"/>
        <v>0</v>
      </c>
      <c r="L59" s="54">
        <f t="shared" si="2"/>
        <v>0</v>
      </c>
      <c r="M59" s="54">
        <f t="shared" si="2"/>
        <v>0</v>
      </c>
      <c r="N59" s="54">
        <f t="shared" si="2"/>
        <v>0</v>
      </c>
      <c r="O59" s="54">
        <f t="shared" si="2"/>
        <v>0</v>
      </c>
      <c r="P59" s="54">
        <f t="shared" si="2"/>
        <v>0</v>
      </c>
      <c r="Q59" s="54">
        <f t="shared" si="2"/>
        <v>0</v>
      </c>
      <c r="R59" s="54">
        <f t="shared" si="2"/>
        <v>0</v>
      </c>
    </row>
    <row r="60" spans="1:18">
      <c r="A60" s="112"/>
      <c r="B60" s="167"/>
      <c r="C60" s="168"/>
      <c r="D60" s="176"/>
      <c r="E60" s="177"/>
      <c r="F60" s="177"/>
      <c r="G60" s="177"/>
      <c r="H60" s="177"/>
      <c r="I60" s="177"/>
      <c r="J60" s="177"/>
      <c r="K60" s="177"/>
      <c r="L60" s="177"/>
      <c r="M60" s="177"/>
      <c r="N60" s="177"/>
      <c r="O60" s="177"/>
      <c r="P60" s="177"/>
      <c r="Q60" s="177"/>
      <c r="R60" s="169"/>
    </row>
    <row r="61" spans="1:18" ht="15" customHeight="1">
      <c r="A61" s="112">
        <v>3</v>
      </c>
      <c r="B61" s="172" t="s">
        <v>114</v>
      </c>
      <c r="C61" s="173"/>
      <c r="D61" s="174"/>
      <c r="E61" s="306">
        <f t="shared" ref="E61:R61" si="3">E31+E59</f>
        <v>633921.86</v>
      </c>
      <c r="F61" s="306">
        <f t="shared" si="3"/>
        <v>662131.68999999994</v>
      </c>
      <c r="G61" s="175">
        <f t="shared" si="3"/>
        <v>655140.52932999399</v>
      </c>
      <c r="H61" s="175">
        <f t="shared" si="3"/>
        <v>662701.80237162998</v>
      </c>
      <c r="I61" s="175">
        <f t="shared" si="3"/>
        <v>691954.93084986997</v>
      </c>
      <c r="J61" s="175">
        <f t="shared" si="3"/>
        <v>628743.30103642005</v>
      </c>
      <c r="K61" s="175">
        <f t="shared" si="3"/>
        <v>597738.99850426801</v>
      </c>
      <c r="L61" s="175">
        <f t="shared" si="3"/>
        <v>567092.7787024721</v>
      </c>
      <c r="M61" s="175">
        <f t="shared" si="3"/>
        <v>370659.78772994003</v>
      </c>
      <c r="N61" s="175">
        <f t="shared" si="3"/>
        <v>223565.13117027</v>
      </c>
      <c r="O61" s="175">
        <f t="shared" si="3"/>
        <v>226783.80073250001</v>
      </c>
      <c r="P61" s="175">
        <f t="shared" si="3"/>
        <v>218062.40677127498</v>
      </c>
      <c r="Q61" s="175">
        <f t="shared" si="3"/>
        <v>209109.87160651703</v>
      </c>
      <c r="R61" s="175">
        <f t="shared" si="3"/>
        <v>210897.743871524</v>
      </c>
    </row>
    <row r="62" spans="1:18">
      <c r="A62" s="112"/>
      <c r="B62" s="22"/>
      <c r="C62" s="26"/>
      <c r="D62" s="22"/>
      <c r="E62" s="60"/>
      <c r="F62" s="60"/>
      <c r="G62" s="60"/>
      <c r="H62" s="60"/>
      <c r="I62" s="60"/>
      <c r="J62" s="60"/>
      <c r="K62" s="60"/>
      <c r="L62" s="60"/>
      <c r="M62" s="60"/>
      <c r="N62" s="60"/>
      <c r="O62" s="60"/>
      <c r="P62" s="60"/>
      <c r="Q62" s="60"/>
      <c r="R62" s="60"/>
    </row>
    <row r="63" spans="1:18" ht="15" customHeight="1">
      <c r="A63" s="112"/>
      <c r="B63" s="95"/>
      <c r="C63" s="96"/>
      <c r="D63" s="16"/>
      <c r="E63" s="60"/>
      <c r="F63" s="60"/>
      <c r="G63" s="60"/>
      <c r="H63" s="60"/>
      <c r="I63" s="60"/>
      <c r="J63" s="60"/>
      <c r="K63" s="60"/>
      <c r="L63" s="60"/>
      <c r="M63" s="60"/>
      <c r="N63" s="60"/>
      <c r="O63" s="60"/>
      <c r="P63" s="60"/>
      <c r="Q63" s="60"/>
      <c r="R63" s="60"/>
    </row>
    <row r="64" spans="1:18" ht="15" customHeight="1">
      <c r="A64" s="112"/>
      <c r="B64" s="241" t="s">
        <v>130</v>
      </c>
      <c r="D64" s="16"/>
      <c r="E64" s="16"/>
      <c r="F64" s="16"/>
      <c r="G64" s="69"/>
      <c r="H64" s="69"/>
      <c r="I64" s="69"/>
      <c r="J64" s="69"/>
      <c r="K64" s="69"/>
      <c r="L64" s="69"/>
      <c r="M64" s="69"/>
      <c r="N64" s="69"/>
      <c r="O64" s="61"/>
      <c r="P64" s="61"/>
      <c r="Q64" s="61"/>
      <c r="R64" s="61"/>
    </row>
    <row r="65" spans="1:18" ht="15" customHeight="1">
      <c r="A65" s="112"/>
      <c r="B65" s="22" t="s">
        <v>273</v>
      </c>
      <c r="C65" s="26"/>
      <c r="D65" s="16"/>
      <c r="E65" s="16"/>
      <c r="F65" s="16"/>
      <c r="G65" s="69"/>
      <c r="H65" s="69"/>
      <c r="I65" s="69"/>
      <c r="J65" s="69"/>
      <c r="K65" s="69"/>
      <c r="L65" s="69"/>
      <c r="M65" s="69"/>
      <c r="N65" s="69"/>
      <c r="O65" s="61"/>
      <c r="P65" s="61"/>
      <c r="Q65" s="61"/>
      <c r="R65" s="61"/>
    </row>
    <row r="66" spans="1:18">
      <c r="A66" s="112"/>
      <c r="B66" s="16" t="s">
        <v>38</v>
      </c>
      <c r="C66" s="26"/>
      <c r="D66" s="62" t="s">
        <v>96</v>
      </c>
      <c r="E66" s="48" t="s">
        <v>134</v>
      </c>
      <c r="F66" s="48" t="s">
        <v>79</v>
      </c>
      <c r="G66" s="48" t="s">
        <v>1</v>
      </c>
      <c r="H66" s="48" t="s">
        <v>2</v>
      </c>
      <c r="I66" s="48" t="s">
        <v>17</v>
      </c>
      <c r="J66" s="48" t="s">
        <v>18</v>
      </c>
      <c r="K66" s="48" t="s">
        <v>20</v>
      </c>
      <c r="L66" s="48" t="s">
        <v>21</v>
      </c>
      <c r="M66" s="48" t="s">
        <v>24</v>
      </c>
      <c r="N66" s="48" t="s">
        <v>25</v>
      </c>
      <c r="O66" s="48" t="s">
        <v>27</v>
      </c>
      <c r="P66" s="48" t="s">
        <v>28</v>
      </c>
      <c r="Q66" s="48" t="s">
        <v>29</v>
      </c>
      <c r="R66" s="48" t="s">
        <v>30</v>
      </c>
    </row>
    <row r="67" spans="1:18">
      <c r="A67" s="112" t="s">
        <v>115</v>
      </c>
      <c r="B67" s="97"/>
      <c r="C67" s="148"/>
      <c r="D67" s="184"/>
      <c r="E67" s="140"/>
      <c r="F67" s="140"/>
      <c r="G67" s="86"/>
      <c r="H67" s="86"/>
      <c r="I67" s="86"/>
      <c r="J67" s="86"/>
      <c r="K67" s="86"/>
      <c r="L67" s="86"/>
      <c r="M67" s="86"/>
      <c r="N67" s="94"/>
      <c r="O67" s="87"/>
      <c r="P67" s="87"/>
      <c r="Q67" s="87"/>
      <c r="R67" s="87"/>
    </row>
    <row r="68" spans="1:18">
      <c r="A68" s="112" t="s">
        <v>116</v>
      </c>
      <c r="B68" s="38"/>
      <c r="C68" s="148"/>
      <c r="D68" s="184"/>
      <c r="E68" s="140"/>
      <c r="F68" s="140"/>
      <c r="G68" s="86"/>
      <c r="H68" s="86"/>
      <c r="I68" s="86"/>
      <c r="J68" s="86"/>
      <c r="K68" s="86"/>
      <c r="L68" s="86"/>
      <c r="M68" s="86"/>
      <c r="N68" s="94"/>
      <c r="O68" s="87"/>
      <c r="P68" s="87"/>
      <c r="Q68" s="87"/>
      <c r="R68" s="87"/>
    </row>
    <row r="69" spans="1:18">
      <c r="A69" s="112" t="s">
        <v>117</v>
      </c>
      <c r="B69" s="38"/>
      <c r="C69" s="148"/>
      <c r="D69" s="184"/>
      <c r="E69" s="140"/>
      <c r="F69" s="140"/>
      <c r="G69" s="86"/>
      <c r="H69" s="86"/>
      <c r="I69" s="86"/>
      <c r="J69" s="86"/>
      <c r="K69" s="86"/>
      <c r="L69" s="86"/>
      <c r="M69" s="86"/>
      <c r="N69" s="94"/>
      <c r="O69" s="87"/>
      <c r="P69" s="87"/>
      <c r="Q69" s="87"/>
      <c r="R69" s="87"/>
    </row>
    <row r="70" spans="1:18">
      <c r="A70" s="112" t="s">
        <v>118</v>
      </c>
      <c r="B70" s="38"/>
      <c r="C70" s="148"/>
      <c r="D70" s="184"/>
      <c r="E70" s="140"/>
      <c r="F70" s="140"/>
      <c r="G70" s="86"/>
      <c r="H70" s="86"/>
      <c r="I70" s="86"/>
      <c r="J70" s="86"/>
      <c r="K70" s="86"/>
      <c r="L70" s="86"/>
      <c r="M70" s="86"/>
      <c r="N70" s="94"/>
      <c r="O70" s="87"/>
      <c r="P70" s="87"/>
      <c r="Q70" s="87"/>
      <c r="R70" s="87"/>
    </row>
    <row r="71" spans="1:18">
      <c r="A71" s="112" t="s">
        <v>119</v>
      </c>
      <c r="B71" s="38"/>
      <c r="C71" s="148"/>
      <c r="D71" s="184"/>
      <c r="E71" s="140"/>
      <c r="F71" s="140"/>
      <c r="G71" s="86"/>
      <c r="H71" s="86"/>
      <c r="I71" s="86"/>
      <c r="J71" s="86"/>
      <c r="K71" s="86"/>
      <c r="L71" s="86"/>
      <c r="M71" s="86"/>
      <c r="N71" s="94"/>
      <c r="O71" s="87"/>
      <c r="P71" s="87"/>
      <c r="Q71" s="87"/>
      <c r="R71" s="87"/>
    </row>
    <row r="72" spans="1:18">
      <c r="A72" s="112" t="s">
        <v>235</v>
      </c>
      <c r="B72" s="38"/>
      <c r="C72" s="148"/>
      <c r="D72" s="184"/>
      <c r="E72" s="140"/>
      <c r="F72" s="140"/>
      <c r="G72" s="86"/>
      <c r="H72" s="86"/>
      <c r="I72" s="86"/>
      <c r="J72" s="86"/>
      <c r="K72" s="86"/>
      <c r="L72" s="86"/>
      <c r="M72" s="86"/>
      <c r="N72" s="94"/>
      <c r="O72" s="87"/>
      <c r="P72" s="87"/>
      <c r="Q72" s="87"/>
      <c r="R72" s="87"/>
    </row>
    <row r="73" spans="1:18">
      <c r="A73" s="112" t="s">
        <v>236</v>
      </c>
      <c r="B73" s="38"/>
      <c r="C73" s="148"/>
      <c r="D73" s="184"/>
      <c r="E73" s="140"/>
      <c r="F73" s="140"/>
      <c r="G73" s="86"/>
      <c r="H73" s="86"/>
      <c r="I73" s="86"/>
      <c r="J73" s="86"/>
      <c r="K73" s="86"/>
      <c r="L73" s="86"/>
      <c r="M73" s="86"/>
      <c r="N73" s="94"/>
      <c r="O73" s="87"/>
      <c r="P73" s="87"/>
      <c r="Q73" s="87"/>
      <c r="R73" s="87"/>
    </row>
    <row r="74" spans="1:18">
      <c r="A74" s="112" t="s">
        <v>237</v>
      </c>
      <c r="B74" s="38"/>
      <c r="C74" s="148"/>
      <c r="D74" s="184"/>
      <c r="E74" s="140"/>
      <c r="F74" s="140"/>
      <c r="G74" s="86"/>
      <c r="H74" s="86"/>
      <c r="I74" s="86"/>
      <c r="J74" s="86"/>
      <c r="K74" s="86"/>
      <c r="L74" s="86"/>
      <c r="M74" s="86"/>
      <c r="N74" s="94"/>
      <c r="O74" s="87"/>
      <c r="P74" s="87"/>
      <c r="Q74" s="87"/>
      <c r="R74" s="87"/>
    </row>
    <row r="75" spans="1:18">
      <c r="A75" s="112" t="s">
        <v>238</v>
      </c>
      <c r="B75" s="38"/>
      <c r="C75" s="148"/>
      <c r="D75" s="184"/>
      <c r="E75" s="140"/>
      <c r="F75" s="140"/>
      <c r="G75" s="86"/>
      <c r="H75" s="86"/>
      <c r="I75" s="86"/>
      <c r="J75" s="86"/>
      <c r="K75" s="86"/>
      <c r="L75" s="86"/>
      <c r="M75" s="86"/>
      <c r="N75" s="94"/>
      <c r="O75" s="87"/>
      <c r="P75" s="87"/>
      <c r="Q75" s="87"/>
      <c r="R75" s="87"/>
    </row>
    <row r="76" spans="1:18">
      <c r="A76" s="112" t="s">
        <v>239</v>
      </c>
      <c r="B76" s="38"/>
      <c r="C76" s="148"/>
      <c r="D76" s="184"/>
      <c r="E76" s="140"/>
      <c r="F76" s="140"/>
      <c r="G76" s="86"/>
      <c r="H76" s="86"/>
      <c r="I76" s="86"/>
      <c r="J76" s="86"/>
      <c r="K76" s="86"/>
      <c r="L76" s="86"/>
      <c r="M76" s="86"/>
      <c r="N76" s="94"/>
      <c r="O76" s="87"/>
      <c r="P76" s="87"/>
      <c r="Q76" s="87"/>
      <c r="R76" s="87"/>
    </row>
    <row r="77" spans="1:18">
      <c r="A77" s="112" t="s">
        <v>240</v>
      </c>
      <c r="B77" s="38"/>
      <c r="C77" s="148"/>
      <c r="D77" s="184"/>
      <c r="E77" s="140"/>
      <c r="F77" s="140"/>
      <c r="G77" s="86"/>
      <c r="H77" s="86"/>
      <c r="I77" s="86"/>
      <c r="J77" s="86"/>
      <c r="K77" s="86"/>
      <c r="L77" s="86"/>
      <c r="M77" s="86"/>
      <c r="N77" s="94"/>
      <c r="O77" s="87"/>
      <c r="P77" s="87"/>
      <c r="Q77" s="87"/>
      <c r="R77" s="87"/>
    </row>
    <row r="78" spans="1:18">
      <c r="A78" s="112" t="s">
        <v>241</v>
      </c>
      <c r="B78" s="38"/>
      <c r="C78" s="148"/>
      <c r="D78" s="184"/>
      <c r="E78" s="140"/>
      <c r="F78" s="140"/>
      <c r="G78" s="86"/>
      <c r="H78" s="86"/>
      <c r="I78" s="86"/>
      <c r="J78" s="86"/>
      <c r="K78" s="86"/>
      <c r="L78" s="86"/>
      <c r="M78" s="86"/>
      <c r="N78" s="94"/>
      <c r="O78" s="87"/>
      <c r="P78" s="87"/>
      <c r="Q78" s="87"/>
      <c r="R78" s="87"/>
    </row>
    <row r="79" spans="1:18">
      <c r="A79" s="112" t="s">
        <v>242</v>
      </c>
      <c r="B79" s="38"/>
      <c r="C79" s="148"/>
      <c r="D79" s="184"/>
      <c r="E79" s="140"/>
      <c r="F79" s="140"/>
      <c r="G79" s="86"/>
      <c r="H79" s="86"/>
      <c r="I79" s="86"/>
      <c r="J79" s="86"/>
      <c r="K79" s="86"/>
      <c r="L79" s="86"/>
      <c r="M79" s="86"/>
      <c r="N79" s="94"/>
      <c r="O79" s="87"/>
      <c r="P79" s="87"/>
      <c r="Q79" s="87"/>
      <c r="R79" s="87"/>
    </row>
    <row r="80" spans="1:18">
      <c r="A80" s="239" t="s">
        <v>243</v>
      </c>
      <c r="B80" s="38"/>
      <c r="C80" s="148"/>
      <c r="D80" s="184"/>
      <c r="E80" s="140"/>
      <c r="F80" s="140"/>
      <c r="G80" s="86"/>
      <c r="H80" s="86"/>
      <c r="I80" s="86"/>
      <c r="J80" s="86"/>
      <c r="K80" s="86"/>
      <c r="L80" s="86"/>
      <c r="M80" s="86"/>
      <c r="N80" s="86"/>
      <c r="O80" s="87"/>
      <c r="P80" s="87"/>
      <c r="Q80" s="87"/>
      <c r="R80" s="87"/>
    </row>
    <row r="81" spans="1:18">
      <c r="A81" s="112">
        <v>4</v>
      </c>
      <c r="B81" s="35" t="s">
        <v>111</v>
      </c>
      <c r="C81" s="34"/>
      <c r="D81" s="149"/>
      <c r="E81" s="305">
        <f>SUM(E67:E80)</f>
        <v>0</v>
      </c>
      <c r="F81" s="305">
        <f>SUM(F67:F80)</f>
        <v>0</v>
      </c>
      <c r="G81" s="53">
        <f t="shared" ref="G81:R81" si="4">SUM(G67:G80)</f>
        <v>0</v>
      </c>
      <c r="H81" s="53">
        <f t="shared" si="4"/>
        <v>0</v>
      </c>
      <c r="I81" s="53">
        <f t="shared" si="4"/>
        <v>0</v>
      </c>
      <c r="J81" s="53">
        <f t="shared" si="4"/>
        <v>0</v>
      </c>
      <c r="K81" s="53">
        <f t="shared" si="4"/>
        <v>0</v>
      </c>
      <c r="L81" s="53">
        <f t="shared" si="4"/>
        <v>0</v>
      </c>
      <c r="M81" s="53">
        <f t="shared" si="4"/>
        <v>0</v>
      </c>
      <c r="N81" s="53">
        <f t="shared" si="4"/>
        <v>0</v>
      </c>
      <c r="O81" s="53">
        <f t="shared" si="4"/>
        <v>0</v>
      </c>
      <c r="P81" s="53">
        <f t="shared" si="4"/>
        <v>0</v>
      </c>
      <c r="Q81" s="53">
        <f t="shared" si="4"/>
        <v>0</v>
      </c>
      <c r="R81" s="53">
        <f t="shared" si="4"/>
        <v>0</v>
      </c>
    </row>
    <row r="82" spans="1:18">
      <c r="A82" s="112"/>
      <c r="C82" s="26"/>
      <c r="D82" s="126"/>
      <c r="E82" s="130"/>
      <c r="F82" s="204"/>
      <c r="G82" s="131"/>
      <c r="H82" s="131"/>
      <c r="I82" s="131"/>
      <c r="J82" s="131"/>
      <c r="K82" s="131"/>
      <c r="L82" s="131"/>
      <c r="M82" s="131"/>
      <c r="N82" s="131"/>
      <c r="O82" s="132"/>
      <c r="P82" s="132"/>
      <c r="Q82" s="132"/>
      <c r="R82" s="133"/>
    </row>
    <row r="83" spans="1:18">
      <c r="A83" s="112"/>
      <c r="B83" s="22" t="s">
        <v>274</v>
      </c>
      <c r="D83" s="16"/>
      <c r="E83" s="81"/>
      <c r="F83" s="82"/>
      <c r="G83" s="82"/>
      <c r="H83" s="82"/>
      <c r="I83" s="82"/>
      <c r="J83" s="82"/>
      <c r="K83" s="82"/>
      <c r="L83" s="82"/>
      <c r="M83" s="82"/>
      <c r="N83" s="82"/>
      <c r="O83" s="79"/>
      <c r="P83" s="79"/>
      <c r="Q83" s="79"/>
      <c r="R83" s="80"/>
    </row>
    <row r="84" spans="1:18">
      <c r="A84" s="112"/>
      <c r="B84" s="16" t="s">
        <v>38</v>
      </c>
      <c r="D84" s="62" t="s">
        <v>96</v>
      </c>
      <c r="E84" s="48" t="s">
        <v>134</v>
      </c>
      <c r="F84" s="48" t="s">
        <v>79</v>
      </c>
      <c r="G84" s="48" t="s">
        <v>1</v>
      </c>
      <c r="H84" s="48" t="s">
        <v>2</v>
      </c>
      <c r="I84" s="48" t="s">
        <v>17</v>
      </c>
      <c r="J84" s="48" t="s">
        <v>18</v>
      </c>
      <c r="K84" s="48" t="s">
        <v>20</v>
      </c>
      <c r="L84" s="48" t="s">
        <v>21</v>
      </c>
      <c r="M84" s="48" t="s">
        <v>24</v>
      </c>
      <c r="N84" s="48" t="s">
        <v>25</v>
      </c>
      <c r="O84" s="48" t="s">
        <v>27</v>
      </c>
      <c r="P84" s="48" t="s">
        <v>28</v>
      </c>
      <c r="Q84" s="48" t="s">
        <v>29</v>
      </c>
      <c r="R84" s="48" t="s">
        <v>30</v>
      </c>
    </row>
    <row r="85" spans="1:18">
      <c r="A85" s="112" t="s">
        <v>120</v>
      </c>
      <c r="B85" s="38"/>
      <c r="C85" s="31"/>
      <c r="D85" s="72"/>
      <c r="E85" s="307"/>
      <c r="F85" s="143"/>
      <c r="G85" s="85"/>
      <c r="H85" s="86"/>
      <c r="I85" s="86"/>
      <c r="J85" s="86"/>
      <c r="K85" s="86"/>
      <c r="L85" s="86"/>
      <c r="M85" s="86"/>
      <c r="N85" s="86"/>
      <c r="O85" s="87"/>
      <c r="P85" s="87"/>
      <c r="Q85" s="87"/>
      <c r="R85" s="87"/>
    </row>
    <row r="86" spans="1:18">
      <c r="A86" s="112" t="s">
        <v>121</v>
      </c>
      <c r="B86" s="38"/>
      <c r="C86" s="31"/>
      <c r="D86" s="72"/>
      <c r="E86" s="143"/>
      <c r="F86" s="143"/>
      <c r="G86" s="85"/>
      <c r="H86" s="86"/>
      <c r="I86" s="86"/>
      <c r="J86" s="86"/>
      <c r="K86" s="86"/>
      <c r="L86" s="86"/>
      <c r="M86" s="86"/>
      <c r="N86" s="86"/>
      <c r="O86" s="87"/>
      <c r="P86" s="87"/>
      <c r="Q86" s="87"/>
      <c r="R86" s="87"/>
    </row>
    <row r="87" spans="1:18">
      <c r="A87" s="112" t="s">
        <v>122</v>
      </c>
      <c r="B87" s="38"/>
      <c r="C87" s="31"/>
      <c r="D87" s="72"/>
      <c r="E87" s="143"/>
      <c r="F87" s="143"/>
      <c r="G87" s="85"/>
      <c r="H87" s="86"/>
      <c r="I87" s="86"/>
      <c r="J87" s="86"/>
      <c r="K87" s="86"/>
      <c r="L87" s="86"/>
      <c r="M87" s="86"/>
      <c r="N87" s="86"/>
      <c r="O87" s="87"/>
      <c r="P87" s="87"/>
      <c r="Q87" s="87"/>
      <c r="R87" s="87"/>
    </row>
    <row r="88" spans="1:18">
      <c r="A88" s="112" t="s">
        <v>123</v>
      </c>
      <c r="B88" s="38"/>
      <c r="C88" s="31"/>
      <c r="D88" s="72"/>
      <c r="E88" s="143"/>
      <c r="F88" s="143"/>
      <c r="G88" s="85"/>
      <c r="H88" s="86"/>
      <c r="I88" s="86"/>
      <c r="J88" s="86"/>
      <c r="K88" s="86"/>
      <c r="L88" s="86"/>
      <c r="M88" s="86"/>
      <c r="N88" s="86"/>
      <c r="O88" s="87"/>
      <c r="P88" s="87"/>
      <c r="Q88" s="87"/>
      <c r="R88" s="87"/>
    </row>
    <row r="89" spans="1:18">
      <c r="A89" s="112" t="s">
        <v>124</v>
      </c>
      <c r="B89" s="38"/>
      <c r="C89" s="31"/>
      <c r="D89" s="72"/>
      <c r="E89" s="143"/>
      <c r="F89" s="143"/>
      <c r="G89" s="85"/>
      <c r="H89" s="86"/>
      <c r="I89" s="86"/>
      <c r="J89" s="86"/>
      <c r="K89" s="86"/>
      <c r="L89" s="86"/>
      <c r="M89" s="86"/>
      <c r="N89" s="86"/>
      <c r="O89" s="87"/>
      <c r="P89" s="87"/>
      <c r="Q89" s="87"/>
      <c r="R89" s="87"/>
    </row>
    <row r="90" spans="1:18">
      <c r="A90" s="112" t="s">
        <v>244</v>
      </c>
      <c r="B90" s="38"/>
      <c r="C90" s="31"/>
      <c r="D90" s="72"/>
      <c r="E90" s="143"/>
      <c r="F90" s="143"/>
      <c r="G90" s="85"/>
      <c r="H90" s="86"/>
      <c r="I90" s="86"/>
      <c r="J90" s="86"/>
      <c r="K90" s="86"/>
      <c r="L90" s="86"/>
      <c r="M90" s="86"/>
      <c r="N90" s="86"/>
      <c r="O90" s="87"/>
      <c r="P90" s="87"/>
      <c r="Q90" s="87"/>
      <c r="R90" s="87"/>
    </row>
    <row r="91" spans="1:18">
      <c r="A91" s="112" t="s">
        <v>245</v>
      </c>
      <c r="B91" s="38"/>
      <c r="C91" s="31"/>
      <c r="D91" s="72"/>
      <c r="E91" s="143"/>
      <c r="F91" s="143"/>
      <c r="G91" s="85"/>
      <c r="H91" s="86"/>
      <c r="I91" s="86"/>
      <c r="J91" s="86"/>
      <c r="K91" s="86"/>
      <c r="L91" s="86"/>
      <c r="M91" s="86"/>
      <c r="N91" s="86"/>
      <c r="O91" s="87"/>
      <c r="P91" s="87"/>
      <c r="Q91" s="87"/>
      <c r="R91" s="87"/>
    </row>
    <row r="92" spans="1:18">
      <c r="A92" s="112" t="s">
        <v>246</v>
      </c>
      <c r="B92" s="38"/>
      <c r="C92" s="31"/>
      <c r="D92" s="72"/>
      <c r="E92" s="143"/>
      <c r="F92" s="143"/>
      <c r="G92" s="85"/>
      <c r="H92" s="86"/>
      <c r="I92" s="86"/>
      <c r="J92" s="86"/>
      <c r="K92" s="86"/>
      <c r="L92" s="86"/>
      <c r="M92" s="86"/>
      <c r="N92" s="86"/>
      <c r="O92" s="87"/>
      <c r="P92" s="87"/>
      <c r="Q92" s="87"/>
      <c r="R92" s="87"/>
    </row>
    <row r="93" spans="1:18">
      <c r="A93" s="112" t="s">
        <v>247</v>
      </c>
      <c r="B93" s="38"/>
      <c r="C93" s="31"/>
      <c r="D93" s="72"/>
      <c r="E93" s="143"/>
      <c r="F93" s="143"/>
      <c r="G93" s="85"/>
      <c r="H93" s="86"/>
      <c r="I93" s="86"/>
      <c r="J93" s="86"/>
      <c r="K93" s="86"/>
      <c r="L93" s="86"/>
      <c r="M93" s="86"/>
      <c r="N93" s="86"/>
      <c r="O93" s="87"/>
      <c r="P93" s="87"/>
      <c r="Q93" s="87"/>
      <c r="R93" s="87"/>
    </row>
    <row r="94" spans="1:18">
      <c r="A94" s="112" t="s">
        <v>248</v>
      </c>
      <c r="B94" s="38"/>
      <c r="C94" s="31"/>
      <c r="D94" s="72"/>
      <c r="E94" s="143"/>
      <c r="F94" s="143"/>
      <c r="G94" s="85"/>
      <c r="H94" s="86"/>
      <c r="I94" s="86"/>
      <c r="J94" s="86"/>
      <c r="K94" s="86"/>
      <c r="L94" s="86"/>
      <c r="M94" s="86"/>
      <c r="N94" s="86"/>
      <c r="O94" s="87"/>
      <c r="P94" s="87"/>
      <c r="Q94" s="87"/>
      <c r="R94" s="87"/>
    </row>
    <row r="95" spans="1:18">
      <c r="A95" s="112" t="s">
        <v>249</v>
      </c>
      <c r="B95" s="38"/>
      <c r="C95" s="31"/>
      <c r="D95" s="72"/>
      <c r="E95" s="143"/>
      <c r="F95" s="143"/>
      <c r="G95" s="86"/>
      <c r="H95" s="86"/>
      <c r="I95" s="86"/>
      <c r="J95" s="86"/>
      <c r="K95" s="86"/>
      <c r="L95" s="86"/>
      <c r="M95" s="86"/>
      <c r="N95" s="86"/>
      <c r="O95" s="87"/>
      <c r="P95" s="87"/>
      <c r="Q95" s="87"/>
      <c r="R95" s="87"/>
    </row>
    <row r="96" spans="1:18">
      <c r="A96" s="112" t="s">
        <v>250</v>
      </c>
      <c r="B96" s="38"/>
      <c r="C96" s="31"/>
      <c r="D96" s="72"/>
      <c r="E96" s="307"/>
      <c r="F96" s="307"/>
      <c r="G96" s="86"/>
      <c r="H96" s="86"/>
      <c r="I96" s="86"/>
      <c r="J96" s="86"/>
      <c r="K96" s="86"/>
      <c r="L96" s="86"/>
      <c r="M96" s="86"/>
      <c r="N96" s="86"/>
      <c r="O96" s="87"/>
      <c r="P96" s="87"/>
      <c r="Q96" s="87"/>
      <c r="R96" s="87"/>
    </row>
    <row r="97" spans="1:18">
      <c r="A97" s="112" t="s">
        <v>251</v>
      </c>
      <c r="B97" s="38"/>
      <c r="C97" s="31"/>
      <c r="D97" s="72"/>
      <c r="E97" s="307"/>
      <c r="F97" s="307"/>
      <c r="G97" s="86"/>
      <c r="H97" s="86"/>
      <c r="I97" s="86"/>
      <c r="J97" s="86"/>
      <c r="K97" s="86"/>
      <c r="L97" s="86"/>
      <c r="M97" s="86"/>
      <c r="N97" s="86"/>
      <c r="O97" s="87"/>
      <c r="P97" s="87"/>
      <c r="Q97" s="87"/>
      <c r="R97" s="87"/>
    </row>
    <row r="98" spans="1:18">
      <c r="A98" s="239" t="s">
        <v>252</v>
      </c>
      <c r="B98" s="38"/>
      <c r="C98" s="31"/>
      <c r="D98" s="72"/>
      <c r="E98" s="307"/>
      <c r="F98" s="307"/>
      <c r="G98" s="86"/>
      <c r="H98" s="86"/>
      <c r="I98" s="86"/>
      <c r="J98" s="86"/>
      <c r="K98" s="86"/>
      <c r="L98" s="86"/>
      <c r="M98" s="86"/>
      <c r="N98" s="86"/>
      <c r="O98" s="87"/>
      <c r="P98" s="87"/>
      <c r="Q98" s="87"/>
      <c r="R98" s="87"/>
    </row>
    <row r="99" spans="1:18">
      <c r="A99" s="112">
        <v>5</v>
      </c>
      <c r="B99" s="35" t="s">
        <v>112</v>
      </c>
      <c r="C99" s="34"/>
      <c r="D99" s="185"/>
      <c r="E99" s="305">
        <f>SUM(E85:E98)</f>
        <v>0</v>
      </c>
      <c r="F99" s="305">
        <f>SUM(F85:F98)</f>
        <v>0</v>
      </c>
      <c r="G99" s="53">
        <f t="shared" ref="G99:R99" si="5">SUM(G85:G98)</f>
        <v>0</v>
      </c>
      <c r="H99" s="53">
        <f t="shared" si="5"/>
        <v>0</v>
      </c>
      <c r="I99" s="53">
        <f t="shared" si="5"/>
        <v>0</v>
      </c>
      <c r="J99" s="53">
        <f t="shared" si="5"/>
        <v>0</v>
      </c>
      <c r="K99" s="53">
        <f t="shared" si="5"/>
        <v>0</v>
      </c>
      <c r="L99" s="53">
        <f t="shared" si="5"/>
        <v>0</v>
      </c>
      <c r="M99" s="53">
        <f t="shared" si="5"/>
        <v>0</v>
      </c>
      <c r="N99" s="53">
        <f t="shared" si="5"/>
        <v>0</v>
      </c>
      <c r="O99" s="53">
        <f t="shared" si="5"/>
        <v>0</v>
      </c>
      <c r="P99" s="53">
        <f t="shared" si="5"/>
        <v>0</v>
      </c>
      <c r="Q99" s="53">
        <f t="shared" si="5"/>
        <v>0</v>
      </c>
      <c r="R99" s="53">
        <f t="shared" si="5"/>
        <v>0</v>
      </c>
    </row>
    <row r="100" spans="1:18">
      <c r="A100" s="112"/>
      <c r="B100" s="138"/>
      <c r="C100" s="136"/>
      <c r="D100" s="137"/>
      <c r="E100" s="82"/>
      <c r="F100" s="82"/>
      <c r="G100" s="82"/>
      <c r="H100" s="82"/>
      <c r="I100" s="82"/>
      <c r="J100" s="82"/>
      <c r="K100" s="82"/>
      <c r="L100" s="82"/>
      <c r="M100" s="82"/>
      <c r="N100" s="82"/>
      <c r="O100" s="82"/>
      <c r="P100" s="82"/>
      <c r="Q100" s="82"/>
      <c r="R100" s="139"/>
    </row>
    <row r="101" spans="1:18" ht="15" customHeight="1">
      <c r="A101" s="112">
        <v>6</v>
      </c>
      <c r="B101" s="36" t="s">
        <v>168</v>
      </c>
      <c r="C101" s="37"/>
      <c r="D101" s="63"/>
      <c r="E101" s="124">
        <f>E99+E81</f>
        <v>0</v>
      </c>
      <c r="F101" s="124">
        <f>F99+F81</f>
        <v>0</v>
      </c>
      <c r="G101" s="64">
        <f t="shared" ref="G101:R101" si="6">G99+G81</f>
        <v>0</v>
      </c>
      <c r="H101" s="64">
        <f t="shared" si="6"/>
        <v>0</v>
      </c>
      <c r="I101" s="64">
        <f t="shared" si="6"/>
        <v>0</v>
      </c>
      <c r="J101" s="64">
        <f t="shared" si="6"/>
        <v>0</v>
      </c>
      <c r="K101" s="64">
        <f t="shared" si="6"/>
        <v>0</v>
      </c>
      <c r="L101" s="64">
        <f t="shared" si="6"/>
        <v>0</v>
      </c>
      <c r="M101" s="64">
        <f t="shared" si="6"/>
        <v>0</v>
      </c>
      <c r="N101" s="64">
        <f t="shared" si="6"/>
        <v>0</v>
      </c>
      <c r="O101" s="64">
        <f t="shared" si="6"/>
        <v>0</v>
      </c>
      <c r="P101" s="64">
        <f t="shared" si="6"/>
        <v>0</v>
      </c>
      <c r="Q101" s="64">
        <f t="shared" si="6"/>
        <v>0</v>
      </c>
      <c r="R101" s="64">
        <f t="shared" si="6"/>
        <v>0</v>
      </c>
    </row>
    <row r="102" spans="1:18">
      <c r="A102" s="112"/>
      <c r="B102" s="26"/>
      <c r="C102" s="26"/>
      <c r="D102" s="22"/>
      <c r="E102" s="60"/>
      <c r="F102" s="60"/>
      <c r="G102" s="60"/>
      <c r="H102" s="60"/>
      <c r="I102" s="60"/>
      <c r="J102" s="60"/>
      <c r="K102" s="60"/>
      <c r="L102" s="60"/>
      <c r="M102" s="60"/>
      <c r="N102" s="60"/>
      <c r="O102" s="60"/>
      <c r="P102" s="60"/>
      <c r="Q102" s="60"/>
      <c r="R102" s="60"/>
    </row>
    <row r="103" spans="1:18" ht="18.75">
      <c r="A103" s="112"/>
      <c r="B103" s="241" t="s">
        <v>43</v>
      </c>
      <c r="D103" s="16"/>
      <c r="E103" s="69"/>
      <c r="F103" s="69"/>
      <c r="G103" s="69"/>
      <c r="H103" s="69"/>
      <c r="I103" s="69"/>
      <c r="J103" s="69"/>
      <c r="K103" s="69"/>
      <c r="L103" s="69"/>
      <c r="M103" s="69"/>
      <c r="N103" s="69"/>
      <c r="O103" s="61"/>
      <c r="P103" s="61"/>
      <c r="Q103" s="61"/>
      <c r="R103" s="61"/>
    </row>
    <row r="104" spans="1:18">
      <c r="A104" s="112"/>
      <c r="B104" s="22"/>
      <c r="C104" s="26"/>
      <c r="D104" s="22"/>
    </row>
    <row r="105" spans="1:18">
      <c r="A105" s="112"/>
      <c r="B105" s="27"/>
      <c r="C105" s="17"/>
      <c r="D105" s="62" t="s">
        <v>95</v>
      </c>
      <c r="E105" s="48" t="s">
        <v>134</v>
      </c>
      <c r="F105" s="48" t="s">
        <v>79</v>
      </c>
      <c r="G105" s="48" t="s">
        <v>1</v>
      </c>
      <c r="H105" s="48" t="s">
        <v>2</v>
      </c>
      <c r="I105" s="48" t="s">
        <v>17</v>
      </c>
      <c r="J105" s="48" t="s">
        <v>18</v>
      </c>
      <c r="K105" s="48" t="s">
        <v>20</v>
      </c>
      <c r="L105" s="48" t="s">
        <v>21</v>
      </c>
      <c r="M105" s="48" t="s">
        <v>24</v>
      </c>
      <c r="N105" s="48" t="s">
        <v>25</v>
      </c>
      <c r="O105" s="48" t="s">
        <v>27</v>
      </c>
      <c r="P105" s="48" t="s">
        <v>28</v>
      </c>
      <c r="Q105" s="48" t="s">
        <v>29</v>
      </c>
      <c r="R105" s="48" t="s">
        <v>30</v>
      </c>
    </row>
    <row r="106" spans="1:18">
      <c r="A106" s="112">
        <v>7</v>
      </c>
      <c r="B106" s="35" t="s">
        <v>371</v>
      </c>
      <c r="C106" s="237"/>
      <c r="D106" s="145">
        <v>0.42799999999999999</v>
      </c>
      <c r="E106" s="124">
        <f>EBT!E139*$D$106</f>
        <v>53619.411999999997</v>
      </c>
      <c r="F106" s="124">
        <f>EBT!F139*$D$106</f>
        <v>18281.592000000001</v>
      </c>
      <c r="G106" s="259">
        <f>EBT!G139*$D$106</f>
        <v>-73396.430765131998</v>
      </c>
      <c r="H106" s="259">
        <f>EBT!H139*$D$106</f>
        <v>-142887.48182993598</v>
      </c>
      <c r="I106" s="259">
        <f>EBT!I139*$D$106</f>
        <v>-216063.970493448</v>
      </c>
      <c r="J106" s="259">
        <f>EBT!J139*$D$106</f>
        <v>-169942.706689824</v>
      </c>
      <c r="K106" s="259">
        <f>EBT!K139*$D$106</f>
        <v>-147137.17553171201</v>
      </c>
      <c r="L106" s="259">
        <f>EBT!L139*$D$106</f>
        <v>-227049.06494300402</v>
      </c>
      <c r="M106" s="259">
        <f>EBT!M139*$D$106</f>
        <v>-168412.72344608401</v>
      </c>
      <c r="N106" s="259">
        <f>EBT!N139*$D$106</f>
        <v>-99423.166775780031</v>
      </c>
      <c r="O106" s="259">
        <f>EBT!O139*$D$106</f>
        <v>-105203.04622692797</v>
      </c>
      <c r="P106" s="259">
        <f>EBT!P139*$D$106</f>
        <v>-99154.104003116023</v>
      </c>
      <c r="Q106" s="259">
        <f>EBT!Q139*$D$106</f>
        <v>-90233.902172151997</v>
      </c>
      <c r="R106" s="259">
        <f>EBT!R139*$D$106</f>
        <v>-82844.123257772007</v>
      </c>
    </row>
    <row r="107" spans="1:18" ht="18.75">
      <c r="A107" s="112"/>
      <c r="B107" s="241" t="s">
        <v>97</v>
      </c>
      <c r="D107" s="16"/>
      <c r="E107" s="60"/>
      <c r="F107" s="60"/>
      <c r="G107" s="60"/>
      <c r="H107" s="60"/>
      <c r="I107" s="60"/>
      <c r="J107" s="60"/>
      <c r="K107" s="60"/>
      <c r="L107" s="60"/>
      <c r="M107" s="60"/>
      <c r="N107" s="60"/>
      <c r="O107" s="61"/>
      <c r="P107" s="61"/>
      <c r="Q107" s="61"/>
      <c r="R107" s="61"/>
    </row>
    <row r="108" spans="1:18">
      <c r="A108" s="112"/>
      <c r="B108" s="16"/>
      <c r="D108" s="16"/>
      <c r="E108" s="48" t="s">
        <v>134</v>
      </c>
      <c r="F108" s="48" t="s">
        <v>79</v>
      </c>
      <c r="G108" s="48" t="s">
        <v>1</v>
      </c>
      <c r="H108" s="48" t="s">
        <v>2</v>
      </c>
      <c r="I108" s="48" t="s">
        <v>17</v>
      </c>
      <c r="J108" s="48" t="s">
        <v>18</v>
      </c>
      <c r="K108" s="48" t="s">
        <v>20</v>
      </c>
      <c r="L108" s="48" t="s">
        <v>21</v>
      </c>
      <c r="M108" s="48" t="s">
        <v>24</v>
      </c>
      <c r="N108" s="48" t="s">
        <v>25</v>
      </c>
      <c r="O108" s="48" t="s">
        <v>27</v>
      </c>
      <c r="P108" s="48" t="s">
        <v>28</v>
      </c>
      <c r="Q108" s="48" t="s">
        <v>29</v>
      </c>
      <c r="R108" s="48" t="s">
        <v>30</v>
      </c>
    </row>
    <row r="109" spans="1:18">
      <c r="A109" s="112">
        <v>8</v>
      </c>
      <c r="B109" s="35" t="s">
        <v>309</v>
      </c>
      <c r="C109" s="31"/>
      <c r="D109" s="70"/>
      <c r="E109" s="124">
        <f>E61+E106+E101</f>
        <v>687541.272</v>
      </c>
      <c r="F109" s="124">
        <f t="shared" ref="F109:R109" si="7">F61+F106+F101</f>
        <v>680413.28199999989</v>
      </c>
      <c r="G109" s="64">
        <f t="shared" si="7"/>
        <v>581744.09856486204</v>
      </c>
      <c r="H109" s="64">
        <f t="shared" si="7"/>
        <v>519814.320541694</v>
      </c>
      <c r="I109" s="64">
        <f t="shared" si="7"/>
        <v>475890.960356422</v>
      </c>
      <c r="J109" s="64">
        <f t="shared" si="7"/>
        <v>458800.59434659604</v>
      </c>
      <c r="K109" s="64">
        <f t="shared" si="7"/>
        <v>450601.82297255599</v>
      </c>
      <c r="L109" s="64">
        <f t="shared" si="7"/>
        <v>340043.71375946805</v>
      </c>
      <c r="M109" s="64">
        <f t="shared" si="7"/>
        <v>202247.06428385602</v>
      </c>
      <c r="N109" s="64">
        <f t="shared" si="7"/>
        <v>124141.96439448997</v>
      </c>
      <c r="O109" s="64">
        <f t="shared" si="7"/>
        <v>121580.75450557204</v>
      </c>
      <c r="P109" s="64">
        <f t="shared" si="7"/>
        <v>118908.30276815896</v>
      </c>
      <c r="Q109" s="64">
        <f t="shared" si="7"/>
        <v>118875.96943436503</v>
      </c>
      <c r="R109" s="64">
        <f t="shared" si="7"/>
        <v>128053.62061375199</v>
      </c>
    </row>
    <row r="110" spans="1:18" ht="15" customHeight="1">
      <c r="A110" s="112"/>
      <c r="E110" s="6"/>
      <c r="F110" s="6"/>
      <c r="G110" s="6"/>
      <c r="H110" s="6"/>
      <c r="I110" s="6"/>
      <c r="J110" s="6"/>
      <c r="K110" s="6"/>
      <c r="L110" s="6"/>
      <c r="M110" s="6"/>
      <c r="N110" s="1"/>
      <c r="O110" s="1"/>
    </row>
    <row r="111" spans="1:18" ht="18.75">
      <c r="A111" s="112"/>
      <c r="B111" s="241" t="s">
        <v>304</v>
      </c>
    </row>
    <row r="112" spans="1:18">
      <c r="A112" s="112"/>
    </row>
    <row r="113" spans="1:18">
      <c r="A113" s="112" t="s">
        <v>293</v>
      </c>
      <c r="B113" s="185" t="s">
        <v>314</v>
      </c>
      <c r="E113" s="311">
        <f>EBT!E78</f>
        <v>0</v>
      </c>
      <c r="F113" s="311">
        <f>EBT!F78</f>
        <v>0</v>
      </c>
      <c r="G113" s="253">
        <f>EBT!G78</f>
        <v>72677.102937000105</v>
      </c>
      <c r="H113" s="253">
        <f>EBT!H78</f>
        <v>73904.149747000076</v>
      </c>
      <c r="I113" s="253">
        <f>EBT!I78</f>
        <v>74795.476474999916</v>
      </c>
      <c r="J113" s="253">
        <f>EBT!J78</f>
        <v>75597.969931999687</v>
      </c>
      <c r="K113" s="253">
        <f>EBT!K78</f>
        <v>76077.832183999941</v>
      </c>
      <c r="L113" s="253">
        <f>EBT!L78</f>
        <v>76742.805100999773</v>
      </c>
      <c r="M113" s="253">
        <f>EBT!M78</f>
        <v>83159.686771000037</v>
      </c>
      <c r="N113" s="253">
        <f>EBT!N78</f>
        <v>163452.97905599978</v>
      </c>
      <c r="O113" s="253">
        <f>EBT!O78</f>
        <v>163233.7997750002</v>
      </c>
      <c r="P113" s="253">
        <f>EBT!P78</f>
        <v>125300.65658399998</v>
      </c>
      <c r="Q113" s="253">
        <f>EBT!Q78</f>
        <v>122000.7252450001</v>
      </c>
      <c r="R113" s="253">
        <f>EBT!R78</f>
        <v>127512.77391300001</v>
      </c>
    </row>
    <row r="114" spans="1:18">
      <c r="A114" s="112" t="s">
        <v>294</v>
      </c>
      <c r="B114" s="185" t="s">
        <v>298</v>
      </c>
      <c r="E114" s="311">
        <f>EBT!E16</f>
        <v>0</v>
      </c>
      <c r="F114" s="311">
        <f>EBT!F16</f>
        <v>0</v>
      </c>
      <c r="G114" s="253">
        <f>EBT!G16</f>
        <v>0</v>
      </c>
      <c r="H114" s="253">
        <f>EBT!H16</f>
        <v>0</v>
      </c>
      <c r="I114" s="253">
        <f>EBT!I16</f>
        <v>0</v>
      </c>
      <c r="J114" s="253">
        <f>EBT!J16</f>
        <v>0</v>
      </c>
      <c r="K114" s="253">
        <f>EBT!K16</f>
        <v>0</v>
      </c>
      <c r="L114" s="253">
        <f>EBT!L16</f>
        <v>0</v>
      </c>
      <c r="M114" s="253">
        <f>EBT!M16</f>
        <v>0</v>
      </c>
      <c r="N114" s="253">
        <f>EBT!N16</f>
        <v>0</v>
      </c>
      <c r="O114" s="253">
        <f>EBT!O16</f>
        <v>0</v>
      </c>
      <c r="P114" s="253">
        <f>EBT!P16</f>
        <v>0</v>
      </c>
      <c r="Q114" s="253">
        <f>EBT!Q16</f>
        <v>0</v>
      </c>
      <c r="R114" s="253">
        <f>EBT!R16</f>
        <v>0</v>
      </c>
    </row>
    <row r="115" spans="1:18">
      <c r="A115" s="112" t="s">
        <v>295</v>
      </c>
      <c r="B115" s="185" t="s">
        <v>305</v>
      </c>
      <c r="E115" s="311">
        <f>E113+E114</f>
        <v>0</v>
      </c>
      <c r="F115" s="311">
        <f t="shared" ref="F115:R115" si="8">F113+F114</f>
        <v>0</v>
      </c>
      <c r="G115" s="253">
        <f t="shared" si="8"/>
        <v>72677.102937000105</v>
      </c>
      <c r="H115" s="253">
        <f t="shared" si="8"/>
        <v>73904.149747000076</v>
      </c>
      <c r="I115" s="253">
        <f t="shared" si="8"/>
        <v>74795.476474999916</v>
      </c>
      <c r="J115" s="253">
        <f t="shared" si="8"/>
        <v>75597.969931999687</v>
      </c>
      <c r="K115" s="253">
        <f t="shared" si="8"/>
        <v>76077.832183999941</v>
      </c>
      <c r="L115" s="253">
        <f t="shared" si="8"/>
        <v>76742.805100999773</v>
      </c>
      <c r="M115" s="253">
        <f t="shared" si="8"/>
        <v>83159.686771000037</v>
      </c>
      <c r="N115" s="253">
        <f t="shared" si="8"/>
        <v>163452.97905599978</v>
      </c>
      <c r="O115" s="253">
        <f t="shared" si="8"/>
        <v>163233.7997750002</v>
      </c>
      <c r="P115" s="253">
        <f t="shared" si="8"/>
        <v>125300.65658399998</v>
      </c>
      <c r="Q115" s="253">
        <f t="shared" si="8"/>
        <v>122000.7252450001</v>
      </c>
      <c r="R115" s="253">
        <f t="shared" si="8"/>
        <v>127512.77391300001</v>
      </c>
    </row>
    <row r="116" spans="1:18">
      <c r="A116" s="239" t="s">
        <v>296</v>
      </c>
      <c r="B116" s="185" t="s">
        <v>292</v>
      </c>
      <c r="E116" s="311"/>
      <c r="F116" s="311"/>
      <c r="G116" s="253"/>
      <c r="H116" s="253"/>
      <c r="I116" s="253"/>
      <c r="J116" s="253"/>
      <c r="K116" s="253"/>
      <c r="L116" s="253"/>
      <c r="M116" s="253"/>
      <c r="N116" s="253"/>
      <c r="O116" s="253"/>
      <c r="P116" s="254"/>
      <c r="Q116" s="254"/>
      <c r="R116" s="254"/>
    </row>
    <row r="117" spans="1:18">
      <c r="A117" s="112" t="s">
        <v>299</v>
      </c>
      <c r="B117" s="185" t="s">
        <v>300</v>
      </c>
      <c r="E117" s="311">
        <f>E115*E116</f>
        <v>0</v>
      </c>
      <c r="F117" s="311">
        <f t="shared" ref="F117:R117" si="9">F115*F116</f>
        <v>0</v>
      </c>
      <c r="G117" s="253">
        <f t="shared" si="9"/>
        <v>0</v>
      </c>
      <c r="H117" s="253">
        <f t="shared" si="9"/>
        <v>0</v>
      </c>
      <c r="I117" s="253">
        <f t="shared" si="9"/>
        <v>0</v>
      </c>
      <c r="J117" s="253">
        <f t="shared" si="9"/>
        <v>0</v>
      </c>
      <c r="K117" s="253">
        <f t="shared" si="9"/>
        <v>0</v>
      </c>
      <c r="L117" s="253">
        <f t="shared" si="9"/>
        <v>0</v>
      </c>
      <c r="M117" s="253">
        <f t="shared" si="9"/>
        <v>0</v>
      </c>
      <c r="N117" s="253">
        <f t="shared" si="9"/>
        <v>0</v>
      </c>
      <c r="O117" s="253">
        <f t="shared" si="9"/>
        <v>0</v>
      </c>
      <c r="P117" s="253">
        <f t="shared" si="9"/>
        <v>0</v>
      </c>
      <c r="Q117" s="253">
        <f t="shared" si="9"/>
        <v>0</v>
      </c>
      <c r="R117" s="253">
        <f t="shared" si="9"/>
        <v>0</v>
      </c>
    </row>
    <row r="118" spans="1:18">
      <c r="A118" s="112"/>
    </row>
    <row r="119" spans="1:18" ht="18.75">
      <c r="A119" s="112"/>
      <c r="B119" s="241" t="s">
        <v>297</v>
      </c>
    </row>
    <row r="120" spans="1:18">
      <c r="A120" s="112"/>
    </row>
    <row r="121" spans="1:18">
      <c r="A121" s="112" t="s">
        <v>301</v>
      </c>
      <c r="B121" s="185" t="s">
        <v>353</v>
      </c>
      <c r="E121" s="311">
        <f>E109-E117</f>
        <v>687541.272</v>
      </c>
      <c r="F121" s="311">
        <f t="shared" ref="F121:R121" si="10">F109-F117</f>
        <v>680413.28199999989</v>
      </c>
      <c r="G121" s="253">
        <f t="shared" si="10"/>
        <v>581744.09856486204</v>
      </c>
      <c r="H121" s="253">
        <f t="shared" si="10"/>
        <v>519814.320541694</v>
      </c>
      <c r="I121" s="253">
        <f>I109-I117</f>
        <v>475890.960356422</v>
      </c>
      <c r="J121" s="253">
        <f t="shared" si="10"/>
        <v>458800.59434659604</v>
      </c>
      <c r="K121" s="253">
        <f t="shared" si="10"/>
        <v>450601.82297255599</v>
      </c>
      <c r="L121" s="253">
        <f t="shared" si="10"/>
        <v>340043.71375946805</v>
      </c>
      <c r="M121" s="253">
        <f t="shared" si="10"/>
        <v>202247.06428385602</v>
      </c>
      <c r="N121" s="253">
        <f t="shared" si="10"/>
        <v>124141.96439448997</v>
      </c>
      <c r="O121" s="253">
        <f t="shared" si="10"/>
        <v>121580.75450557204</v>
      </c>
      <c r="P121" s="253">
        <f t="shared" si="10"/>
        <v>118908.30276815896</v>
      </c>
      <c r="Q121" s="253">
        <f t="shared" si="10"/>
        <v>118875.96943436503</v>
      </c>
      <c r="R121" s="253">
        <f t="shared" si="10"/>
        <v>128053.62061375199</v>
      </c>
    </row>
    <row r="122" spans="1:18">
      <c r="A122" s="112"/>
    </row>
    <row r="123" spans="1:18" ht="37.5">
      <c r="A123" s="112"/>
      <c r="B123" s="241" t="s">
        <v>173</v>
      </c>
    </row>
    <row r="124" spans="1:18">
      <c r="A124" s="112"/>
    </row>
    <row r="125" spans="1:18">
      <c r="A125" s="112"/>
      <c r="B125" s="16"/>
      <c r="D125" s="16"/>
      <c r="E125" s="48" t="s">
        <v>134</v>
      </c>
      <c r="F125" s="48" t="s">
        <v>79</v>
      </c>
      <c r="G125" s="48" t="s">
        <v>1</v>
      </c>
      <c r="H125" s="48" t="s">
        <v>2</v>
      </c>
      <c r="I125" s="48" t="s">
        <v>17</v>
      </c>
      <c r="J125" s="48" t="s">
        <v>18</v>
      </c>
      <c r="K125" s="48" t="s">
        <v>20</v>
      </c>
      <c r="L125" s="48" t="s">
        <v>21</v>
      </c>
      <c r="M125" s="48" t="s">
        <v>24</v>
      </c>
      <c r="N125" s="48" t="s">
        <v>25</v>
      </c>
      <c r="O125" s="48" t="s">
        <v>27</v>
      </c>
      <c r="P125" s="48" t="s">
        <v>28</v>
      </c>
      <c r="Q125" s="48" t="s">
        <v>29</v>
      </c>
      <c r="R125" s="48" t="s">
        <v>30</v>
      </c>
    </row>
    <row r="126" spans="1:18">
      <c r="A126" s="112">
        <v>9</v>
      </c>
      <c r="B126" s="35" t="s">
        <v>263</v>
      </c>
      <c r="C126" s="31"/>
      <c r="D126" s="70"/>
      <c r="E126" s="124"/>
      <c r="F126" s="124"/>
      <c r="G126" s="64"/>
      <c r="H126" s="64"/>
      <c r="I126" s="64"/>
      <c r="J126" s="64"/>
      <c r="K126" s="64"/>
      <c r="L126" s="64"/>
      <c r="M126" s="64"/>
      <c r="N126" s="64"/>
      <c r="O126" s="64"/>
      <c r="P126" s="64"/>
      <c r="Q126" s="64"/>
      <c r="R126" s="64"/>
    </row>
    <row r="127" spans="1:18">
      <c r="A127" s="112">
        <v>10</v>
      </c>
      <c r="B127" s="35" t="s">
        <v>264</v>
      </c>
      <c r="C127" s="31"/>
      <c r="D127" s="70"/>
      <c r="E127" s="124"/>
      <c r="F127" s="124"/>
      <c r="G127" s="64"/>
      <c r="H127" s="64"/>
      <c r="I127" s="64"/>
      <c r="J127" s="64"/>
      <c r="K127" s="64"/>
      <c r="L127" s="64"/>
      <c r="M127" s="64"/>
      <c r="N127" s="64"/>
      <c r="O127" s="64"/>
      <c r="P127" s="64"/>
      <c r="Q127" s="64"/>
      <c r="R127" s="64"/>
    </row>
    <row r="128" spans="1:18">
      <c r="A128" s="112"/>
      <c r="B128" s="297"/>
      <c r="C128" s="297"/>
      <c r="D128" s="297"/>
      <c r="E128" s="297"/>
      <c r="F128" s="297"/>
      <c r="G128" s="297"/>
      <c r="H128" s="297"/>
      <c r="I128" s="297"/>
      <c r="J128" s="297"/>
      <c r="K128" s="297"/>
      <c r="L128" s="297"/>
      <c r="M128" s="297"/>
      <c r="N128" s="297"/>
      <c r="O128" s="297"/>
      <c r="P128" s="297"/>
      <c r="Q128" s="297"/>
      <c r="R128" s="297"/>
    </row>
    <row r="129" spans="1:18">
      <c r="A129" s="112">
        <v>11</v>
      </c>
      <c r="B129" s="387" t="s">
        <v>312</v>
      </c>
      <c r="C129" s="388"/>
      <c r="D129" s="389"/>
      <c r="E129" s="124"/>
      <c r="F129" s="124"/>
      <c r="G129" s="64"/>
      <c r="H129" s="64"/>
      <c r="I129" s="64"/>
      <c r="J129" s="64"/>
      <c r="K129" s="64"/>
      <c r="L129" s="64"/>
      <c r="M129" s="64"/>
      <c r="N129" s="64"/>
      <c r="O129" s="64"/>
      <c r="P129" s="64"/>
      <c r="Q129" s="64"/>
      <c r="R129" s="64"/>
    </row>
    <row r="130" spans="1:18">
      <c r="A130" s="112">
        <v>12</v>
      </c>
      <c r="B130" s="387" t="s">
        <v>313</v>
      </c>
      <c r="C130" s="388"/>
      <c r="D130" s="389"/>
      <c r="E130" s="124"/>
      <c r="F130" s="124"/>
      <c r="G130" s="64"/>
      <c r="H130" s="64"/>
      <c r="I130" s="64"/>
      <c r="J130" s="64"/>
      <c r="K130" s="64"/>
      <c r="L130" s="64"/>
      <c r="M130" s="64"/>
      <c r="N130" s="64"/>
      <c r="O130" s="64"/>
      <c r="P130" s="64"/>
      <c r="Q130" s="64"/>
      <c r="R130" s="64"/>
    </row>
    <row r="131" spans="1:18">
      <c r="A131" s="112"/>
      <c r="B131" s="372"/>
      <c r="C131" s="9"/>
      <c r="D131" s="9"/>
      <c r="E131" s="368"/>
      <c r="F131" s="368"/>
      <c r="G131" s="60"/>
      <c r="H131" s="60"/>
      <c r="I131" s="60"/>
      <c r="J131" s="60"/>
      <c r="K131" s="60"/>
      <c r="L131" s="60"/>
      <c r="M131" s="60"/>
      <c r="N131" s="60"/>
      <c r="O131" s="60"/>
      <c r="P131" s="60"/>
      <c r="Q131" s="60"/>
      <c r="R131" s="60"/>
    </row>
    <row r="132" spans="1:18">
      <c r="A132" s="112"/>
      <c r="B132" s="372" t="s">
        <v>407</v>
      </c>
      <c r="C132" s="9"/>
      <c r="D132" s="9"/>
      <c r="E132" s="368"/>
      <c r="F132" s="368"/>
      <c r="G132" s="60"/>
      <c r="H132" s="60"/>
      <c r="I132" s="60"/>
      <c r="J132" s="60"/>
      <c r="K132" s="60"/>
      <c r="L132" s="60"/>
      <c r="M132" s="60"/>
      <c r="N132" s="60"/>
      <c r="O132" s="60"/>
      <c r="P132" s="60"/>
      <c r="Q132" s="60"/>
      <c r="R132" s="60"/>
    </row>
    <row r="133" spans="1:18" ht="31.5">
      <c r="A133" s="112"/>
      <c r="B133" s="372" t="s">
        <v>412</v>
      </c>
      <c r="C133" s="9"/>
      <c r="D133" s="9"/>
      <c r="E133" s="368"/>
      <c r="F133" s="368"/>
      <c r="G133" s="60"/>
      <c r="H133" s="60"/>
      <c r="I133" s="60"/>
      <c r="J133" s="60"/>
      <c r="K133" s="60"/>
      <c r="L133" s="60"/>
      <c r="M133" s="60"/>
      <c r="N133" s="60"/>
      <c r="O133" s="60"/>
      <c r="P133" s="60"/>
      <c r="Q133" s="60"/>
      <c r="R133" s="60"/>
    </row>
    <row r="134" spans="1:18">
      <c r="A134" s="112"/>
    </row>
    <row r="135" spans="1:18">
      <c r="A135" s="112"/>
    </row>
    <row r="136" spans="1:18">
      <c r="A136" s="112"/>
    </row>
    <row r="137" spans="1:18">
      <c r="A137" s="112"/>
    </row>
    <row r="138" spans="1:18">
      <c r="A138" s="112"/>
    </row>
    <row r="139" spans="1:18">
      <c r="A139" s="112"/>
    </row>
    <row r="140" spans="1:18">
      <c r="A140" s="112"/>
    </row>
    <row r="141" spans="1:18">
      <c r="A141" s="112"/>
    </row>
    <row r="142" spans="1:18">
      <c r="A142" s="112"/>
    </row>
    <row r="143" spans="1:18">
      <c r="A143" s="112"/>
    </row>
    <row r="144" spans="1:18">
      <c r="A144" s="112"/>
    </row>
    <row r="145" spans="1:1">
      <c r="A145" s="112"/>
    </row>
    <row r="146" spans="1:1">
      <c r="A146" s="112"/>
    </row>
    <row r="147" spans="1:1">
      <c r="A147" s="112"/>
    </row>
    <row r="148" spans="1:1">
      <c r="A148" s="112"/>
    </row>
    <row r="149" spans="1:1">
      <c r="A149" s="112"/>
    </row>
    <row r="150" spans="1:1">
      <c r="A150" s="112"/>
    </row>
    <row r="151" spans="1:1">
      <c r="A151" s="112"/>
    </row>
    <row r="152" spans="1:1">
      <c r="A152" s="112"/>
    </row>
    <row r="153" spans="1:1">
      <c r="A153" s="112"/>
    </row>
    <row r="154" spans="1:1">
      <c r="A154" s="112"/>
    </row>
    <row r="155" spans="1:1">
      <c r="A155" s="112"/>
    </row>
    <row r="156" spans="1:1">
      <c r="A156" s="112"/>
    </row>
    <row r="157" spans="1:1">
      <c r="A157" s="112"/>
    </row>
    <row r="158" spans="1:1">
      <c r="A158" s="112"/>
    </row>
    <row r="159" spans="1:1">
      <c r="A159" s="112"/>
    </row>
    <row r="160" spans="1:1">
      <c r="A160" s="112"/>
    </row>
    <row r="161" spans="1:1">
      <c r="A161" s="112"/>
    </row>
    <row r="162" spans="1:1">
      <c r="A162" s="112"/>
    </row>
    <row r="163" spans="1:1">
      <c r="A163" s="112"/>
    </row>
    <row r="164" spans="1:1">
      <c r="A164" s="112"/>
    </row>
    <row r="165" spans="1:1">
      <c r="A165" s="112"/>
    </row>
    <row r="166" spans="1:1">
      <c r="A166" s="112"/>
    </row>
    <row r="167" spans="1:1">
      <c r="A167" s="112"/>
    </row>
    <row r="168" spans="1:1">
      <c r="A168" s="112"/>
    </row>
    <row r="169" spans="1:1">
      <c r="A169" s="112"/>
    </row>
    <row r="170" spans="1:1">
      <c r="A170" s="112"/>
    </row>
    <row r="171" spans="1:1">
      <c r="A171" s="112"/>
    </row>
  </sheetData>
  <dataConsolidate/>
  <mergeCells count="2">
    <mergeCell ref="B129:D129"/>
    <mergeCell ref="B130:D130"/>
  </mergeCells>
  <printOptions horizontalCentered="1"/>
  <pageMargins left="0.25" right="0.25" top="0.75" bottom="0.75" header="0.3" footer="0.3"/>
  <pageSetup scale="32" pageOrder="overThenDown"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2"/>
    <pageSetUpPr fitToPage="1"/>
  </sheetPr>
  <dimension ref="A1:U36"/>
  <sheetViews>
    <sheetView showGridLines="0" view="pageBreakPreview" topLeftCell="B4" zoomScaleNormal="55" zoomScaleSheetLayoutView="100" workbookViewId="0">
      <selection activeCell="D27" sqref="D27"/>
    </sheetView>
  </sheetViews>
  <sheetFormatPr defaultColWidth="9" defaultRowHeight="15.75"/>
  <cols>
    <col min="1" max="1" width="9" style="116"/>
    <col min="2" max="2" width="80.5" style="7" customWidth="1"/>
    <col min="3" max="3" width="19.125" style="7" customWidth="1"/>
    <col min="4" max="4" width="12.625" style="7" customWidth="1"/>
    <col min="5" max="5" width="11.375" style="7" customWidth="1"/>
    <col min="6" max="7" width="10.875" style="3" bestFit="1" customWidth="1"/>
    <col min="8" max="15" width="9.75" style="3" customWidth="1"/>
    <col min="16" max="17" width="9.25" style="3" customWidth="1"/>
    <col min="18" max="20" width="9.25" style="1" customWidth="1"/>
    <col min="21" max="133" width="7.125" style="1" customWidth="1"/>
    <col min="134" max="16384" width="9" style="1"/>
  </cols>
  <sheetData>
    <row r="1" spans="1:20">
      <c r="B1" s="16" t="s">
        <v>22</v>
      </c>
      <c r="P1" s="1"/>
      <c r="Q1" s="1"/>
    </row>
    <row r="2" spans="1:20">
      <c r="B2" s="16" t="s">
        <v>23</v>
      </c>
      <c r="P2" s="1"/>
      <c r="Q2" s="1"/>
    </row>
    <row r="3" spans="1:20" s="2" customFormat="1">
      <c r="A3" s="116"/>
      <c r="B3" s="95" t="s">
        <v>256</v>
      </c>
      <c r="C3" s="13"/>
      <c r="D3" s="13"/>
      <c r="E3" s="13"/>
    </row>
    <row r="4" spans="1:20" s="2" customFormat="1">
      <c r="A4" s="116"/>
      <c r="B4" s="21" t="s">
        <v>183</v>
      </c>
      <c r="C4" s="12"/>
      <c r="D4" s="12"/>
      <c r="E4" s="12"/>
    </row>
    <row r="5" spans="1:20" s="2" customFormat="1">
      <c r="A5" s="116"/>
      <c r="B5" s="238" t="s">
        <v>182</v>
      </c>
      <c r="C5" s="12"/>
      <c r="D5" s="12"/>
      <c r="E5" s="12"/>
    </row>
    <row r="6" spans="1:20" s="2" customFormat="1">
      <c r="A6" s="116"/>
      <c r="B6" s="12"/>
      <c r="C6" s="12"/>
      <c r="D6" s="12"/>
      <c r="E6" s="12"/>
    </row>
    <row r="7" spans="1:20" s="2" customFormat="1" ht="15.75" customHeight="1">
      <c r="A7" s="116"/>
      <c r="B7" s="115" t="s">
        <v>98</v>
      </c>
      <c r="C7" s="7"/>
      <c r="D7" s="7"/>
      <c r="E7" s="7"/>
      <c r="F7" s="8"/>
      <c r="I7" s="4"/>
      <c r="J7" s="4"/>
      <c r="K7" s="4"/>
      <c r="L7" s="4"/>
      <c r="M7" s="4"/>
      <c r="N7" s="4"/>
      <c r="O7" s="4"/>
      <c r="P7" s="4"/>
      <c r="Q7" s="4"/>
    </row>
    <row r="8" spans="1:20" s="2" customFormat="1">
      <c r="A8" s="116"/>
      <c r="B8" s="16"/>
      <c r="C8" s="22" t="s">
        <v>132</v>
      </c>
      <c r="D8" s="95" t="s">
        <v>81</v>
      </c>
      <c r="E8" s="16"/>
      <c r="F8" s="40"/>
      <c r="G8" s="40"/>
      <c r="H8" s="40"/>
      <c r="I8" s="40"/>
      <c r="J8" s="44"/>
      <c r="K8" s="43"/>
      <c r="L8" s="43"/>
      <c r="M8" s="43"/>
      <c r="N8" s="43"/>
      <c r="O8" s="43"/>
      <c r="P8" s="43"/>
      <c r="Q8" s="43"/>
      <c r="R8" s="44"/>
      <c r="S8" s="44"/>
      <c r="T8" s="44"/>
    </row>
    <row r="9" spans="1:20" s="2" customFormat="1">
      <c r="A9" s="116"/>
      <c r="B9" s="9"/>
      <c r="C9" s="22" t="s">
        <v>133</v>
      </c>
      <c r="D9" s="394" t="s">
        <v>125</v>
      </c>
      <c r="E9" s="394"/>
      <c r="F9" s="395"/>
      <c r="G9" s="395"/>
      <c r="H9" s="17"/>
      <c r="I9" s="385" t="s">
        <v>126</v>
      </c>
      <c r="J9" s="385"/>
      <c r="K9" s="385"/>
      <c r="L9" s="385"/>
      <c r="M9" s="186"/>
      <c r="N9" s="396" t="s">
        <v>127</v>
      </c>
      <c r="O9" s="397"/>
      <c r="P9" s="397"/>
      <c r="Q9" s="43"/>
      <c r="R9" s="385" t="s">
        <v>128</v>
      </c>
      <c r="S9" s="398"/>
      <c r="T9" s="398"/>
    </row>
    <row r="10" spans="1:20" s="5" customFormat="1" ht="18.75">
      <c r="A10" s="117"/>
      <c r="B10" s="241" t="s">
        <v>91</v>
      </c>
      <c r="C10" s="18"/>
      <c r="D10" s="48" t="s">
        <v>134</v>
      </c>
      <c r="E10" s="48" t="s">
        <v>79</v>
      </c>
      <c r="F10" s="48">
        <v>2019</v>
      </c>
      <c r="G10" s="187" t="s">
        <v>2</v>
      </c>
      <c r="H10" s="188"/>
      <c r="I10" s="150" t="s">
        <v>17</v>
      </c>
      <c r="J10" s="48" t="s">
        <v>18</v>
      </c>
      <c r="K10" s="48" t="s">
        <v>20</v>
      </c>
      <c r="L10" s="187" t="s">
        <v>21</v>
      </c>
      <c r="M10" s="188"/>
      <c r="N10" s="150" t="s">
        <v>24</v>
      </c>
      <c r="O10" s="48" t="s">
        <v>25</v>
      </c>
      <c r="P10" s="187" t="s">
        <v>27</v>
      </c>
      <c r="Q10" s="188"/>
      <c r="R10" s="150" t="s">
        <v>28</v>
      </c>
      <c r="S10" s="48" t="s">
        <v>29</v>
      </c>
      <c r="T10" s="48" t="s">
        <v>30</v>
      </c>
    </row>
    <row r="11" spans="1:20" ht="15" customHeight="1">
      <c r="A11" s="17">
        <v>1</v>
      </c>
      <c r="B11" s="16" t="s">
        <v>365</v>
      </c>
      <c r="C11" s="22"/>
      <c r="D11" s="202">
        <f>EBT!E14</f>
        <v>1124763</v>
      </c>
      <c r="E11" s="202">
        <f>EBT!F14</f>
        <v>1109716</v>
      </c>
      <c r="F11" s="202">
        <f>EBT!G14</f>
        <v>995294.96</v>
      </c>
      <c r="G11" s="202">
        <f>EBT!H14</f>
        <v>995187.6</v>
      </c>
      <c r="H11" s="190"/>
      <c r="I11" s="202">
        <f>EBT!I14</f>
        <v>990730.4</v>
      </c>
      <c r="J11" s="202">
        <f>EBT!J14</f>
        <v>985839.36</v>
      </c>
      <c r="K11" s="202">
        <f>EBT!K14</f>
        <v>985026.24</v>
      </c>
      <c r="L11" s="202">
        <f>EBT!L14</f>
        <v>981176.24</v>
      </c>
      <c r="M11" s="190"/>
      <c r="N11" s="217">
        <f>EBT!M14</f>
        <v>977141.44000000006</v>
      </c>
      <c r="O11" s="217">
        <f>EBT!N14</f>
        <v>972860.24</v>
      </c>
      <c r="P11" s="217">
        <f>EBT!O14</f>
        <v>968350.24</v>
      </c>
      <c r="Q11" s="220"/>
      <c r="R11" s="217">
        <f>EBT!P14</f>
        <v>963456.56</v>
      </c>
      <c r="S11" s="217">
        <f>EBT!Q14</f>
        <v>958740.64</v>
      </c>
      <c r="T11" s="217">
        <f>EBT!R14</f>
        <v>957151.36</v>
      </c>
    </row>
    <row r="12" spans="1:20" ht="15" customHeight="1">
      <c r="A12" s="17">
        <v>2</v>
      </c>
      <c r="B12" s="16" t="s">
        <v>366</v>
      </c>
      <c r="C12" s="16"/>
      <c r="D12" s="72"/>
      <c r="E12" s="72"/>
      <c r="F12" s="86"/>
      <c r="G12" s="94"/>
      <c r="H12" s="190"/>
      <c r="I12" s="85"/>
      <c r="J12" s="86"/>
      <c r="K12" s="86"/>
      <c r="L12" s="94"/>
      <c r="M12" s="190"/>
      <c r="N12" s="85"/>
      <c r="O12" s="86"/>
      <c r="P12" s="94"/>
      <c r="Q12" s="220"/>
      <c r="R12" s="218"/>
      <c r="S12" s="86"/>
      <c r="T12" s="86"/>
    </row>
    <row r="13" spans="1:20">
      <c r="A13" s="17">
        <v>3</v>
      </c>
      <c r="B13" s="16" t="s">
        <v>135</v>
      </c>
      <c r="C13" s="16"/>
      <c r="D13" s="221">
        <v>0.27</v>
      </c>
      <c r="E13" s="221">
        <v>0.28999999999999998</v>
      </c>
      <c r="F13" s="222">
        <v>0.31</v>
      </c>
      <c r="G13" s="223">
        <v>0.33</v>
      </c>
      <c r="H13" s="189"/>
      <c r="I13" s="225">
        <v>0.34749999999999998</v>
      </c>
      <c r="J13" s="222">
        <v>0.36499999999999999</v>
      </c>
      <c r="K13" s="222">
        <v>0.38250000000000001</v>
      </c>
      <c r="L13" s="223">
        <v>0.4</v>
      </c>
      <c r="M13" s="189"/>
      <c r="N13" s="225">
        <v>0.41670000000000001</v>
      </c>
      <c r="O13" s="222">
        <v>0.43330000000000002</v>
      </c>
      <c r="P13" s="223">
        <v>0.45</v>
      </c>
      <c r="Q13" s="189"/>
      <c r="R13" s="225">
        <v>0.4667</v>
      </c>
      <c r="S13" s="222">
        <v>0.48330000000000001</v>
      </c>
      <c r="T13" s="222">
        <v>0.5</v>
      </c>
    </row>
    <row r="14" spans="1:20">
      <c r="A14" s="17">
        <v>4</v>
      </c>
      <c r="B14" s="16" t="s">
        <v>136</v>
      </c>
      <c r="C14" s="16"/>
      <c r="D14" s="399">
        <f>((D11-D12)*D13)+((E11-E12)*E13)+((F11-F12)*F13)+((G11-G12)*G13)</f>
        <v>1262456.9956</v>
      </c>
      <c r="E14" s="400"/>
      <c r="F14" s="400"/>
      <c r="G14" s="400"/>
      <c r="H14" s="191"/>
      <c r="I14" s="399">
        <f>((I11-I12)*I13)+((J11-J12)*J13)+((K11-K12)*K13)+((L11-L12)*L13)</f>
        <v>1473353.2131999999</v>
      </c>
      <c r="J14" s="400"/>
      <c r="K14" s="400"/>
      <c r="L14" s="400"/>
      <c r="M14" s="191"/>
      <c r="N14" s="403">
        <f>(((N11-N12)*N13)+((O11-O12)*O13)+((P11-P12)*P13))</f>
        <v>1264472.78804</v>
      </c>
      <c r="O14" s="404"/>
      <c r="P14" s="404"/>
      <c r="Q14" s="191"/>
      <c r="R14" s="404">
        <f>(((R11-R12)*R13)+((S11-S12)*S13)+((T11-T12)*T13))</f>
        <v>1391580.207864</v>
      </c>
      <c r="S14" s="404"/>
      <c r="T14" s="405"/>
    </row>
    <row r="15" spans="1:20">
      <c r="A15" s="17"/>
      <c r="B15" s="16"/>
      <c r="C15" s="16"/>
      <c r="D15" s="192"/>
      <c r="E15" s="193"/>
      <c r="F15" s="56"/>
      <c r="G15" s="56"/>
      <c r="H15" s="197"/>
      <c r="I15" s="56"/>
      <c r="J15" s="56"/>
      <c r="K15" s="56"/>
      <c r="L15" s="56"/>
      <c r="M15" s="197"/>
      <c r="N15" s="56"/>
      <c r="O15" s="56"/>
      <c r="P15" s="56"/>
      <c r="Q15" s="197"/>
      <c r="R15" s="56"/>
      <c r="S15" s="56"/>
      <c r="T15" s="211"/>
    </row>
    <row r="16" spans="1:20" ht="16.5" thickBot="1">
      <c r="A16" s="17"/>
      <c r="B16" s="242" t="s">
        <v>354</v>
      </c>
      <c r="C16" s="16"/>
      <c r="D16" s="195"/>
      <c r="E16" s="196"/>
      <c r="F16" s="197"/>
      <c r="G16" s="197"/>
      <c r="H16" s="200"/>
      <c r="I16" s="197"/>
      <c r="J16" s="197"/>
      <c r="K16" s="197"/>
      <c r="L16" s="197"/>
      <c r="M16" s="197"/>
      <c r="N16" s="197"/>
      <c r="O16" s="197"/>
      <c r="P16" s="197"/>
      <c r="Q16" s="197"/>
      <c r="R16" s="197"/>
      <c r="S16" s="197"/>
      <c r="T16" s="194"/>
    </row>
    <row r="17" spans="1:21" ht="32.25" customHeight="1" thickBot="1">
      <c r="A17" s="17">
        <v>5</v>
      </c>
      <c r="B17" s="16" t="s">
        <v>357</v>
      </c>
      <c r="C17" s="302">
        <v>0</v>
      </c>
      <c r="D17" s="199"/>
      <c r="E17" s="199"/>
      <c r="F17" s="200"/>
      <c r="G17" s="198"/>
      <c r="H17" s="224">
        <f>C17+SUM(D22:G22)</f>
        <v>0</v>
      </c>
      <c r="I17" s="216"/>
      <c r="J17" s="200"/>
      <c r="K17" s="200"/>
      <c r="L17" s="200"/>
      <c r="M17" s="224">
        <f>H17+SUM(I22:L22)</f>
        <v>0</v>
      </c>
      <c r="N17" s="200"/>
      <c r="O17" s="200"/>
      <c r="P17" s="200"/>
      <c r="Q17" s="224">
        <f>M17+SUM(N22:P22)</f>
        <v>0</v>
      </c>
      <c r="R17" s="200"/>
      <c r="S17" s="200"/>
      <c r="T17" s="198"/>
      <c r="U17" s="224">
        <f>Q17+SUM(R22:T22)</f>
        <v>0</v>
      </c>
    </row>
    <row r="18" spans="1:21">
      <c r="A18" s="17">
        <v>6</v>
      </c>
      <c r="B18" s="16" t="s">
        <v>283</v>
      </c>
      <c r="C18" s="16"/>
      <c r="D18" s="356">
        <f>EBT!E76+EBT!E123+EBT!E127</f>
        <v>212037</v>
      </c>
      <c r="E18" s="356">
        <f>EBT!F76+EBT!F123+EBT!F127</f>
        <v>200314</v>
      </c>
      <c r="F18" s="201">
        <f>EBT!G76+EBT!G123+EBT!G127</f>
        <v>226895.48893599998</v>
      </c>
      <c r="G18" s="201">
        <f>EBT!H76+EBT!H123+EBT!H127</f>
        <v>377345.00305900001</v>
      </c>
      <c r="H18" s="212"/>
      <c r="I18" s="210">
        <f>EBT!I76+EBT!I123+EBT!I127</f>
        <v>482317.65870099998</v>
      </c>
      <c r="J18" s="210">
        <f>EBT!J76+EBT!J123+EBT!J127</f>
        <v>473947.68533999997</v>
      </c>
      <c r="K18" s="210">
        <f>EBT!K76+EBT!K123+EBT!K127</f>
        <v>466676.24326799996</v>
      </c>
      <c r="L18" s="210">
        <f>EBT!L76+EBT!L123+EBT!L127</f>
        <v>706166.817025</v>
      </c>
      <c r="M18" s="191"/>
      <c r="N18" s="303">
        <f>EBT!M76+EBT!M123+EBT!M127</f>
        <v>792858.75191400002</v>
      </c>
      <c r="O18" s="303">
        <f>EBT!N76+EBT!N123+EBT!N127</f>
        <v>792033.04726499994</v>
      </c>
      <c r="P18" s="303">
        <f>EBT!O76+EBT!O123+EBT!O127</f>
        <v>791091.39296300011</v>
      </c>
      <c r="Q18" s="191"/>
      <c r="R18" s="303">
        <f>EBT!P76+EBT!P123+EBT!P127</f>
        <v>754744.82034899993</v>
      </c>
      <c r="S18" s="303">
        <f>EBT!Q76+EBT!Q123+EBT!Q127</f>
        <v>749838.61557300016</v>
      </c>
      <c r="T18" s="303">
        <f>EBT!R76+EBT!R123+EBT!R127</f>
        <v>728090.09240299999</v>
      </c>
    </row>
    <row r="19" spans="1:21">
      <c r="A19" s="17" t="s">
        <v>280</v>
      </c>
      <c r="B19" s="16" t="s">
        <v>285</v>
      </c>
      <c r="C19" s="16"/>
      <c r="D19" s="244">
        <f t="shared" ref="D19:E19" si="0">D18</f>
        <v>212037</v>
      </c>
      <c r="E19" s="244">
        <f t="shared" si="0"/>
        <v>200314</v>
      </c>
      <c r="F19" s="244">
        <f>F18</f>
        <v>226895.48893599998</v>
      </c>
      <c r="G19" s="244">
        <f>G18</f>
        <v>377345.00305900001</v>
      </c>
      <c r="H19" s="191"/>
      <c r="I19" s="244">
        <f>I18</f>
        <v>482317.65870099998</v>
      </c>
      <c r="J19" s="244">
        <f t="shared" ref="J19:L19" si="1">J18</f>
        <v>473947.68533999997</v>
      </c>
      <c r="K19" s="244">
        <f t="shared" si="1"/>
        <v>466676.24326799996</v>
      </c>
      <c r="L19" s="244">
        <f t="shared" si="1"/>
        <v>706166.817025</v>
      </c>
      <c r="M19" s="191"/>
      <c r="N19" s="244">
        <f>N18</f>
        <v>792858.75191400002</v>
      </c>
      <c r="O19" s="244">
        <f t="shared" ref="O19:P19" si="2">O18</f>
        <v>792033.04726499994</v>
      </c>
      <c r="P19" s="244">
        <f t="shared" si="2"/>
        <v>791091.39296300011</v>
      </c>
      <c r="Q19" s="191"/>
      <c r="R19" s="244">
        <f>R18</f>
        <v>754744.82034899993</v>
      </c>
      <c r="S19" s="244">
        <f t="shared" ref="S19:T19" si="3">S18</f>
        <v>749838.61557300016</v>
      </c>
      <c r="T19" s="244">
        <f t="shared" si="3"/>
        <v>728090.09240299999</v>
      </c>
    </row>
    <row r="20" spans="1:21">
      <c r="A20" s="17">
        <v>7</v>
      </c>
      <c r="B20" s="16" t="s">
        <v>282</v>
      </c>
      <c r="C20" s="16"/>
      <c r="D20" s="244">
        <v>118610</v>
      </c>
      <c r="E20" s="244">
        <v>119654</v>
      </c>
      <c r="F20" s="244">
        <v>118000</v>
      </c>
      <c r="G20" s="244"/>
      <c r="H20" s="191"/>
      <c r="I20" s="244"/>
      <c r="J20" s="244"/>
      <c r="K20" s="244"/>
      <c r="L20" s="244"/>
      <c r="M20" s="191"/>
      <c r="N20" s="244"/>
      <c r="O20" s="244"/>
      <c r="P20" s="244"/>
      <c r="Q20" s="191"/>
      <c r="R20" s="244"/>
      <c r="S20" s="244"/>
      <c r="T20" s="244"/>
    </row>
    <row r="21" spans="1:21">
      <c r="A21" s="17" t="s">
        <v>286</v>
      </c>
      <c r="B21" s="16" t="s">
        <v>368</v>
      </c>
      <c r="C21" s="16"/>
      <c r="D21" s="244">
        <v>118610</v>
      </c>
      <c r="E21" s="244">
        <v>119654</v>
      </c>
      <c r="F21" s="244">
        <v>118000</v>
      </c>
      <c r="G21" s="244"/>
      <c r="H21" s="191"/>
      <c r="I21" s="244"/>
      <c r="J21" s="244"/>
      <c r="K21" s="244"/>
      <c r="L21" s="244"/>
      <c r="M21" s="191"/>
      <c r="N21" s="244"/>
      <c r="O21" s="244"/>
      <c r="P21" s="244"/>
      <c r="Q21" s="191"/>
      <c r="R21" s="244"/>
      <c r="S21" s="244"/>
      <c r="T21" s="244"/>
    </row>
    <row r="22" spans="1:21">
      <c r="A22" s="17">
        <v>8</v>
      </c>
      <c r="B22" s="16" t="s">
        <v>367</v>
      </c>
      <c r="C22" s="16"/>
      <c r="D22" s="210">
        <f>D20-D21+D18-D19</f>
        <v>0</v>
      </c>
      <c r="E22" s="210">
        <f t="shared" ref="E22:I22" si="4">E20-E21+E18-E19</f>
        <v>0</v>
      </c>
      <c r="F22" s="210">
        <f t="shared" si="4"/>
        <v>0</v>
      </c>
      <c r="G22" s="210">
        <f t="shared" si="4"/>
        <v>0</v>
      </c>
      <c r="H22" s="191"/>
      <c r="I22" s="210">
        <f t="shared" si="4"/>
        <v>0</v>
      </c>
      <c r="J22" s="210">
        <f t="shared" ref="J22" si="5">J20-J21+J18-J19</f>
        <v>0</v>
      </c>
      <c r="K22" s="210">
        <f t="shared" ref="K22" si="6">K20-K21+K18-K19</f>
        <v>0</v>
      </c>
      <c r="L22" s="210">
        <f t="shared" ref="L22:N22" si="7">L20-L21+L18-L19</f>
        <v>0</v>
      </c>
      <c r="M22" s="191"/>
      <c r="N22" s="210">
        <f t="shared" si="7"/>
        <v>0</v>
      </c>
      <c r="O22" s="210">
        <f t="shared" ref="O22" si="8">O20-O21+O18-O19</f>
        <v>0</v>
      </c>
      <c r="P22" s="210">
        <f t="shared" ref="P22:R22" si="9">P20-P21+P18-P19</f>
        <v>0</v>
      </c>
      <c r="Q22" s="191"/>
      <c r="R22" s="210">
        <f t="shared" si="9"/>
        <v>0</v>
      </c>
      <c r="S22" s="210">
        <f t="shared" ref="S22" si="10">S20-S21+S18-S19</f>
        <v>0</v>
      </c>
      <c r="T22" s="210">
        <f t="shared" ref="T22" si="11">T20-T21+T18-T19</f>
        <v>0</v>
      </c>
    </row>
    <row r="23" spans="1:21">
      <c r="A23" s="17"/>
      <c r="B23" s="16"/>
      <c r="C23" s="16"/>
      <c r="D23" s="192"/>
      <c r="E23" s="193"/>
      <c r="F23" s="56"/>
      <c r="G23" s="56"/>
      <c r="H23" s="197"/>
      <c r="I23" s="56"/>
      <c r="J23" s="56"/>
      <c r="K23" s="56"/>
      <c r="L23" s="56"/>
      <c r="M23" s="197"/>
      <c r="N23" s="56"/>
      <c r="O23" s="56"/>
      <c r="P23" s="56"/>
      <c r="Q23" s="197"/>
      <c r="R23" s="56"/>
      <c r="S23" s="56"/>
      <c r="T23" s="211"/>
    </row>
    <row r="24" spans="1:21" ht="16.5" thickBot="1">
      <c r="A24" s="17"/>
      <c r="B24" s="242" t="s">
        <v>355</v>
      </c>
      <c r="C24" s="16"/>
      <c r="D24" s="195"/>
      <c r="E24" s="196"/>
      <c r="F24" s="197"/>
      <c r="G24" s="197"/>
      <c r="H24" s="200"/>
      <c r="I24" s="197"/>
      <c r="J24" s="197"/>
      <c r="K24" s="197"/>
      <c r="L24" s="197"/>
      <c r="M24" s="197"/>
      <c r="N24" s="197"/>
      <c r="O24" s="197"/>
      <c r="P24" s="197"/>
      <c r="Q24" s="197"/>
      <c r="R24" s="197"/>
      <c r="S24" s="197"/>
      <c r="T24" s="194"/>
    </row>
    <row r="25" spans="1:21" ht="16.5" thickBot="1">
      <c r="A25" s="17">
        <v>9</v>
      </c>
      <c r="B25" s="16" t="s">
        <v>357</v>
      </c>
      <c r="C25" s="302">
        <v>0</v>
      </c>
      <c r="D25" s="199"/>
      <c r="E25" s="199"/>
      <c r="F25" s="200"/>
      <c r="G25" s="198"/>
      <c r="H25" s="224">
        <f>C25+SUM(D28:G28)</f>
        <v>0</v>
      </c>
      <c r="I25" s="216"/>
      <c r="J25" s="200"/>
      <c r="K25" s="200"/>
      <c r="L25" s="200"/>
      <c r="M25" s="224">
        <f>H25+SUM(I28:L28)</f>
        <v>0</v>
      </c>
      <c r="N25" s="200"/>
      <c r="O25" s="200"/>
      <c r="P25" s="200"/>
      <c r="Q25" s="224">
        <f>M25+SUM(N28:P28)</f>
        <v>0</v>
      </c>
      <c r="R25" s="200"/>
      <c r="S25" s="200"/>
      <c r="T25" s="198"/>
      <c r="U25" s="224">
        <f>Q25+SUM(R28:T28)</f>
        <v>0</v>
      </c>
    </row>
    <row r="26" spans="1:21">
      <c r="A26" s="17">
        <v>10</v>
      </c>
      <c r="B26" s="16" t="s">
        <v>281</v>
      </c>
      <c r="C26" s="16"/>
      <c r="D26" s="244">
        <v>9500</v>
      </c>
      <c r="E26" s="244">
        <v>9500</v>
      </c>
      <c r="F26" s="244">
        <v>9500</v>
      </c>
      <c r="G26" s="228"/>
      <c r="H26" s="212"/>
      <c r="I26" s="226"/>
      <c r="J26" s="227"/>
      <c r="K26" s="227"/>
      <c r="L26" s="228"/>
      <c r="M26" s="191"/>
      <c r="N26" s="166"/>
      <c r="O26" s="175"/>
      <c r="P26" s="213"/>
      <c r="Q26" s="191"/>
      <c r="R26" s="166"/>
      <c r="S26" s="175"/>
      <c r="T26" s="175"/>
    </row>
    <row r="27" spans="1:21">
      <c r="A27" s="17">
        <v>11</v>
      </c>
      <c r="B27" s="16" t="s">
        <v>358</v>
      </c>
      <c r="C27" s="16"/>
      <c r="D27" s="244">
        <v>9500</v>
      </c>
      <c r="E27" s="244">
        <v>9500</v>
      </c>
      <c r="F27" s="244">
        <v>9500</v>
      </c>
      <c r="G27" s="228"/>
      <c r="H27" s="191"/>
      <c r="I27" s="208"/>
      <c r="J27" s="208"/>
      <c r="K27" s="208"/>
      <c r="L27" s="208"/>
      <c r="M27" s="191"/>
      <c r="N27" s="208"/>
      <c r="O27" s="208"/>
      <c r="P27" s="208"/>
      <c r="Q27" s="191"/>
      <c r="R27" s="208"/>
      <c r="S27" s="208"/>
      <c r="T27" s="208"/>
    </row>
    <row r="28" spans="1:21">
      <c r="A28" s="17">
        <v>12</v>
      </c>
      <c r="B28" s="16" t="s">
        <v>359</v>
      </c>
      <c r="C28" s="16"/>
      <c r="D28" s="210">
        <f>D26-D27</f>
        <v>0</v>
      </c>
      <c r="E28" s="210">
        <f>E26-E27</f>
        <v>0</v>
      </c>
      <c r="F28" s="210">
        <f>F26-F27</f>
        <v>0</v>
      </c>
      <c r="G28" s="210">
        <f t="shared" ref="G28:I28" si="12">G26-G27</f>
        <v>0</v>
      </c>
      <c r="H28" s="197"/>
      <c r="I28" s="210">
        <f t="shared" si="12"/>
        <v>0</v>
      </c>
      <c r="J28" s="210">
        <f t="shared" ref="J28" si="13">J26-J27</f>
        <v>0</v>
      </c>
      <c r="K28" s="210">
        <f t="shared" ref="K28" si="14">K26-K27</f>
        <v>0</v>
      </c>
      <c r="L28" s="210">
        <f t="shared" ref="L28:N28" si="15">L26-L27</f>
        <v>0</v>
      </c>
      <c r="M28" s="197"/>
      <c r="N28" s="210">
        <f t="shared" si="15"/>
        <v>0</v>
      </c>
      <c r="O28" s="210">
        <f t="shared" ref="O28" si="16">O26-O27</f>
        <v>0</v>
      </c>
      <c r="P28" s="210">
        <f t="shared" ref="P28" si="17">P26-P27</f>
        <v>0</v>
      </c>
      <c r="Q28" s="197"/>
      <c r="R28" s="210">
        <f t="shared" ref="R28" si="18">R26-R27</f>
        <v>0</v>
      </c>
      <c r="S28" s="210">
        <f t="shared" ref="S28" si="19">S26-S27</f>
        <v>0</v>
      </c>
      <c r="T28" s="210">
        <f t="shared" ref="T28" si="20">T26-T27</f>
        <v>0</v>
      </c>
    </row>
    <row r="29" spans="1:21">
      <c r="A29" s="17"/>
      <c r="B29" s="16"/>
      <c r="C29" s="16"/>
      <c r="D29" s="215"/>
      <c r="E29" s="214"/>
      <c r="F29" s="120"/>
      <c r="G29" s="120"/>
      <c r="H29" s="197"/>
      <c r="I29" s="120"/>
      <c r="J29" s="120"/>
      <c r="K29" s="120"/>
      <c r="L29" s="120"/>
      <c r="M29" s="197"/>
      <c r="N29" s="120"/>
      <c r="O29" s="120"/>
      <c r="P29" s="120"/>
      <c r="Q29" s="197"/>
      <c r="R29" s="120"/>
      <c r="S29" s="120"/>
      <c r="T29" s="209"/>
    </row>
    <row r="30" spans="1:21" ht="31.5">
      <c r="A30" s="17">
        <v>13</v>
      </c>
      <c r="B30" s="16" t="s">
        <v>306</v>
      </c>
      <c r="C30" s="16"/>
      <c r="D30" s="401">
        <f>SUM(D19:G19)+SUM(D21:G21)+SUM(D27:G27)</f>
        <v>1401355.491995</v>
      </c>
      <c r="E30" s="402"/>
      <c r="F30" s="402"/>
      <c r="G30" s="402"/>
      <c r="H30" s="191"/>
      <c r="I30" s="401">
        <f>SUM(I19:L19)+SUM(I21:L21)+SUM(I27:L27)</f>
        <v>2129108.4043339998</v>
      </c>
      <c r="J30" s="402"/>
      <c r="K30" s="402"/>
      <c r="L30" s="402"/>
      <c r="M30" s="191"/>
      <c r="N30" s="390">
        <f>SUM(N19:P19)+SUM(N21:P21)+SUM(N27:P27)</f>
        <v>2375983.192142</v>
      </c>
      <c r="O30" s="390"/>
      <c r="P30" s="390"/>
      <c r="Q30" s="191"/>
      <c r="R30" s="390">
        <f>SUM(R19:T19)+SUM(R21:T21)+SUM(R27:T27)</f>
        <v>2232673.5283249998</v>
      </c>
      <c r="S30" s="390"/>
      <c r="T30" s="390"/>
    </row>
    <row r="31" spans="1:21">
      <c r="A31" s="17"/>
      <c r="B31" s="16"/>
      <c r="C31" s="16"/>
      <c r="D31" s="215"/>
      <c r="E31" s="214"/>
      <c r="F31" s="120"/>
      <c r="G31" s="120"/>
      <c r="H31" s="197"/>
      <c r="I31" s="120"/>
      <c r="J31" s="120"/>
      <c r="K31" s="120"/>
      <c r="L31" s="120"/>
      <c r="M31" s="197"/>
      <c r="N31" s="120"/>
      <c r="O31" s="120"/>
      <c r="P31" s="120"/>
      <c r="Q31" s="197"/>
      <c r="R31" s="120"/>
      <c r="S31" s="120"/>
      <c r="T31" s="209"/>
    </row>
    <row r="32" spans="1:21">
      <c r="A32" s="17">
        <v>14</v>
      </c>
      <c r="B32" s="16" t="s">
        <v>356</v>
      </c>
      <c r="C32" s="16"/>
      <c r="D32" s="406">
        <f>D30-D14</f>
        <v>138898.49639500002</v>
      </c>
      <c r="E32" s="407"/>
      <c r="F32" s="407"/>
      <c r="G32" s="408"/>
      <c r="H32" s="191"/>
      <c r="I32" s="409">
        <f>I30-I14</f>
        <v>655755.19113399996</v>
      </c>
      <c r="J32" s="410"/>
      <c r="K32" s="410"/>
      <c r="L32" s="410"/>
      <c r="M32" s="191"/>
      <c r="N32" s="411">
        <f>N30-N14</f>
        <v>1111510.4041019999</v>
      </c>
      <c r="O32" s="411"/>
      <c r="P32" s="411"/>
      <c r="Q32" s="191"/>
      <c r="R32" s="391">
        <f>R30-R14</f>
        <v>841093.32046099985</v>
      </c>
      <c r="S32" s="392"/>
      <c r="T32" s="393"/>
    </row>
    <row r="33" spans="1:20">
      <c r="A33" s="118"/>
      <c r="B33" s="24"/>
      <c r="C33" s="119"/>
      <c r="D33" s="119"/>
      <c r="E33" s="119"/>
      <c r="F33" s="120"/>
      <c r="G33" s="120"/>
      <c r="H33" s="200"/>
      <c r="I33" s="120"/>
      <c r="J33" s="120"/>
      <c r="K33" s="120"/>
      <c r="L33" s="120"/>
      <c r="M33" s="200"/>
      <c r="N33" s="120"/>
      <c r="O33" s="120"/>
      <c r="P33" s="121"/>
      <c r="Q33" s="219"/>
      <c r="R33" s="121"/>
      <c r="S33" s="121"/>
      <c r="T33" s="122"/>
    </row>
    <row r="34" spans="1:20" s="7" customFormat="1">
      <c r="A34" s="112"/>
      <c r="F34" s="3"/>
      <c r="G34" s="3"/>
      <c r="H34" s="3"/>
      <c r="I34" s="3"/>
      <c r="J34" s="3"/>
      <c r="K34" s="3"/>
      <c r="L34" s="3"/>
      <c r="M34" s="3"/>
      <c r="N34" s="3"/>
      <c r="O34" s="3"/>
      <c r="P34" s="3"/>
      <c r="Q34" s="3"/>
      <c r="R34" s="1"/>
      <c r="S34" s="1"/>
      <c r="T34" s="1"/>
    </row>
    <row r="35" spans="1:20" s="7" customFormat="1">
      <c r="A35" s="112"/>
      <c r="F35" s="3"/>
      <c r="G35" s="3"/>
      <c r="H35" s="3"/>
      <c r="I35" s="3"/>
      <c r="J35" s="3"/>
      <c r="K35" s="3"/>
      <c r="L35" s="3"/>
      <c r="M35" s="3"/>
      <c r="N35" s="3"/>
      <c r="O35" s="3"/>
      <c r="P35" s="3"/>
      <c r="Q35" s="3"/>
      <c r="R35" s="1"/>
      <c r="S35" s="1"/>
      <c r="T35" s="1"/>
    </row>
    <row r="36" spans="1:20" s="7" customFormat="1">
      <c r="A36" s="112"/>
      <c r="F36" s="3"/>
      <c r="G36" s="3"/>
      <c r="H36" s="3"/>
      <c r="I36" s="3"/>
      <c r="J36" s="3"/>
      <c r="K36" s="3"/>
      <c r="L36" s="3"/>
      <c r="M36" s="3"/>
      <c r="N36" s="3"/>
      <c r="O36" s="3"/>
      <c r="P36" s="3"/>
      <c r="Q36" s="3"/>
      <c r="R36" s="1"/>
      <c r="S36" s="1"/>
      <c r="T36" s="1"/>
    </row>
  </sheetData>
  <dataConsolidate/>
  <mergeCells count="16">
    <mergeCell ref="R30:T30"/>
    <mergeCell ref="R32:T32"/>
    <mergeCell ref="D9:G9"/>
    <mergeCell ref="I9:L9"/>
    <mergeCell ref="N9:P9"/>
    <mergeCell ref="R9:T9"/>
    <mergeCell ref="D14:G14"/>
    <mergeCell ref="D30:G30"/>
    <mergeCell ref="I14:L14"/>
    <mergeCell ref="N14:P14"/>
    <mergeCell ref="R14:T14"/>
    <mergeCell ref="D32:G32"/>
    <mergeCell ref="I30:L30"/>
    <mergeCell ref="I32:L32"/>
    <mergeCell ref="N30:P30"/>
    <mergeCell ref="N32:P32"/>
  </mergeCells>
  <printOptions horizontalCentered="1"/>
  <pageMargins left="0.25" right="0.25" top="0.75" bottom="0.75" header="0.3" footer="0.3"/>
  <pageSetup scale="43" pageOrder="overThenDown"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0"/>
  <sheetViews>
    <sheetView workbookViewId="0">
      <selection activeCell="F16" sqref="F16"/>
    </sheetView>
  </sheetViews>
  <sheetFormatPr defaultRowHeight="15.75"/>
  <cols>
    <col min="1" max="1" width="16.125" bestFit="1" customWidth="1"/>
    <col min="2" max="2" width="21.625" bestFit="1" customWidth="1"/>
    <col min="3" max="3" width="16.125" bestFit="1" customWidth="1"/>
    <col min="4" max="4" width="21.625" bestFit="1" customWidth="1"/>
    <col min="5" max="5" width="16.125" bestFit="1" customWidth="1"/>
    <col min="6" max="6" width="21.625" bestFit="1" customWidth="1"/>
  </cols>
  <sheetData>
    <row r="1" spans="1:6">
      <c r="A1" s="276" t="s">
        <v>317</v>
      </c>
      <c r="B1" s="276" t="s">
        <v>326</v>
      </c>
      <c r="C1" s="276" t="s">
        <v>328</v>
      </c>
      <c r="D1" s="276" t="s">
        <v>334</v>
      </c>
      <c r="E1" s="276" t="s">
        <v>335</v>
      </c>
      <c r="F1" s="276" t="s">
        <v>336</v>
      </c>
    </row>
    <row r="2" spans="1:6">
      <c r="A2" s="277" t="s">
        <v>325</v>
      </c>
      <c r="B2" s="277" t="s">
        <v>325</v>
      </c>
      <c r="C2" s="277" t="s">
        <v>329</v>
      </c>
      <c r="D2" s="277" t="s">
        <v>329</v>
      </c>
      <c r="E2" s="277" t="s">
        <v>325</v>
      </c>
      <c r="F2" s="277" t="s">
        <v>329</v>
      </c>
    </row>
    <row r="3" spans="1:6">
      <c r="A3" s="277" t="s">
        <v>323</v>
      </c>
      <c r="B3" s="277" t="s">
        <v>323</v>
      </c>
      <c r="C3" s="277" t="s">
        <v>330</v>
      </c>
      <c r="D3" s="277" t="s">
        <v>330</v>
      </c>
      <c r="E3" s="277" t="s">
        <v>323</v>
      </c>
      <c r="F3" s="277" t="s">
        <v>330</v>
      </c>
    </row>
    <row r="4" spans="1:6">
      <c r="A4" s="277" t="s">
        <v>320</v>
      </c>
      <c r="B4" s="277" t="s">
        <v>320</v>
      </c>
      <c r="C4" s="277" t="s">
        <v>331</v>
      </c>
      <c r="D4" s="277" t="s">
        <v>331</v>
      </c>
      <c r="E4" s="277" t="s">
        <v>320</v>
      </c>
      <c r="F4" s="277" t="s">
        <v>331</v>
      </c>
    </row>
    <row r="5" spans="1:6">
      <c r="A5" s="277" t="s">
        <v>321</v>
      </c>
      <c r="B5" s="277" t="s">
        <v>321</v>
      </c>
      <c r="C5" s="277" t="s">
        <v>323</v>
      </c>
      <c r="D5" s="277" t="s">
        <v>323</v>
      </c>
      <c r="E5" s="277" t="s">
        <v>321</v>
      </c>
      <c r="F5" s="277" t="s">
        <v>323</v>
      </c>
    </row>
    <row r="6" spans="1:6">
      <c r="A6" s="277" t="s">
        <v>318</v>
      </c>
      <c r="B6" s="277" t="s">
        <v>318</v>
      </c>
      <c r="C6" s="277" t="s">
        <v>332</v>
      </c>
      <c r="D6" s="277" t="s">
        <v>332</v>
      </c>
      <c r="E6" s="277" t="s">
        <v>318</v>
      </c>
      <c r="F6" s="277" t="s">
        <v>332</v>
      </c>
    </row>
    <row r="7" spans="1:6">
      <c r="A7" s="277" t="s">
        <v>322</v>
      </c>
      <c r="B7" s="277" t="s">
        <v>322</v>
      </c>
      <c r="C7" s="277" t="s">
        <v>333</v>
      </c>
      <c r="D7" s="277" t="s">
        <v>333</v>
      </c>
      <c r="E7" s="277" t="s">
        <v>322</v>
      </c>
      <c r="F7" s="277" t="s">
        <v>333</v>
      </c>
    </row>
    <row r="8" spans="1:6">
      <c r="A8" s="277" t="s">
        <v>319</v>
      </c>
      <c r="B8" s="277" t="s">
        <v>319</v>
      </c>
      <c r="D8" s="277"/>
      <c r="E8" s="277" t="s">
        <v>319</v>
      </c>
      <c r="F8" s="277"/>
    </row>
    <row r="9" spans="1:6">
      <c r="A9" s="277" t="s">
        <v>324</v>
      </c>
      <c r="B9" s="277" t="s">
        <v>324</v>
      </c>
      <c r="D9" s="277"/>
      <c r="E9" s="277" t="s">
        <v>324</v>
      </c>
      <c r="F9" s="277"/>
    </row>
    <row r="10" spans="1:6">
      <c r="B10" s="277" t="s">
        <v>327</v>
      </c>
      <c r="D10" s="277"/>
      <c r="E10" s="277" t="s">
        <v>327</v>
      </c>
      <c r="F10" s="277"/>
    </row>
  </sheetData>
  <sortState ref="A2:A9">
    <sortCondition ref="A2:A9"/>
  </sortState>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77D731DAF0DBF48AC72EBB12725B234" ma:contentTypeVersion="8" ma:contentTypeDescription="Create a new document." ma:contentTypeScope="" ma:versionID="c9c835812ea0c7968507e92d8a63bb37">
  <xsd:schema xmlns:xsd="http://www.w3.org/2001/XMLSchema" xmlns:xs="http://www.w3.org/2001/XMLSchema" xmlns:p="http://schemas.microsoft.com/office/2006/metadata/properties" xmlns:ns2="1c4464e4-f203-4917-acc1-7f62da30d41d" xmlns:ns3="e7d8f8ce-a994-4724-a7c1-a061d4d50608" targetNamespace="http://schemas.microsoft.com/office/2006/metadata/properties" ma:root="true" ma:fieldsID="a6bacef3e57c749c19ce90ffdfae8c86" ns2:_="" ns3:_="">
    <xsd:import namespace="1c4464e4-f203-4917-acc1-7f62da30d41d"/>
    <xsd:import namespace="e7d8f8ce-a994-4724-a7c1-a061d4d5060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4464e4-f203-4917-acc1-7f62da30d4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d8f8ce-a994-4724-a7c1-a061d4d5060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4C5A01-A6F2-4E5F-B519-09DFE9C78925}">
  <ds:schemaRefs>
    <ds:schemaRef ds:uri="http://schemas.microsoft.com/sharepoint/v3/contenttype/forms"/>
  </ds:schemaRefs>
</ds:datastoreItem>
</file>

<file path=customXml/itemProps2.xml><?xml version="1.0" encoding="utf-8"?>
<ds:datastoreItem xmlns:ds="http://schemas.openxmlformats.org/officeDocument/2006/customXml" ds:itemID="{5CC46F0A-D228-46DD-BAB0-21CF8307FB81}">
  <ds:schemaRefs>
    <ds:schemaRef ds:uri="http://purl.org/dc/elements/1.1/"/>
    <ds:schemaRef ds:uri="http://schemas.microsoft.com/office/2006/metadata/properties"/>
    <ds:schemaRef ds:uri="1c4464e4-f203-4917-acc1-7f62da30d41d"/>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e7d8f8ce-a994-4724-a7c1-a061d4d50608"/>
    <ds:schemaRef ds:uri="http://www.w3.org/XML/1998/namespace"/>
    <ds:schemaRef ds:uri="http://purl.org/dc/terms/"/>
  </ds:schemaRefs>
</ds:datastoreItem>
</file>

<file path=customXml/itemProps3.xml><?xml version="1.0" encoding="utf-8"?>
<ds:datastoreItem xmlns:ds="http://schemas.openxmlformats.org/officeDocument/2006/customXml" ds:itemID="{3A8730F4-0E12-4C9C-8A9E-E3D1114739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4464e4-f203-4917-acc1-7f62da30d41d"/>
    <ds:schemaRef ds:uri="e7d8f8ce-a994-4724-a7c1-a061d4d506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Cover sheet</vt:lpstr>
      <vt:lpstr>Admin Info</vt:lpstr>
      <vt:lpstr>CRAT</vt:lpstr>
      <vt:lpstr>EBT</vt:lpstr>
      <vt:lpstr>GEAT</vt:lpstr>
      <vt:lpstr>RPT</vt:lpstr>
      <vt:lpstr>Lists</vt:lpstr>
      <vt:lpstr>'Cover sheet'!Print_Area</vt:lpstr>
      <vt:lpstr>CRAT!Print_Titles</vt:lpstr>
      <vt:lpstr>EBT!Print_Titles</vt:lpstr>
    </vt:vector>
  </TitlesOfParts>
  <Company>CA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Standardized Reporting Tables for Publicly Owned Utility IRP Filing</dc:title>
  <dc:creator>CEC</dc:creator>
  <cp:lastModifiedBy>Himanshu Pandey</cp:lastModifiedBy>
  <cp:lastPrinted>2019-03-06T22:24:16Z</cp:lastPrinted>
  <dcterms:created xsi:type="dcterms:W3CDTF">2004-11-07T17:37:25Z</dcterms:created>
  <dcterms:modified xsi:type="dcterms:W3CDTF">2019-04-24T20:50:01Z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0x010100E77D731DAF0DBF48AC72EBB12725B234</vt:lpwstr>
  </property>
  <property fmtid="{D5CDD505-2E9C-101B-9397-08002B2CF9AE}" pid="3" name="_dlc_DocIdItemGuid">
    <vt:lpwstr>28417476-b1c9-46f2-9476-2b0937f97416</vt:lpwstr>
  </property>
  <property fmtid="{D5CDD505-2E9C-101B-9397-08002B2CF9AE}" pid="4" name="Subject_x0020_Areas">
    <vt:lpwstr/>
  </property>
  <property fmtid="{D5CDD505-2E9C-101B-9397-08002B2CF9AE}" pid="5" name="_CopySource">
    <vt:lpwstr>http://ecrms-dummy-url</vt:lpwstr>
  </property>
  <property fmtid="{D5CDD505-2E9C-101B-9397-08002B2CF9AE}" pid="6" name="Subject Areas">
    <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378600</vt:r8>
  </property>
  <property fmtid="{D5CDD505-2E9C-101B-9397-08002B2CF9AE}" pid="10" name="Document Type">
    <vt:lpwstr>5;#Document|f3c81208-9d0f-49cc-afc5-e227f36ec0e7</vt:lpwstr>
  </property>
  <property fmtid="{D5CDD505-2E9C-101B-9397-08002B2CF9AE}" pid="11" name="xd_ProgID">
    <vt:lpwstr/>
  </property>
  <property fmtid="{D5CDD505-2E9C-101B-9397-08002B2CF9AE}" pid="12" name="TemplateUrl">
    <vt:lpwstr/>
  </property>
</Properties>
</file>