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krbf\Documents\"/>
    </mc:Choice>
  </mc:AlternateContent>
  <xr:revisionPtr revIDLastSave="0" documentId="8_{B7CB175F-1E7A-43DB-B380-D75EFC912A5F}" xr6:coauthVersionLast="36" xr6:coauthVersionMax="36" xr10:uidLastSave="{00000000-0000-0000-0000-000000000000}"/>
  <bookViews>
    <workbookView xWindow="0" yWindow="0" windowWidth="19200" windowHeight="9540" tabRatio="838" activeTab="1" xr2:uid="{00000000-000D-0000-FFFF-FFFF00000000}"/>
  </bookViews>
  <sheets>
    <sheet name="cover" sheetId="1" r:id="rId1"/>
    <sheet name="FormsList&amp;FilerInfo" sheetId="2" r:id="rId2"/>
    <sheet name="Form 1.1a" sheetId="36" r:id="rId3"/>
    <sheet name="Form 1.1b" sheetId="3" r:id="rId4"/>
    <sheet name="Form 1.2" sheetId="5" r:id="rId5"/>
    <sheet name="Form 1.5" sheetId="8" r:id="rId6"/>
    <sheet name="Form 2.1" sheetId="17" r:id="rId7"/>
    <sheet name="Form 2.2" sheetId="18" r:id="rId8"/>
  </sheets>
  <externalReferences>
    <externalReference r:id="rId9"/>
    <externalReference r:id="rId10"/>
    <externalReference r:id="rId11"/>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2">'Form 1.1a'!$B$1:$N$35</definedName>
    <definedName name="_xlnm.Print_Area" localSheetId="3">'Form 1.1b'!$B$1:$N$35</definedName>
    <definedName name="_xlnm.Print_Area" localSheetId="4">'Form 1.2'!$B$1:$M$34</definedName>
    <definedName name="_xlnm.Print_Area" localSheetId="5">'Form 1.5'!$B$1:$F$36</definedName>
    <definedName name="_xlnm.Print_Area" localSheetId="1">'FormsList&amp;FilerInfo'!$A$1:$C$30</definedName>
    <definedName name="_xlnm.Print_Titles" localSheetId="6">'Form 2.1'!$B:$B,'Form 2.1'!$2:$8</definedName>
    <definedName name="Z_2C54E754_4594_47E3_AFE9_B28C28B63E5C_.wvu.PrintArea" localSheetId="0" hidden="1">cover!$A$1:$B$25</definedName>
    <definedName name="Z_2C54E754_4594_47E3_AFE9_B28C28B63E5C_.wvu.PrintArea" localSheetId="2" hidden="1">'Form 1.1a'!$B$1:$N$35</definedName>
    <definedName name="Z_2C54E754_4594_47E3_AFE9_B28C28B63E5C_.wvu.PrintArea" localSheetId="3" hidden="1">'Form 1.1b'!$B$1:$N$35</definedName>
    <definedName name="Z_2C54E754_4594_47E3_AFE9_B28C28B63E5C_.wvu.PrintArea" localSheetId="4" hidden="1">'Form 1.2'!$B$1:$M$34</definedName>
    <definedName name="Z_2C54E754_4594_47E3_AFE9_B28C28B63E5C_.wvu.PrintArea" localSheetId="5" hidden="1">'Form 1.5'!$B$1:$F$36</definedName>
    <definedName name="Z_2C54E754_4594_47E3_AFE9_B28C28B63E5C_.wvu.PrintArea" localSheetId="6" hidden="1">'Form 2.1'!$B$1:$J$33</definedName>
    <definedName name="Z_2C54E754_4594_47E3_AFE9_B28C28B63E5C_.wvu.PrintArea" localSheetId="7" hidden="1">'Form 2.2'!$B$1:$J$33</definedName>
    <definedName name="Z_2C54E754_4594_47E3_AFE9_B28C28B63E5C_.wvu.PrintArea" localSheetId="1" hidden="1">'FormsList&amp;FilerInfo'!$A$1:$C$30</definedName>
    <definedName name="Z_2C54E754_4594_47E3_AFE9_B28C28B63E5C_.wvu.PrintTitles" localSheetId="6" hidden="1">'Form 2.1'!$B:$B,'Form 2.1'!$2:$8</definedName>
    <definedName name="Z_64245E33_E577_4C25_9B98_21C112E84FF6_.wvu.PrintArea" localSheetId="0" hidden="1">cover!$A$1:$B$25</definedName>
    <definedName name="Z_64245E33_E577_4C25_9B98_21C112E84FF6_.wvu.PrintArea" localSheetId="2" hidden="1">'Form 1.1a'!$B$1:$N$35</definedName>
    <definedName name="Z_64245E33_E577_4C25_9B98_21C112E84FF6_.wvu.PrintArea" localSheetId="3" hidden="1">'Form 1.1b'!$B$1:$N$35</definedName>
    <definedName name="Z_64245E33_E577_4C25_9B98_21C112E84FF6_.wvu.PrintArea" localSheetId="4" hidden="1">'Form 1.2'!$B$1:$M$34</definedName>
    <definedName name="Z_64245E33_E577_4C25_9B98_21C112E84FF6_.wvu.PrintArea" localSheetId="5" hidden="1">'Form 1.5'!$B$1:$F$36</definedName>
    <definedName name="Z_64245E33_E577_4C25_9B98_21C112E84FF6_.wvu.PrintArea" localSheetId="6" hidden="1">'Form 2.1'!$B$1:$J$33</definedName>
    <definedName name="Z_64245E33_E577_4C25_9B98_21C112E84FF6_.wvu.PrintArea" localSheetId="7" hidden="1">'Form 2.2'!$B$1:$J$33</definedName>
    <definedName name="Z_64245E33_E577_4C25_9B98_21C112E84FF6_.wvu.PrintArea" localSheetId="1" hidden="1">'FormsList&amp;FilerInfo'!$A$1:$C$30</definedName>
    <definedName name="Z_64245E33_E577_4C25_9B98_21C112E84FF6_.wvu.PrintTitles" localSheetId="6" hidden="1">'Form 2.1'!$B:$B,'Form 2.1'!$2:$8</definedName>
    <definedName name="Z_C3E70234_FA18_40E7_B25F_218A5F7D2EA2_.wvu.PrintArea" localSheetId="0" hidden="1">cover!$A$1:$B$25</definedName>
    <definedName name="Z_C3E70234_FA18_40E7_B25F_218A5F7D2EA2_.wvu.PrintArea" localSheetId="2" hidden="1">'Form 1.1a'!$A$1:$N$35</definedName>
    <definedName name="Z_C3E70234_FA18_40E7_B25F_218A5F7D2EA2_.wvu.PrintArea" localSheetId="3" hidden="1">'Form 1.1b'!$A$1:$N$35</definedName>
    <definedName name="Z_C3E70234_FA18_40E7_B25F_218A5F7D2EA2_.wvu.PrintArea" localSheetId="4" hidden="1">'Form 1.2'!$A$1:$M$35</definedName>
    <definedName name="Z_C3E70234_FA18_40E7_B25F_218A5F7D2EA2_.wvu.PrintArea" localSheetId="5" hidden="1">'Form 1.5'!$A$1:$F$37</definedName>
    <definedName name="Z_C3E70234_FA18_40E7_B25F_218A5F7D2EA2_.wvu.PrintArea" localSheetId="6" hidden="1">'Form 2.1'!$B$1:$J$35</definedName>
    <definedName name="Z_C3E70234_FA18_40E7_B25F_218A5F7D2EA2_.wvu.PrintArea" localSheetId="7" hidden="1">'Form 2.2'!$B$1:$J$35</definedName>
    <definedName name="Z_C3E70234_FA18_40E7_B25F_218A5F7D2EA2_.wvu.PrintArea" localSheetId="1" hidden="1">'FormsList&amp;FilerInfo'!$A$1:$C$30</definedName>
    <definedName name="Z_C3E70234_FA18_40E7_B25F_218A5F7D2EA2_.wvu.PrintTitles" localSheetId="6" hidden="1">'Form 2.1'!$B:$B,'Form 2.1'!$2:$8</definedName>
    <definedName name="Z_DC437496_B10F_474B_8F6E_F19B4DA7C026_.wvu.PrintArea" localSheetId="0" hidden="1">cover!$A$1:$B$25</definedName>
    <definedName name="Z_DC437496_B10F_474B_8F6E_F19B4DA7C026_.wvu.PrintArea" localSheetId="2" hidden="1">'Form 1.1a'!$A$1:$N$35</definedName>
    <definedName name="Z_DC437496_B10F_474B_8F6E_F19B4DA7C026_.wvu.PrintArea" localSheetId="3" hidden="1">'Form 1.1b'!$A$1:$N$35</definedName>
    <definedName name="Z_DC437496_B10F_474B_8F6E_F19B4DA7C026_.wvu.PrintArea" localSheetId="4" hidden="1">'Form 1.2'!$A$1:$M$35</definedName>
    <definedName name="Z_DC437496_B10F_474B_8F6E_F19B4DA7C026_.wvu.PrintArea" localSheetId="5" hidden="1">'Form 1.5'!$A$1:$F$37</definedName>
    <definedName name="Z_DC437496_B10F_474B_8F6E_F19B4DA7C026_.wvu.PrintArea" localSheetId="6" hidden="1">'Form 2.1'!$B$1:$J$35</definedName>
    <definedName name="Z_DC437496_B10F_474B_8F6E_F19B4DA7C026_.wvu.PrintArea" localSheetId="7" hidden="1">'Form 2.2'!$B$1:$J$35</definedName>
    <definedName name="Z_DC437496_B10F_474B_8F6E_F19B4DA7C026_.wvu.PrintArea" localSheetId="1" hidden="1">'FormsList&amp;FilerInfo'!$A$1:$C$30</definedName>
    <definedName name="Z_DC437496_B10F_474B_8F6E_F19B4DA7C026_.wvu.PrintTitles" localSheetId="6" hidden="1">'Form 2.1'!$B:$B,'Form 2.1'!$2:$8</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0" i="2" l="1"/>
  <c r="B19" i="2" l="1"/>
  <c r="B18" i="2"/>
  <c r="B17" i="2"/>
  <c r="B2" i="17" l="1"/>
  <c r="B2" i="8"/>
  <c r="B2" i="5"/>
  <c r="B2" i="3"/>
  <c r="B11" i="2" l="1"/>
  <c r="B2" i="18" l="1"/>
  <c r="B7" i="18" l="1"/>
  <c r="B10" i="2"/>
  <c r="B12" i="2"/>
  <c r="B13" i="2"/>
  <c r="B14" i="2"/>
  <c r="B15" i="2"/>
  <c r="B16" i="2"/>
  <c r="B22" i="2"/>
  <c r="B23" i="2"/>
  <c r="B24" i="2"/>
</calcChain>
</file>

<file path=xl/sharedStrings.xml><?xml version="1.0" encoding="utf-8"?>
<sst xmlns="http://schemas.openxmlformats.org/spreadsheetml/2006/main" count="386" uniqueCount="149">
  <si>
    <t>Form 1.2</t>
  </si>
  <si>
    <t>Form 1.3</t>
  </si>
  <si>
    <t>Form 1.4</t>
  </si>
  <si>
    <t>Form 1.5</t>
  </si>
  <si>
    <t>Form 2.2</t>
  </si>
  <si>
    <t>Form 2.3</t>
  </si>
  <si>
    <t>Form 4</t>
  </si>
  <si>
    <t>Please Enter the Following Information:</t>
  </si>
  <si>
    <t>YEAR</t>
  </si>
  <si>
    <t>TOTAL</t>
  </si>
  <si>
    <t>UTILITY SYSTEM ENERGY REQUIREMENTS</t>
  </si>
  <si>
    <t>INDUSTRIAL</t>
  </si>
  <si>
    <t>RESIDENTIAL</t>
  </si>
  <si>
    <t>COMMERCIAL</t>
  </si>
  <si>
    <t>AGRICULTURAL</t>
  </si>
  <si>
    <t>STREET-
LIGHTING</t>
  </si>
  <si>
    <t>LOSSES</t>
  </si>
  <si>
    <t>FORM 2.1</t>
  </si>
  <si>
    <t>TAXABLE SALES</t>
  </si>
  <si>
    <t>FORM 2.2</t>
  </si>
  <si>
    <t>1-in-2 Temperatures</t>
  </si>
  <si>
    <t>1-in-5 Temperatures</t>
  </si>
  <si>
    <t>1-in-10 Temperatures</t>
  </si>
  <si>
    <t>1-in-20 Temperatures</t>
  </si>
  <si>
    <t>TOTAL SALES</t>
  </si>
  <si>
    <t>FORM 1.2</t>
  </si>
  <si>
    <t>FORM 1.5</t>
  </si>
  <si>
    <t>Date Submitted:</t>
  </si>
  <si>
    <t>ELECTRICITY RATE FORECAST</t>
  </si>
  <si>
    <t>Contact Information:</t>
  </si>
  <si>
    <t>WATER PUMPING</t>
  </si>
  <si>
    <t>California Energy Commission</t>
  </si>
  <si>
    <t>Electricity Demand Forecast Forms</t>
  </si>
  <si>
    <t>(Report all available cases)</t>
  </si>
  <si>
    <t>(Modify the categories below as needed to be consistent with forecast method)</t>
  </si>
  <si>
    <t>Form 6</t>
  </si>
  <si>
    <t>Residential</t>
  </si>
  <si>
    <t>PEAK DEMAND WEATHER SCENARIOS</t>
  </si>
  <si>
    <t>ELECTRIC  VEHICLES</t>
  </si>
  <si>
    <t>UNCOMMITTED DEMAND-SIDE PROGRAM METHODOLOGY</t>
  </si>
  <si>
    <t>REPORT ON FORECAST METHODS AND MODELS</t>
  </si>
  <si>
    <t xml:space="preserve">Form 8.1a (IOU) </t>
  </si>
  <si>
    <t>Form 8.1b (Bundled)</t>
  </si>
  <si>
    <t>Form 8.1b (Direct Access)</t>
  </si>
  <si>
    <t>Form 1.6a</t>
  </si>
  <si>
    <t>Form 1.6b</t>
  </si>
  <si>
    <t>IOU REVENUE REQUIREMENTS BY MAJOR COST CATEGORIES/UNBUNDLED RATE COMPONENT</t>
  </si>
  <si>
    <t>REVENUE REQUIREMENTS BY BUNDLED CUSTOMER CLASS</t>
  </si>
  <si>
    <t>REVENUE REQUIREMENTS FOR DIRECT ACCESS CUSTOMERS</t>
  </si>
  <si>
    <t>IOU</t>
  </si>
  <si>
    <t>X</t>
  </si>
  <si>
    <t>(Modify categories below as needed to report actual drivers used for forecast)</t>
  </si>
  <si>
    <t>Form 2.1</t>
  </si>
  <si>
    <t>Form 1.1a</t>
  </si>
  <si>
    <t>FORM 1.1a</t>
  </si>
  <si>
    <t>Form 1.1b</t>
  </si>
  <si>
    <t>Due Dates:</t>
  </si>
  <si>
    <t>Commercial</t>
  </si>
  <si>
    <t>Industrial</t>
  </si>
  <si>
    <t>Water Pumping</t>
  </si>
  <si>
    <t>Street Lighting</t>
  </si>
  <si>
    <t>Form 3.2</t>
  </si>
  <si>
    <t>ENERGY EFFICIENCY - CUMULATIVE INCREMENTAL IMPACTS</t>
  </si>
  <si>
    <t>Form 1.8</t>
  </si>
  <si>
    <t>Submittal Format:</t>
  </si>
  <si>
    <t xml:space="preserve">Parties are requested to submit an electronic file containing data for Forms 1, 2, 3, 7 and 8 using this template, and reports on Forms 4 and 6 in .doc or .pdf. </t>
  </si>
  <si>
    <t xml:space="preserve">Who must file: </t>
  </si>
  <si>
    <t>Confidentiality:</t>
  </si>
  <si>
    <t>DEFLATOR SERIES USED (define if applicable)</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</si>
  <si>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</si>
  <si>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</si>
  <si>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</si>
  <si>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FLOORSPACE (MM SQFT)</t>
  </si>
  <si>
    <t>POPULATION (1,000s)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</si>
  <si>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</si>
  <si>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</si>
  <si>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DIRECT ACCESS (from 1.1b)</t>
  </si>
  <si>
    <t>COMMUNITY CHOICE AGGREGATORS (from 1.1c)</t>
  </si>
  <si>
    <t>LOSS FACTOR</t>
  </si>
  <si>
    <t>FORECAST ECONOMIC AND DEMOGRAPHIC ASSUMPTIONS</t>
  </si>
  <si>
    <t>Investor Owned Utility Name:</t>
  </si>
  <si>
    <t>Total Energy to Serve Load</t>
  </si>
  <si>
    <t>Other</t>
  </si>
  <si>
    <t>Migrating Load included in Forecast</t>
  </si>
  <si>
    <t>Migrating Load 
(+/-)</t>
  </si>
  <si>
    <t>Forecast Net of Uncommitted Energy Efficiency Impacts</t>
  </si>
  <si>
    <t>Total Uncommitted Energy Efficiency Impacts from Form 3.2</t>
  </si>
  <si>
    <t>TOTAL ENERGY TO SERVE LOAD</t>
  </si>
  <si>
    <t>(Report as GWh)</t>
  </si>
  <si>
    <t>(Report at GWh)</t>
  </si>
  <si>
    <t>(Projections for Service Area)</t>
  </si>
  <si>
    <t>(Report distribution area peak demand as MW)</t>
  </si>
  <si>
    <t>Form 1.7a</t>
  </si>
  <si>
    <t>RETAIL SALES OF ELECTRICITY BY CLASS OR SECTOR (BUNDLED &amp; DIRECT ACCESS)</t>
  </si>
  <si>
    <t>Form 1.7b</t>
  </si>
  <si>
    <t>Form 1.7c</t>
  </si>
  <si>
    <t>MONTHLY PHOTOVOLTAIC INTERCONNECTION</t>
  </si>
  <si>
    <t>2019 Integrated Energy Policy Report</t>
  </si>
  <si>
    <t>Docket Number 19-IEPR-03</t>
  </si>
  <si>
    <t>Forms 1.1a (for 2017-2018 ) and Form 1.8:</t>
  </si>
  <si>
    <t>Name of LSE1</t>
  </si>
  <si>
    <t>Name of LSE2</t>
  </si>
  <si>
    <t>Name of LSE3</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</si>
  <si>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</si>
  <si>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</si>
  <si>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N/A</t>
  </si>
  <si>
    <t>OTHER [1]</t>
  </si>
  <si>
    <t>ELECTRIC  VEHICLES [2]</t>
  </si>
  <si>
    <t>Notes:</t>
  </si>
  <si>
    <t>2) Electric vehicles sales are shown separately, however our assumption is that 80 percent of EV sales are residential and 20 percent are commercial.</t>
  </si>
  <si>
    <t>1) OTHER includes Public Authority, BART and Interdepartmental sales.  For 2002-2003 BART sales estimated at 360 GWh annually</t>
  </si>
  <si>
    <t>Pacific Gas and Electric Company</t>
  </si>
  <si>
    <t>GDP DEFLATOR SERIES USED (Consumer Price Index, 1982-1984 = 100)</t>
  </si>
  <si>
    <t>HOUSEHOLDS (1,000s)</t>
  </si>
  <si>
    <t>PERSONS PER HOUSEHOLD (PPH)</t>
  </si>
  <si>
    <t>SINGLE FAMILY HOUSING PERMITS</t>
  </si>
  <si>
    <t>MULTI-FAMILY HOUSING PERMITS</t>
  </si>
  <si>
    <t>REAL GMP MANUFACTURING                 (Millions 2005$)</t>
  </si>
  <si>
    <t>REAL GMP AGRICULTURE                 (Millions 2005$)</t>
  </si>
  <si>
    <t>FINANCIAL SECTOR EMPLOYMENT (1,000s)</t>
  </si>
  <si>
    <t>INFORMATION SECTOR EMPLOYMENT (1,000s)</t>
  </si>
  <si>
    <t>TOTAL SERVICE SECTOR EMPLOYMENT (1,000s)</t>
  </si>
  <si>
    <t>REAL PERSONAL INCOME (Millions 2009$)</t>
  </si>
  <si>
    <t>Confidential</t>
  </si>
  <si>
    <t>Note:</t>
  </si>
  <si>
    <t>Historical data is not available</t>
  </si>
  <si>
    <t>Data is property of Moody's Analytics Inc.</t>
  </si>
  <si>
    <t>PG&amp;E uses Moody's Analytics custom economic forecast for PG&amp;E service territory, baseline case.</t>
  </si>
  <si>
    <t>OTHER 1
(BART)</t>
  </si>
  <si>
    <t>TOTAL AREA  EMPLOYMENT (1,000s)</t>
  </si>
  <si>
    <t>SALES TO BUNDLED CUSTOMERS
(from 1.1b)</t>
  </si>
  <si>
    <t>RETAIL SALES OF ELECTRICITY BY CLASS OR SECTOR (BUNDLED) [1]</t>
  </si>
  <si>
    <t>1) For period 2000-2003, BART sales estimated at 360 GWh per year.</t>
  </si>
  <si>
    <t>3) PG&amp;E's sales forecast is developed on a mitigated basis (i.e., already includes the impacts of EE).  Therefore, uncommitted</t>
  </si>
  <si>
    <t xml:space="preserve">     (instead of net) of uncommitted EE.</t>
  </si>
  <si>
    <t>2) Data is property of Moody's Analytics Inc.</t>
  </si>
  <si>
    <t>3) PG&amp;E uses Moody's Analytics custom economic forecast for PG&amp;E service territory, baseline case.</t>
  </si>
  <si>
    <t>3) All migrating load is captured through the DA and CCA forecast provided in Form 1.2</t>
  </si>
  <si>
    <t xml:space="preserve">2) OTHER includes Public Authority, BART and Interdepartmental sales.  </t>
  </si>
  <si>
    <t>1) Historical bundled sales by class is not directly used in developing the forecast</t>
  </si>
  <si>
    <t>2) Line17 operational load shown here for historical period.  Losses calculated as the difference between sales and requirements.</t>
  </si>
  <si>
    <t xml:space="preserve">     impacts are shown as negative values in order to not double count EE.  Impacts in column "M" are shown as gross</t>
  </si>
  <si>
    <t>Agricultural [1]</t>
  </si>
  <si>
    <t>1) Agriculture reported as real rates</t>
  </si>
  <si>
    <t>(Nominal cents/kWh)</t>
  </si>
  <si>
    <t>Benjamin Kolnowski, PG&amp;E MBA Leadership Program</t>
  </si>
  <si>
    <t>77 Beale Street, San Francisco, CA</t>
  </si>
  <si>
    <t>(925) 330-9072</t>
  </si>
  <si>
    <t>BMK8@pge.com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</si>
</sst>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 numFmtId="171" formatCode="#,##0.0"/>
    <numFmt numFmtId="172" formatCode="_(&quot;$&quot;* #,##0.000_);_(&quot;$&quot;* \(#,##0.000\);_(&quot;$&quot;* &quot;-&quot;??_);_(@_)"/>
    <numFmt numFmtId="173" formatCode="#,##0.000"/>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sz val="8"/>
      <name val="Arial"/>
      <family val="2"/>
    </font>
    <font>
      <sz val="8"/>
      <name val="Arial"/>
      <family val="2"/>
    </font>
    <font>
      <u/>
      <sz val="8"/>
      <color theme="10"/>
      <name val="Arial"/>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1"/>
        <bgColor indexed="64"/>
      </patternFill>
    </fill>
  </fills>
  <borders count="2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33">
    <xf numFmtId="0" fontId="0" fillId="0" borderId="0"/>
    <xf numFmtId="169"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0"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0" fontId="4" fillId="0" borderId="0">
      <protection locked="0"/>
    </xf>
    <xf numFmtId="170" fontId="4" fillId="0" borderId="0">
      <protection locked="0"/>
    </xf>
    <xf numFmtId="0" fontId="21" fillId="0" borderId="2" applyNumberFormat="0" applyFill="0" applyAlignment="0" applyProtection="0"/>
    <xf numFmtId="10" fontId="6" fillId="4" borderId="3" applyNumberFormat="0" applyBorder="0" applyAlignment="0" applyProtection="0"/>
    <xf numFmtId="37" fontId="22" fillId="0" borderId="0"/>
    <xf numFmtId="164" fontId="23" fillId="0" borderId="0"/>
    <xf numFmtId="0" fontId="4" fillId="0" borderId="0"/>
    <xf numFmtId="0" fontId="26"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4" fillId="0" borderId="2" applyProtection="0"/>
    <xf numFmtId="0" fontId="1" fillId="0" borderId="0"/>
    <xf numFmtId="43" fontId="31" fillId="0" borderId="0" applyFont="0" applyFill="0" applyBorder="0" applyAlignment="0" applyProtection="0"/>
    <xf numFmtId="44" fontId="32" fillId="0" borderId="0" applyFont="0" applyFill="0" applyBorder="0" applyAlignment="0" applyProtection="0"/>
    <xf numFmtId="0" fontId="33" fillId="0" borderId="0" applyNumberFormat="0" applyFill="0" applyBorder="0" applyAlignment="0" applyProtection="0"/>
  </cellStyleXfs>
  <cellXfs count="156">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6" fillId="0" borderId="0" xfId="23" applyFont="1"/>
    <xf numFmtId="0" fontId="3" fillId="0" borderId="0" xfId="0" applyFont="1" applyAlignment="1">
      <alignment horizontal="centerContinuous"/>
    </xf>
    <xf numFmtId="0" fontId="5" fillId="0" borderId="0" xfId="0" applyFont="1" applyAlignment="1">
      <alignment horizontal="centerContinuous"/>
    </xf>
    <xf numFmtId="0" fontId="3" fillId="0" borderId="0" xfId="21" applyFont="1" applyAlignment="1">
      <alignment horizontal="center"/>
    </xf>
    <xf numFmtId="0" fontId="0" fillId="0" borderId="3" xfId="0" applyBorder="1" applyAlignment="1" applyProtection="1">
      <alignment horizontal="center" wrapText="1"/>
      <protection locked="0"/>
    </xf>
    <xf numFmtId="0" fontId="10" fillId="0" borderId="0" xfId="0" applyFont="1"/>
    <xf numFmtId="16" fontId="0" fillId="6" borderId="8" xfId="0" quotePrefix="1" applyNumberFormat="1" applyFill="1" applyBorder="1" applyAlignment="1">
      <alignment horizontal="center" wrapText="1"/>
    </xf>
    <xf numFmtId="0" fontId="7" fillId="0" borderId="0" xfId="0" applyFont="1"/>
    <xf numFmtId="0" fontId="15" fillId="0" borderId="0" xfId="0" applyFont="1"/>
    <xf numFmtId="0" fontId="13" fillId="7" borderId="0" xfId="0" applyFont="1" applyFill="1" applyAlignment="1">
      <alignment horizontal="centerContinuous"/>
    </xf>
    <xf numFmtId="0" fontId="17" fillId="0" borderId="0" xfId="23" applyFont="1"/>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9" fillId="0" borderId="11"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13" xfId="0" applyFill="1" applyBorder="1"/>
    <xf numFmtId="6" fontId="3" fillId="0" borderId="11" xfId="22" applyNumberFormat="1" applyFont="1" applyFill="1" applyBorder="1"/>
    <xf numFmtId="0" fontId="3" fillId="0" borderId="11" xfId="0" applyFont="1" applyFill="1" applyBorder="1"/>
    <xf numFmtId="0" fontId="5" fillId="0" borderId="11" xfId="0" applyFont="1" applyFill="1" applyBorder="1"/>
    <xf numFmtId="0" fontId="5" fillId="0" borderId="16" xfId="0" applyFont="1" applyFill="1" applyBorder="1"/>
    <xf numFmtId="0" fontId="0" fillId="0" borderId="15" xfId="0" applyFill="1" applyBorder="1"/>
    <xf numFmtId="0" fontId="0" fillId="0" borderId="20" xfId="0" applyFill="1" applyBorder="1"/>
    <xf numFmtId="0" fontId="2" fillId="0" borderId="20" xfId="18" applyFont="1" applyFill="1" applyBorder="1" applyAlignment="1">
      <alignment horizontal="center"/>
    </xf>
    <xf numFmtId="0" fontId="2" fillId="0" borderId="20" xfId="0" applyFont="1" applyFill="1" applyBorder="1"/>
    <xf numFmtId="0" fontId="27" fillId="0" borderId="0" xfId="0" applyFont="1"/>
    <xf numFmtId="0" fontId="2" fillId="0" borderId="3" xfId="0" applyFont="1" applyBorder="1" applyAlignment="1" applyProtection="1">
      <alignment horizontal="center" wrapText="1"/>
      <protection locked="0"/>
    </xf>
    <xf numFmtId="0" fontId="7" fillId="0" borderId="0" xfId="20" applyFont="1"/>
    <xf numFmtId="0" fontId="3" fillId="0" borderId="0" xfId="20" applyFont="1" applyAlignment="1">
      <alignment horizontal="center"/>
    </xf>
    <xf numFmtId="0" fontId="4" fillId="0" borderId="0" xfId="20" applyFont="1"/>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18" xfId="20" applyFont="1" applyBorder="1" applyAlignment="1">
      <alignment horizontal="center"/>
    </xf>
    <xf numFmtId="0" fontId="10" fillId="0" borderId="18"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3" fontId="0" fillId="0" borderId="3" xfId="0" applyNumberFormat="1" applyFill="1" applyBorder="1"/>
    <xf numFmtId="0" fontId="29" fillId="0" borderId="0" xfId="0" applyFont="1"/>
    <xf numFmtId="3" fontId="0" fillId="0" borderId="6" xfId="0" applyNumberFormat="1" applyFill="1" applyBorder="1"/>
    <xf numFmtId="0" fontId="2" fillId="8" borderId="3" xfId="20" applyFill="1" applyBorder="1"/>
    <xf numFmtId="0" fontId="0" fillId="0" borderId="3" xfId="0" applyFill="1" applyBorder="1"/>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2" fillId="0" borderId="0" xfId="20" applyFill="1"/>
    <xf numFmtId="0" fontId="30" fillId="0" borderId="17" xfId="0" applyFont="1" applyFill="1" applyBorder="1"/>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13" xfId="0" applyFont="1" applyFill="1" applyBorder="1"/>
    <xf numFmtId="0" fontId="7" fillId="0" borderId="11" xfId="0" applyFont="1" applyBorder="1" applyAlignment="1">
      <alignment horizontal="right" vertical="top" wrapText="1"/>
    </xf>
    <xf numFmtId="168" fontId="9" fillId="0" borderId="12" xfId="0" applyNumberFormat="1" applyFont="1" applyBorder="1" applyAlignment="1">
      <alignment horizontal="left" vertical="top" wrapText="1" indent="3"/>
    </xf>
    <xf numFmtId="0" fontId="10" fillId="0" borderId="0" xfId="18" applyFont="1" applyFill="1" applyBorder="1" applyAlignment="1">
      <alignment horizontal="center" vertical="top" wrapText="1"/>
    </xf>
    <xf numFmtId="0" fontId="10" fillId="0" borderId="18" xfId="20" applyFont="1" applyFill="1" applyBorder="1" applyAlignment="1">
      <alignment horizontal="center"/>
    </xf>
    <xf numFmtId="0" fontId="2" fillId="0" borderId="8" xfId="20" applyFill="1" applyBorder="1" applyAlignment="1" applyProtection="1">
      <alignment horizontal="center" wrapText="1"/>
      <protection locked="0"/>
    </xf>
    <xf numFmtId="0" fontId="2" fillId="0" borderId="3" xfId="20" applyBorder="1" applyAlignment="1">
      <alignment horizontal="center" vertical="center" wrapText="1"/>
    </xf>
    <xf numFmtId="0" fontId="9" fillId="0" borderId="0" xfId="20" applyFont="1" applyAlignment="1">
      <alignment horizontal="center" vertical="top" wrapText="1"/>
    </xf>
    <xf numFmtId="0" fontId="9" fillId="0" borderId="0" xfId="20" applyFont="1" applyAlignment="1">
      <alignment horizontal="center" wrapText="1"/>
    </xf>
    <xf numFmtId="0" fontId="3" fillId="0" borderId="0" xfId="0" applyFont="1" applyBorder="1" applyAlignment="1">
      <alignment horizontal="center"/>
    </xf>
    <xf numFmtId="0" fontId="4" fillId="0" borderId="0" xfId="20" applyFont="1" applyAlignment="1">
      <alignment horizontal="left"/>
    </xf>
    <xf numFmtId="49" fontId="2" fillId="0" borderId="20" xfId="0" applyNumberFormat="1" applyFont="1" applyFill="1" applyBorder="1"/>
    <xf numFmtId="3" fontId="0" fillId="0" borderId="0" xfId="0" applyNumberFormat="1"/>
    <xf numFmtId="3" fontId="2" fillId="0" borderId="3" xfId="20" applyNumberFormat="1" applyBorder="1" applyAlignment="1">
      <alignment horizontal="center"/>
    </xf>
    <xf numFmtId="171" fontId="0" fillId="0" borderId="3" xfId="0" applyNumberFormat="1" applyBorder="1"/>
    <xf numFmtId="0" fontId="2" fillId="0" borderId="0" xfId="23" applyFont="1"/>
    <xf numFmtId="173" fontId="2" fillId="0" borderId="6" xfId="20" applyNumberFormat="1" applyFill="1" applyBorder="1"/>
    <xf numFmtId="173" fontId="2" fillId="0" borderId="3" xfId="20" applyNumberFormat="1" applyFill="1" applyBorder="1"/>
    <xf numFmtId="172" fontId="0" fillId="0" borderId="6" xfId="31" applyNumberFormat="1" applyFont="1" applyFill="1" applyBorder="1"/>
    <xf numFmtId="0" fontId="9" fillId="0" borderId="0" xfId="20" applyFont="1" applyAlignment="1">
      <alignment horizontal="center" vertical="top" wrapText="1"/>
    </xf>
    <xf numFmtId="3" fontId="0" fillId="0" borderId="6" xfId="0" applyNumberFormat="1" applyFont="1" applyFill="1" applyBorder="1"/>
    <xf numFmtId="3" fontId="0" fillId="0" borderId="3" xfId="0" applyNumberFormat="1" applyFont="1" applyFill="1" applyBorder="1"/>
    <xf numFmtId="0" fontId="2" fillId="0" borderId="3" xfId="20" applyFill="1" applyBorder="1"/>
    <xf numFmtId="165" fontId="2" fillId="9" borderId="3" xfId="30" applyNumberFormat="1" applyFont="1" applyFill="1" applyBorder="1" applyAlignment="1">
      <alignment horizontal="center"/>
    </xf>
    <xf numFmtId="3" fontId="2" fillId="9" borderId="3" xfId="20" applyNumberFormat="1" applyFill="1" applyBorder="1"/>
    <xf numFmtId="0" fontId="2" fillId="9" borderId="0" xfId="20" applyFill="1"/>
    <xf numFmtId="3" fontId="2" fillId="9" borderId="3" xfId="20" applyNumberFormat="1" applyFill="1" applyBorder="1" applyAlignment="1">
      <alignment horizontal="center"/>
    </xf>
    <xf numFmtId="173" fontId="2" fillId="9" borderId="3" xfId="20" applyNumberFormat="1" applyFill="1" applyBorder="1"/>
    <xf numFmtId="3" fontId="2" fillId="9" borderId="6" xfId="20" applyNumberFormat="1" applyFill="1" applyBorder="1"/>
    <xf numFmtId="3" fontId="0" fillId="9" borderId="6" xfId="0" applyNumberFormat="1" applyFill="1" applyBorder="1"/>
    <xf numFmtId="3" fontId="0" fillId="9" borderId="3" xfId="0" applyNumberFormat="1" applyFill="1" applyBorder="1"/>
    <xf numFmtId="172" fontId="0" fillId="9" borderId="3" xfId="31" applyNumberFormat="1" applyFont="1" applyFill="1" applyBorder="1"/>
    <xf numFmtId="171" fontId="0" fillId="9" borderId="3" xfId="0" applyNumberFormat="1" applyFill="1" applyBorder="1"/>
    <xf numFmtId="4" fontId="0" fillId="9" borderId="3" xfId="0" applyNumberFormat="1" applyFill="1" applyBorder="1"/>
    <xf numFmtId="3" fontId="0" fillId="9" borderId="3" xfId="0" applyNumberFormat="1" applyFill="1" applyBorder="1" applyAlignment="1">
      <alignment horizontal="center"/>
    </xf>
    <xf numFmtId="1" fontId="0" fillId="9" borderId="3" xfId="0" applyNumberFormat="1" applyFill="1" applyBorder="1"/>
    <xf numFmtId="15" fontId="2" fillId="0" borderId="0" xfId="0" applyNumberFormat="1" applyFont="1" applyFill="1" applyBorder="1" applyAlignment="1">
      <alignment horizontal="center"/>
    </xf>
    <xf numFmtId="15" fontId="33" fillId="0" borderId="15" xfId="32" applyNumberFormat="1" applyFill="1" applyBorder="1" applyAlignment="1">
      <alignment horizontal="center"/>
    </xf>
    <xf numFmtId="0" fontId="7" fillId="0" borderId="16" xfId="0" applyFont="1" applyBorder="1" applyAlignment="1">
      <alignment wrapText="1"/>
    </xf>
    <xf numFmtId="0" fontId="7" fillId="0" borderId="19" xfId="0" applyFont="1" applyBorder="1" applyAlignment="1">
      <alignment wrapText="1"/>
    </xf>
    <xf numFmtId="0" fontId="25" fillId="0" borderId="17" xfId="0" applyFont="1" applyBorder="1" applyAlignment="1">
      <alignment horizontal="center" vertical="top"/>
    </xf>
    <xf numFmtId="0" fontId="25" fillId="0" borderId="14"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2" fillId="6" borderId="7" xfId="20" applyFill="1" applyBorder="1" applyAlignment="1">
      <alignment horizontal="center" wrapText="1"/>
    </xf>
    <xf numFmtId="0" fontId="2" fillId="6" borderId="10" xfId="20" applyFill="1" applyBorder="1" applyAlignment="1">
      <alignment horizontal="center" wrapText="1"/>
    </xf>
    <xf numFmtId="0" fontId="13" fillId="7" borderId="0" xfId="20" applyFont="1" applyFill="1" applyAlignment="1">
      <alignment horizontal="center"/>
    </xf>
    <xf numFmtId="6" fontId="9" fillId="0" borderId="0" xfId="20" applyNumberFormat="1" applyFont="1" applyAlignment="1">
      <alignment horizontal="center"/>
    </xf>
    <xf numFmtId="0" fontId="3" fillId="0" borderId="0" xfId="20" applyFont="1" applyAlignment="1">
      <alignment horizontal="center"/>
    </xf>
    <xf numFmtId="0" fontId="3" fillId="0" borderId="0" xfId="20" applyFont="1" applyAlignment="1">
      <alignment horizontal="center" vertical="top" wrapText="1"/>
    </xf>
    <xf numFmtId="0" fontId="9" fillId="0" borderId="0" xfId="20" applyFont="1" applyAlignment="1">
      <alignment horizontal="center" vertical="top" wrapText="1"/>
    </xf>
    <xf numFmtId="0" fontId="9" fillId="0" borderId="0" xfId="20" applyFont="1" applyAlignment="1">
      <alignment horizontal="center"/>
    </xf>
    <xf numFmtId="0" fontId="9" fillId="0" borderId="0" xfId="20" applyFont="1" applyFill="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3" fillId="0" borderId="0" xfId="0" applyFont="1" applyBorder="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3" fillId="0" borderId="0" xfId="0" applyFont="1" applyAlignment="1">
      <alignment horizontal="center"/>
    </xf>
    <xf numFmtId="0" fontId="4" fillId="0" borderId="18" xfId="0" applyFont="1" applyBorder="1" applyAlignment="1">
      <alignment horizontal="center"/>
    </xf>
    <xf numFmtId="0" fontId="4" fillId="0" borderId="0" xfId="0" applyFont="1" applyBorder="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6" fontId="9" fillId="0" borderId="0" xfId="21" applyNumberFormat="1" applyFont="1" applyAlignment="1">
      <alignment horizontal="center"/>
    </xf>
    <xf numFmtId="0" fontId="9" fillId="0" borderId="0" xfId="21" applyFont="1" applyAlignment="1">
      <alignment horizontal="center"/>
    </xf>
    <xf numFmtId="0" fontId="11" fillId="0" borderId="0" xfId="21" applyFont="1" applyAlignment="1">
      <alignment horizontal="center"/>
    </xf>
    <xf numFmtId="0" fontId="3" fillId="0" borderId="0" xfId="21" applyFont="1" applyAlignment="1">
      <alignment horizontal="center"/>
    </xf>
    <xf numFmtId="3" fontId="4" fillId="0" borderId="18" xfId="21" applyNumberFormat="1" applyFont="1" applyBorder="1" applyAlignment="1">
      <alignment horizontal="center"/>
    </xf>
    <xf numFmtId="3" fontId="4" fillId="0" borderId="18" xfId="21" applyNumberFormat="1" applyFont="1" applyBorder="1" applyAlignment="1">
      <alignment horizontal="center" wrapText="1"/>
    </xf>
  </cellXfs>
  <cellStyles count="33">
    <cellStyle name="Actual Date" xfId="1" xr:uid="{00000000-0005-0000-0000-000000000000}"/>
    <cellStyle name="Comma" xfId="30" builtinId="3"/>
    <cellStyle name="Comma 2" xfId="2" xr:uid="{00000000-0005-0000-0000-000001000000}"/>
    <cellStyle name="Comma0" xfId="3" xr:uid="{00000000-0005-0000-0000-000002000000}"/>
    <cellStyle name="Currency" xfId="31"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5" xfId="20" xr:uid="{00000000-0005-0000-0000-000015000000}"/>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BMK8@p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topLeftCell="A10" zoomScale="70" zoomScaleNormal="70" workbookViewId="0">
      <selection activeCell="E10" sqref="E10"/>
    </sheetView>
  </sheetViews>
  <sheetFormatPr defaultColWidth="8.6640625" defaultRowHeight="11.25" x14ac:dyDescent="0.2"/>
  <cols>
    <col min="1" max="1" width="56.1640625" bestFit="1" customWidth="1"/>
    <col min="2" max="2" width="63.6640625" customWidth="1"/>
  </cols>
  <sheetData>
    <row r="1" spans="1:2" s="39" customFormat="1" ht="20.25" x14ac:dyDescent="0.3">
      <c r="A1" s="115" t="s">
        <v>32</v>
      </c>
      <c r="B1" s="116"/>
    </row>
    <row r="2" spans="1:2" ht="18" x14ac:dyDescent="0.2">
      <c r="A2" s="117"/>
      <c r="B2" s="118"/>
    </row>
    <row r="3" spans="1:2" ht="18" x14ac:dyDescent="0.2">
      <c r="A3" s="117" t="s">
        <v>31</v>
      </c>
      <c r="B3" s="118"/>
    </row>
    <row r="4" spans="1:2" ht="18" x14ac:dyDescent="0.2">
      <c r="A4" s="117" t="s">
        <v>97</v>
      </c>
      <c r="B4" s="122"/>
    </row>
    <row r="5" spans="1:2" ht="18" x14ac:dyDescent="0.2">
      <c r="A5" s="123" t="s">
        <v>98</v>
      </c>
      <c r="B5" s="124"/>
    </row>
    <row r="6" spans="1:2" ht="18" x14ac:dyDescent="0.2">
      <c r="A6" s="21"/>
      <c r="B6" s="22"/>
    </row>
    <row r="7" spans="1:2" ht="232.5" customHeight="1" x14ac:dyDescent="0.2">
      <c r="A7" s="121" t="s">
        <v>69</v>
      </c>
      <c r="B7" s="118"/>
    </row>
    <row r="8" spans="1:2" ht="18.75" customHeight="1" x14ac:dyDescent="0.2">
      <c r="A8" s="67"/>
      <c r="B8" s="68"/>
    </row>
    <row r="9" spans="1:2" ht="15.75" x14ac:dyDescent="0.2">
      <c r="A9" s="73" t="s">
        <v>66</v>
      </c>
      <c r="B9" s="68"/>
    </row>
    <row r="10" spans="1:2" ht="252" customHeight="1" x14ac:dyDescent="0.2">
      <c r="A10" s="121" t="s">
        <v>74</v>
      </c>
      <c r="B10" s="118"/>
    </row>
    <row r="11" spans="1:2" ht="16.5" customHeight="1" x14ac:dyDescent="0.2">
      <c r="A11" s="67"/>
      <c r="B11" s="68"/>
    </row>
    <row r="12" spans="1:2" ht="17.25" customHeight="1" x14ac:dyDescent="0.2">
      <c r="A12" s="126" t="s">
        <v>64</v>
      </c>
      <c r="B12" s="127"/>
    </row>
    <row r="13" spans="1:2" ht="33" customHeight="1" x14ac:dyDescent="0.2">
      <c r="A13" s="121" t="s">
        <v>65</v>
      </c>
      <c r="B13" s="118"/>
    </row>
    <row r="14" spans="1:2" ht="15" x14ac:dyDescent="0.2">
      <c r="A14" s="125"/>
      <c r="B14" s="118"/>
    </row>
    <row r="15" spans="1:2" ht="152.25" customHeight="1" x14ac:dyDescent="0.2">
      <c r="A15" s="121" t="s">
        <v>104</v>
      </c>
      <c r="B15" s="118"/>
    </row>
    <row r="16" spans="1:2" ht="17.25" customHeight="1" x14ac:dyDescent="0.2">
      <c r="A16" s="67"/>
      <c r="B16" s="68"/>
    </row>
    <row r="17" spans="1:2" ht="15.75" x14ac:dyDescent="0.2">
      <c r="A17" s="73" t="s">
        <v>67</v>
      </c>
      <c r="B17" s="23"/>
    </row>
    <row r="18" spans="1:2" ht="84" customHeight="1" x14ac:dyDescent="0.2">
      <c r="A18" s="119" t="s">
        <v>103</v>
      </c>
      <c r="B18" s="120"/>
    </row>
    <row r="19" spans="1:2" ht="15.75" customHeight="1" x14ac:dyDescent="0.2">
      <c r="A19" s="69"/>
      <c r="B19" s="70"/>
    </row>
    <row r="20" spans="1:2" ht="24.75" customHeight="1" x14ac:dyDescent="0.2">
      <c r="A20" s="61" t="s">
        <v>56</v>
      </c>
      <c r="B20" s="23"/>
    </row>
    <row r="21" spans="1:2" s="63" customFormat="1" ht="23.25" customHeight="1" x14ac:dyDescent="0.2">
      <c r="A21" s="76" t="s">
        <v>99</v>
      </c>
      <c r="B21" s="77">
        <v>43507</v>
      </c>
    </row>
    <row r="22" spans="1:2" s="13" customFormat="1" ht="23.25" customHeight="1" x14ac:dyDescent="0.2">
      <c r="A22" s="76" t="s">
        <v>70</v>
      </c>
      <c r="B22" s="77">
        <v>43570</v>
      </c>
    </row>
    <row r="23" spans="1:2" s="13" customFormat="1" ht="20.25" customHeight="1" x14ac:dyDescent="0.2">
      <c r="A23" s="76" t="s">
        <v>71</v>
      </c>
      <c r="B23" s="77">
        <v>43619</v>
      </c>
    </row>
    <row r="24" spans="1:2" s="13" customFormat="1" ht="20.25" customHeight="1" x14ac:dyDescent="0.2">
      <c r="A24" s="24"/>
      <c r="B24" s="74"/>
    </row>
    <row r="25" spans="1:2" ht="33.75" customHeight="1" thickBot="1" x14ac:dyDescent="0.25">
      <c r="A25" s="113" t="s">
        <v>75</v>
      </c>
      <c r="B25" s="114"/>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32"/>
  <sheetViews>
    <sheetView tabSelected="1" zoomScaleNormal="100" workbookViewId="0">
      <selection activeCell="B36" sqref="B36"/>
    </sheetView>
  </sheetViews>
  <sheetFormatPr defaultColWidth="8.6640625" defaultRowHeight="11.25" x14ac:dyDescent="0.2"/>
  <cols>
    <col min="1" max="1" width="32.1640625" style="26" customWidth="1"/>
    <col min="2" max="2" width="137.33203125" style="26" bestFit="1" customWidth="1"/>
    <col min="3" max="3" width="12.6640625" style="26" customWidth="1"/>
    <col min="4" max="16384" width="8.6640625" style="26"/>
  </cols>
  <sheetData>
    <row r="1" spans="1:3" ht="18" x14ac:dyDescent="0.25">
      <c r="A1" s="72" t="s">
        <v>7</v>
      </c>
      <c r="B1" s="75"/>
      <c r="C1" s="30"/>
    </row>
    <row r="2" spans="1:3" ht="17.25" customHeight="1" x14ac:dyDescent="0.2">
      <c r="A2" s="31" t="s">
        <v>80</v>
      </c>
      <c r="B2" s="28" t="s">
        <v>111</v>
      </c>
      <c r="C2" s="27"/>
    </row>
    <row r="3" spans="1:3" ht="12.75" x14ac:dyDescent="0.2">
      <c r="A3" s="32" t="s">
        <v>27</v>
      </c>
      <c r="B3" s="29">
        <v>43570</v>
      </c>
      <c r="C3" s="27"/>
    </row>
    <row r="4" spans="1:3" ht="15" customHeight="1" x14ac:dyDescent="0.2">
      <c r="A4" s="32" t="s">
        <v>29</v>
      </c>
      <c r="B4" s="111" t="s">
        <v>145</v>
      </c>
      <c r="C4" s="27"/>
    </row>
    <row r="5" spans="1:3" ht="12.75" x14ac:dyDescent="0.2">
      <c r="A5" s="33"/>
      <c r="B5" s="111" t="s">
        <v>146</v>
      </c>
      <c r="C5" s="27"/>
    </row>
    <row r="6" spans="1:3" ht="12.75" x14ac:dyDescent="0.2">
      <c r="A6" s="33"/>
      <c r="B6" s="111" t="s">
        <v>147</v>
      </c>
      <c r="C6" s="27"/>
    </row>
    <row r="7" spans="1:3" ht="13.5" thickBot="1" x14ac:dyDescent="0.25">
      <c r="A7" s="34"/>
      <c r="B7" s="112" t="s">
        <v>148</v>
      </c>
      <c r="C7" s="35"/>
    </row>
    <row r="8" spans="1:3" ht="11.25" customHeight="1" x14ac:dyDescent="0.2">
      <c r="C8" s="78"/>
    </row>
    <row r="9" spans="1:3" s="27" customFormat="1" x14ac:dyDescent="0.2">
      <c r="C9" s="25" t="s">
        <v>49</v>
      </c>
    </row>
    <row r="10" spans="1:3" s="27" customFormat="1" x14ac:dyDescent="0.2">
      <c r="A10" s="38" t="s">
        <v>53</v>
      </c>
      <c r="B10" s="36" t="str">
        <f>'Form 1.1b'!B4:K4</f>
        <v>RETAIL SALES OF ELECTRICITY BY CLASS OR SECTOR (BUNDLED) [1]</v>
      </c>
      <c r="C10" s="37" t="s">
        <v>50</v>
      </c>
    </row>
    <row r="11" spans="1:3" s="27" customFormat="1" x14ac:dyDescent="0.2">
      <c r="A11" s="38" t="s">
        <v>55</v>
      </c>
      <c r="B11" s="36" t="str">
        <f>'Form 1.1b'!B4:K4</f>
        <v>RETAIL SALES OF ELECTRICITY BY CLASS OR SECTOR (BUNDLED) [1]</v>
      </c>
      <c r="C11" s="37" t="s">
        <v>50</v>
      </c>
    </row>
    <row r="12" spans="1:3" s="27" customFormat="1" x14ac:dyDescent="0.2">
      <c r="A12" s="36" t="s">
        <v>0</v>
      </c>
      <c r="B12" s="36" t="str">
        <f>'Form 1.2'!B4:M4</f>
        <v>TOTAL ENERGY TO SERVE LOAD</v>
      </c>
      <c r="C12" s="37" t="s">
        <v>50</v>
      </c>
    </row>
    <row r="13" spans="1:3" s="27" customFormat="1" x14ac:dyDescent="0.2">
      <c r="A13" s="36" t="s">
        <v>1</v>
      </c>
      <c r="B13" s="36" t="e">
        <f>+#REF!</f>
        <v>#REF!</v>
      </c>
      <c r="C13" s="37" t="s">
        <v>50</v>
      </c>
    </row>
    <row r="14" spans="1:3" s="27" customFormat="1" x14ac:dyDescent="0.2">
      <c r="A14" s="36" t="s">
        <v>2</v>
      </c>
      <c r="B14" s="36" t="e">
        <f>+#REF!</f>
        <v>#REF!</v>
      </c>
      <c r="C14" s="37" t="s">
        <v>50</v>
      </c>
    </row>
    <row r="15" spans="1:3" s="27" customFormat="1" x14ac:dyDescent="0.2">
      <c r="A15" s="36" t="s">
        <v>3</v>
      </c>
      <c r="B15" s="36" t="str">
        <f>+'Form 1.5'!B$4</f>
        <v>PEAK DEMAND WEATHER SCENARIOS</v>
      </c>
      <c r="C15" s="37" t="s">
        <v>50</v>
      </c>
    </row>
    <row r="16" spans="1:3" s="27" customFormat="1" x14ac:dyDescent="0.2">
      <c r="A16" s="38" t="s">
        <v>44</v>
      </c>
      <c r="B16" s="36" t="e">
        <f>#REF!</f>
        <v>#REF!</v>
      </c>
      <c r="C16" s="37" t="s">
        <v>50</v>
      </c>
    </row>
    <row r="17" spans="1:3" s="27" customFormat="1" x14ac:dyDescent="0.2">
      <c r="A17" s="38" t="s">
        <v>45</v>
      </c>
      <c r="B17" s="36" t="e">
        <f>#REF!</f>
        <v>#REF!</v>
      </c>
      <c r="C17" s="37" t="s">
        <v>50</v>
      </c>
    </row>
    <row r="18" spans="1:3" s="27" customFormat="1" x14ac:dyDescent="0.2">
      <c r="A18" s="38" t="s">
        <v>92</v>
      </c>
      <c r="B18" s="36" t="e">
        <f>#REF!</f>
        <v>#REF!</v>
      </c>
      <c r="C18" s="37" t="s">
        <v>50</v>
      </c>
    </row>
    <row r="19" spans="1:3" s="27" customFormat="1" x14ac:dyDescent="0.2">
      <c r="A19" s="38" t="s">
        <v>94</v>
      </c>
      <c r="B19" s="36" t="e">
        <f>#REF!</f>
        <v>#REF!</v>
      </c>
      <c r="C19" s="37" t="s">
        <v>50</v>
      </c>
    </row>
    <row r="20" spans="1:3" s="27" customFormat="1" x14ac:dyDescent="0.2">
      <c r="A20" s="38" t="s">
        <v>95</v>
      </c>
      <c r="B20" s="36" t="e">
        <f>#REF!</f>
        <v>#REF!</v>
      </c>
      <c r="C20" s="37" t="s">
        <v>50</v>
      </c>
    </row>
    <row r="21" spans="1:3" s="27" customFormat="1" x14ac:dyDescent="0.2">
      <c r="A21" s="38" t="s">
        <v>63</v>
      </c>
      <c r="B21" s="86" t="s">
        <v>96</v>
      </c>
      <c r="C21" s="37" t="s">
        <v>50</v>
      </c>
    </row>
    <row r="22" spans="1:3" s="27" customFormat="1" x14ac:dyDescent="0.2">
      <c r="A22" s="38" t="s">
        <v>52</v>
      </c>
      <c r="B22" s="36" t="str">
        <f>+'Form 2.1'!B$4</f>
        <v>FORECAST ECONOMIC AND DEMOGRAPHIC ASSUMPTIONS</v>
      </c>
      <c r="C22" s="37" t="s">
        <v>50</v>
      </c>
    </row>
    <row r="23" spans="1:3" s="27" customFormat="1" x14ac:dyDescent="0.2">
      <c r="A23" s="38" t="s">
        <v>4</v>
      </c>
      <c r="B23" s="36" t="str">
        <f>+'Form 2.2'!B4</f>
        <v>ELECTRICITY RATE FORECAST</v>
      </c>
      <c r="C23" s="37" t="s">
        <v>50</v>
      </c>
    </row>
    <row r="24" spans="1:3" s="27" customFormat="1" x14ac:dyDescent="0.2">
      <c r="A24" s="38" t="s">
        <v>5</v>
      </c>
      <c r="B24" s="36" t="e">
        <f>+#REF!</f>
        <v>#REF!</v>
      </c>
      <c r="C24" s="37" t="s">
        <v>50</v>
      </c>
    </row>
    <row r="25" spans="1:3" s="27" customFormat="1" x14ac:dyDescent="0.2">
      <c r="A25" s="38" t="s">
        <v>61</v>
      </c>
      <c r="B25" s="38" t="s">
        <v>62</v>
      </c>
      <c r="C25" s="37" t="s">
        <v>50</v>
      </c>
    </row>
    <row r="26" spans="1:3" s="27" customFormat="1" x14ac:dyDescent="0.2">
      <c r="A26" s="36" t="s">
        <v>6</v>
      </c>
      <c r="B26" s="36" t="s">
        <v>40</v>
      </c>
      <c r="C26" s="37" t="s">
        <v>50</v>
      </c>
    </row>
    <row r="27" spans="1:3" s="27" customFormat="1" x14ac:dyDescent="0.2">
      <c r="A27" s="36" t="s">
        <v>35</v>
      </c>
      <c r="B27" s="36" t="s">
        <v>39</v>
      </c>
      <c r="C27" s="37" t="s">
        <v>50</v>
      </c>
    </row>
    <row r="28" spans="1:3" s="27" customFormat="1" x14ac:dyDescent="0.2">
      <c r="A28" s="38" t="s">
        <v>41</v>
      </c>
      <c r="B28" s="38" t="s">
        <v>46</v>
      </c>
      <c r="C28" s="37" t="s">
        <v>50</v>
      </c>
    </row>
    <row r="29" spans="1:3" s="27" customFormat="1" x14ac:dyDescent="0.2">
      <c r="A29" s="38" t="s">
        <v>42</v>
      </c>
      <c r="B29" s="38" t="s">
        <v>47</v>
      </c>
      <c r="C29" s="37" t="s">
        <v>50</v>
      </c>
    </row>
    <row r="30" spans="1:3" s="27" customFormat="1" x14ac:dyDescent="0.2">
      <c r="A30" s="38" t="s">
        <v>43</v>
      </c>
      <c r="B30" s="38" t="s">
        <v>48</v>
      </c>
      <c r="C30" s="37" t="s">
        <v>50</v>
      </c>
    </row>
    <row r="31" spans="1:3" s="27" customFormat="1" x14ac:dyDescent="0.2"/>
    <row r="32" spans="1:3" s="27"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F4F1B053-79FB-4C88-8896-9BC57270BBA7}"/>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45"/>
  <sheetViews>
    <sheetView showGridLines="0" zoomScaleNormal="100" workbookViewId="0">
      <pane xSplit="2" ySplit="8" topLeftCell="C9" activePane="bottomRight" state="frozen"/>
      <selection pane="topRight" activeCell="C1" sqref="C1"/>
      <selection pane="bottomLeft" activeCell="A10" sqref="A10"/>
      <selection pane="bottomRight" activeCell="D11" sqref="D11"/>
    </sheetView>
  </sheetViews>
  <sheetFormatPr defaultColWidth="8.6640625" defaultRowHeight="11.25" x14ac:dyDescent="0.2"/>
  <cols>
    <col min="1" max="1" width="1.6640625" style="44" customWidth="1"/>
    <col min="2" max="2" width="6" style="44" bestFit="1" customWidth="1"/>
    <col min="3" max="3" width="13.1640625" style="44" customWidth="1"/>
    <col min="4" max="4" width="13.6640625" style="44" customWidth="1"/>
    <col min="5" max="5" width="13.1640625" style="44" customWidth="1"/>
    <col min="6" max="7" width="15.1640625" style="44" customWidth="1"/>
    <col min="8" max="8" width="13.6640625" style="44" customWidth="1"/>
    <col min="9" max="10" width="13.1640625" style="44" customWidth="1"/>
    <col min="11" max="11" width="13.6640625" style="44" customWidth="1"/>
    <col min="12" max="12" width="5.1640625" style="44" customWidth="1"/>
    <col min="13" max="14" width="14.83203125" style="44" customWidth="1"/>
    <col min="15" max="15" width="8.6640625" style="44"/>
    <col min="16" max="17" width="14.83203125" style="44" customWidth="1"/>
    <col min="18" max="18" width="8.6640625" style="44"/>
    <col min="19" max="20" width="14.83203125" style="44" customWidth="1"/>
    <col min="21" max="16384" width="8.6640625" style="44"/>
  </cols>
  <sheetData>
    <row r="1" spans="2:20" s="41" customFormat="1" ht="15.75" x14ac:dyDescent="0.25">
      <c r="B1" s="130" t="s">
        <v>54</v>
      </c>
      <c r="C1" s="130"/>
      <c r="D1" s="130"/>
      <c r="E1" s="130"/>
      <c r="F1" s="130"/>
      <c r="G1" s="130"/>
      <c r="H1" s="130"/>
      <c r="I1" s="130"/>
      <c r="J1" s="130"/>
      <c r="K1" s="130"/>
      <c r="L1" s="130"/>
      <c r="M1" s="130"/>
      <c r="N1" s="130"/>
    </row>
    <row r="2" spans="2:20" s="43" customFormat="1" ht="15.75" x14ac:dyDescent="0.25">
      <c r="B2" s="131" t="s">
        <v>111</v>
      </c>
      <c r="C2" s="131"/>
      <c r="D2" s="131"/>
      <c r="E2" s="131"/>
      <c r="F2" s="131"/>
      <c r="G2" s="131"/>
      <c r="H2" s="131"/>
      <c r="I2" s="131"/>
      <c r="J2" s="131"/>
      <c r="K2" s="131"/>
      <c r="L2" s="131"/>
      <c r="M2" s="131"/>
      <c r="N2" s="131"/>
    </row>
    <row r="3" spans="2:20" s="43" customFormat="1" ht="12.75" x14ac:dyDescent="0.2">
      <c r="B3" s="132"/>
      <c r="C3" s="132"/>
      <c r="D3" s="132"/>
      <c r="E3" s="132"/>
      <c r="F3" s="132"/>
      <c r="G3" s="132"/>
      <c r="H3" s="132"/>
      <c r="I3" s="132"/>
      <c r="J3" s="132"/>
      <c r="K3" s="132"/>
    </row>
    <row r="4" spans="2:20" s="41" customFormat="1" ht="20.100000000000001" customHeight="1" x14ac:dyDescent="0.2">
      <c r="B4" s="134" t="s">
        <v>93</v>
      </c>
      <c r="C4" s="134"/>
      <c r="D4" s="134"/>
      <c r="E4" s="134"/>
      <c r="F4" s="134"/>
      <c r="G4" s="134"/>
      <c r="H4" s="134"/>
      <c r="I4" s="134"/>
      <c r="J4" s="134"/>
      <c r="K4" s="134"/>
      <c r="L4" s="134"/>
      <c r="M4" s="134"/>
      <c r="N4" s="134"/>
    </row>
    <row r="5" spans="2:20" s="41" customFormat="1" ht="15" customHeight="1" x14ac:dyDescent="0.2">
      <c r="B5" s="133" t="s">
        <v>89</v>
      </c>
      <c r="C5" s="133"/>
      <c r="D5" s="133"/>
      <c r="E5" s="133"/>
      <c r="F5" s="133"/>
      <c r="G5" s="133"/>
      <c r="H5" s="133"/>
      <c r="I5" s="133"/>
      <c r="J5" s="133"/>
      <c r="K5" s="133"/>
      <c r="L5" s="133"/>
      <c r="M5" s="133"/>
      <c r="N5" s="133"/>
    </row>
    <row r="6" spans="2:20" s="41" customFormat="1" ht="9.75" customHeight="1" x14ac:dyDescent="0.25">
      <c r="B6" s="94"/>
      <c r="C6" s="94"/>
      <c r="D6" s="94"/>
      <c r="E6" s="94"/>
      <c r="F6" s="94"/>
      <c r="G6" s="94"/>
      <c r="H6" s="94"/>
      <c r="I6" s="94"/>
      <c r="J6" s="94"/>
      <c r="K6" s="94"/>
      <c r="M6" s="83"/>
      <c r="N6" s="83"/>
    </row>
    <row r="7" spans="2:20" ht="17.25" customHeight="1" x14ac:dyDescent="0.2">
      <c r="E7" s="43" t="s">
        <v>34</v>
      </c>
      <c r="M7" s="128" t="s">
        <v>83</v>
      </c>
      <c r="N7" s="129"/>
      <c r="P7" s="128" t="s">
        <v>83</v>
      </c>
      <c r="Q7" s="129"/>
      <c r="S7" s="128" t="s">
        <v>83</v>
      </c>
      <c r="T7" s="129"/>
    </row>
    <row r="8" spans="2:20" ht="22.5" x14ac:dyDescent="0.2">
      <c r="B8" s="45" t="s">
        <v>8</v>
      </c>
      <c r="C8" s="46" t="s">
        <v>12</v>
      </c>
      <c r="D8" s="46" t="s">
        <v>13</v>
      </c>
      <c r="E8" s="46" t="s">
        <v>11</v>
      </c>
      <c r="F8" s="46" t="s">
        <v>14</v>
      </c>
      <c r="G8" s="46" t="s">
        <v>30</v>
      </c>
      <c r="H8" s="47" t="s">
        <v>15</v>
      </c>
      <c r="I8" s="47" t="s">
        <v>106</v>
      </c>
      <c r="J8" s="48" t="s">
        <v>107</v>
      </c>
      <c r="K8" s="49" t="s">
        <v>9</v>
      </c>
      <c r="L8" s="53"/>
      <c r="M8" s="81" t="s">
        <v>100</v>
      </c>
      <c r="N8" s="81" t="s">
        <v>84</v>
      </c>
      <c r="P8" s="81" t="s">
        <v>101</v>
      </c>
      <c r="Q8" s="81" t="s">
        <v>84</v>
      </c>
      <c r="S8" s="81" t="s">
        <v>102</v>
      </c>
      <c r="T8" s="81" t="s">
        <v>84</v>
      </c>
    </row>
    <row r="9" spans="2:20" x14ac:dyDescent="0.2">
      <c r="B9" s="50">
        <v>2002</v>
      </c>
      <c r="C9" s="51">
        <v>27555.799724</v>
      </c>
      <c r="D9" s="51">
        <v>30943.418393</v>
      </c>
      <c r="E9" s="51">
        <v>14670.090043</v>
      </c>
      <c r="F9" s="51">
        <v>4057.25495</v>
      </c>
      <c r="G9" s="88" t="s">
        <v>105</v>
      </c>
      <c r="H9" s="51">
        <v>400.76414</v>
      </c>
      <c r="I9" s="51">
        <v>818.82629299999996</v>
      </c>
      <c r="J9" s="51">
        <v>0</v>
      </c>
      <c r="K9" s="51">
        <v>78446.153543000008</v>
      </c>
      <c r="L9" s="71"/>
      <c r="M9" s="50"/>
      <c r="N9" s="50"/>
      <c r="P9" s="97"/>
      <c r="Q9" s="97"/>
      <c r="S9" s="65"/>
      <c r="T9" s="65"/>
    </row>
    <row r="10" spans="2:20" ht="11.25" customHeight="1" x14ac:dyDescent="0.2">
      <c r="B10" s="50">
        <v>2003</v>
      </c>
      <c r="C10" s="51">
        <v>28777.489896000003</v>
      </c>
      <c r="D10" s="51">
        <v>31326.036744999998</v>
      </c>
      <c r="E10" s="51">
        <v>14424.584287</v>
      </c>
      <c r="F10" s="51">
        <v>3830.058106</v>
      </c>
      <c r="G10" s="88" t="s">
        <v>105</v>
      </c>
      <c r="H10" s="51">
        <v>407.68261999999999</v>
      </c>
      <c r="I10" s="51">
        <v>662.10851099999991</v>
      </c>
      <c r="J10" s="51">
        <v>0</v>
      </c>
      <c r="K10" s="51">
        <v>79427.960165000011</v>
      </c>
      <c r="L10" s="71"/>
      <c r="M10" s="50"/>
      <c r="N10" s="50"/>
      <c r="P10" s="97"/>
      <c r="Q10" s="97"/>
      <c r="S10" s="65"/>
      <c r="T10" s="65"/>
    </row>
    <row r="11" spans="2:20" x14ac:dyDescent="0.2">
      <c r="B11" s="50">
        <v>2004</v>
      </c>
      <c r="C11" s="51">
        <v>29309.641151</v>
      </c>
      <c r="D11" s="51">
        <v>32062.491886</v>
      </c>
      <c r="E11" s="51">
        <v>14848.482879000001</v>
      </c>
      <c r="F11" s="51">
        <v>4282.99359</v>
      </c>
      <c r="G11" s="88" t="s">
        <v>105</v>
      </c>
      <c r="H11" s="51">
        <v>414.54856100000001</v>
      </c>
      <c r="I11" s="51">
        <v>579.65735100000006</v>
      </c>
      <c r="J11" s="51">
        <v>0</v>
      </c>
      <c r="K11" s="51">
        <v>81497.815417999998</v>
      </c>
      <c r="L11" s="71"/>
      <c r="M11" s="50"/>
      <c r="N11" s="50"/>
      <c r="P11" s="97"/>
      <c r="Q11" s="97"/>
      <c r="S11" s="65"/>
      <c r="T11" s="65"/>
    </row>
    <row r="12" spans="2:20" x14ac:dyDescent="0.2">
      <c r="B12" s="50">
        <v>2005</v>
      </c>
      <c r="C12" s="51">
        <v>29895.517259999997</v>
      </c>
      <c r="D12" s="51">
        <v>32349.395348000002</v>
      </c>
      <c r="E12" s="51">
        <v>15010.792352000002</v>
      </c>
      <c r="F12" s="51">
        <v>3730.866266</v>
      </c>
      <c r="G12" s="88" t="s">
        <v>105</v>
      </c>
      <c r="H12" s="51">
        <v>422.48545900000011</v>
      </c>
      <c r="I12" s="51">
        <v>503.104241</v>
      </c>
      <c r="J12" s="51">
        <v>0</v>
      </c>
      <c r="K12" s="51">
        <v>81912.160925999997</v>
      </c>
      <c r="L12" s="71"/>
      <c r="M12" s="50"/>
      <c r="N12" s="50"/>
      <c r="P12" s="97"/>
      <c r="Q12" s="97"/>
      <c r="S12" s="65"/>
      <c r="T12" s="65"/>
    </row>
    <row r="13" spans="2:20" x14ac:dyDescent="0.2">
      <c r="B13" s="50">
        <v>2006</v>
      </c>
      <c r="C13" s="51">
        <v>31068.224923999998</v>
      </c>
      <c r="D13" s="51">
        <v>33204.219452000005</v>
      </c>
      <c r="E13" s="51">
        <v>15310.660340000002</v>
      </c>
      <c r="F13" s="51">
        <v>3880.3339370000003</v>
      </c>
      <c r="G13" s="88" t="s">
        <v>105</v>
      </c>
      <c r="H13" s="51">
        <v>427.45785799999993</v>
      </c>
      <c r="I13" s="51">
        <v>509.18661099999997</v>
      </c>
      <c r="J13" s="51">
        <v>0</v>
      </c>
      <c r="K13" s="51">
        <v>84400.083121999996</v>
      </c>
      <c r="L13" s="71"/>
      <c r="M13" s="50"/>
      <c r="N13" s="50"/>
      <c r="P13" s="97"/>
      <c r="Q13" s="97"/>
      <c r="S13" s="65"/>
      <c r="T13" s="65"/>
    </row>
    <row r="14" spans="2:20" x14ac:dyDescent="0.2">
      <c r="B14" s="50">
        <v>2007</v>
      </c>
      <c r="C14" s="51">
        <v>30718.745955000006</v>
      </c>
      <c r="D14" s="51">
        <v>33670.303830999997</v>
      </c>
      <c r="E14" s="51">
        <v>15531.065425000003</v>
      </c>
      <c r="F14" s="51">
        <v>5190.3168340000002</v>
      </c>
      <c r="G14" s="88" t="s">
        <v>105</v>
      </c>
      <c r="H14" s="51">
        <v>432.38111599999996</v>
      </c>
      <c r="I14" s="51">
        <v>536.13521700000001</v>
      </c>
      <c r="J14" s="51">
        <v>0</v>
      </c>
      <c r="K14" s="51">
        <v>86078.948378000016</v>
      </c>
      <c r="L14" s="71"/>
      <c r="M14" s="50"/>
      <c r="N14" s="50"/>
      <c r="P14" s="97"/>
      <c r="Q14" s="97"/>
      <c r="S14" s="65"/>
      <c r="T14" s="65"/>
    </row>
    <row r="15" spans="2:20" x14ac:dyDescent="0.2">
      <c r="B15" s="50">
        <v>2008</v>
      </c>
      <c r="C15" s="51">
        <v>31080.238359999999</v>
      </c>
      <c r="D15" s="51">
        <v>33535.979757000001</v>
      </c>
      <c r="E15" s="51">
        <v>16020.721974</v>
      </c>
      <c r="F15" s="51">
        <v>5581.7499779999998</v>
      </c>
      <c r="G15" s="88" t="s">
        <v>105</v>
      </c>
      <c r="H15" s="51">
        <v>438.98409900000007</v>
      </c>
      <c r="I15" s="51">
        <v>547.22295599999995</v>
      </c>
      <c r="J15" s="51">
        <v>0</v>
      </c>
      <c r="K15" s="51">
        <v>87204.897123999996</v>
      </c>
      <c r="L15" s="71"/>
      <c r="M15" s="50"/>
      <c r="N15" s="50"/>
      <c r="P15" s="97"/>
      <c r="Q15" s="97"/>
      <c r="S15" s="65"/>
      <c r="T15" s="65"/>
    </row>
    <row r="16" spans="2:20" x14ac:dyDescent="0.2">
      <c r="B16" s="50">
        <v>2009</v>
      </c>
      <c r="C16" s="51">
        <v>31274.254852000005</v>
      </c>
      <c r="D16" s="51">
        <v>33029.402071999997</v>
      </c>
      <c r="E16" s="51">
        <v>14629.727628000001</v>
      </c>
      <c r="F16" s="51">
        <v>5816.3761559999994</v>
      </c>
      <c r="G16" s="88" t="s">
        <v>105</v>
      </c>
      <c r="H16" s="51">
        <v>445.20478700000001</v>
      </c>
      <c r="I16" s="51">
        <v>510.24981299999985</v>
      </c>
      <c r="J16" s="51">
        <v>0</v>
      </c>
      <c r="K16" s="51">
        <v>85705.215307999999</v>
      </c>
      <c r="L16" s="71"/>
      <c r="M16" s="50"/>
      <c r="N16" s="50"/>
      <c r="P16" s="97"/>
      <c r="Q16" s="97"/>
      <c r="S16" s="65"/>
      <c r="T16" s="65"/>
    </row>
    <row r="17" spans="2:20" ht="11.25" customHeight="1" x14ac:dyDescent="0.2">
      <c r="B17" s="50">
        <v>2010</v>
      </c>
      <c r="C17" s="51">
        <v>30832.473129000002</v>
      </c>
      <c r="D17" s="51">
        <v>33070.085152</v>
      </c>
      <c r="E17" s="51">
        <v>14543.410269000002</v>
      </c>
      <c r="F17" s="51">
        <v>5000.0839320000005</v>
      </c>
      <c r="G17" s="88" t="s">
        <v>105</v>
      </c>
      <c r="H17" s="51">
        <v>447.07600599999995</v>
      </c>
      <c r="I17" s="51">
        <v>531.66171399999996</v>
      </c>
      <c r="J17" s="51">
        <v>0.16330975253057972</v>
      </c>
      <c r="K17" s="51">
        <v>84424.790202000004</v>
      </c>
      <c r="L17" s="71"/>
      <c r="M17" s="50"/>
      <c r="N17" s="50"/>
      <c r="P17" s="97"/>
      <c r="Q17" s="97"/>
      <c r="S17" s="65"/>
      <c r="T17" s="65"/>
    </row>
    <row r="18" spans="2:20" x14ac:dyDescent="0.2">
      <c r="B18" s="50">
        <v>2011</v>
      </c>
      <c r="C18" s="51">
        <v>30942.196984999999</v>
      </c>
      <c r="D18" s="51">
        <v>32956.722347000003</v>
      </c>
      <c r="E18" s="51">
        <v>14677.398896999999</v>
      </c>
      <c r="F18" s="51">
        <v>4717.4447130000008</v>
      </c>
      <c r="G18" s="88" t="s">
        <v>105</v>
      </c>
      <c r="H18" s="51">
        <v>437.18971699999997</v>
      </c>
      <c r="I18" s="51">
        <v>581.54289499999993</v>
      </c>
      <c r="J18" s="51">
        <v>5.3689398726122439</v>
      </c>
      <c r="K18" s="51">
        <v>84312.495554000008</v>
      </c>
      <c r="L18" s="71"/>
      <c r="M18" s="50"/>
      <c r="N18" s="50"/>
      <c r="P18" s="97"/>
      <c r="Q18" s="97"/>
      <c r="S18" s="65"/>
      <c r="T18" s="65"/>
    </row>
    <row r="19" spans="2:20" x14ac:dyDescent="0.2">
      <c r="B19" s="50">
        <v>2012</v>
      </c>
      <c r="C19" s="51">
        <v>31110.519514999996</v>
      </c>
      <c r="D19" s="51">
        <v>32677.034397000007</v>
      </c>
      <c r="E19" s="51">
        <v>15587.849854999999</v>
      </c>
      <c r="F19" s="51">
        <v>6151.5622310000008</v>
      </c>
      <c r="G19" s="88" t="s">
        <v>105</v>
      </c>
      <c r="H19" s="51">
        <v>428.13875200000001</v>
      </c>
      <c r="I19" s="51">
        <v>691.07446699999991</v>
      </c>
      <c r="J19" s="51">
        <v>24.985089425065432</v>
      </c>
      <c r="K19" s="51">
        <v>86646.179216999997</v>
      </c>
      <c r="L19" s="71"/>
      <c r="M19" s="50"/>
      <c r="N19" s="50"/>
      <c r="P19" s="97"/>
      <c r="Q19" s="97"/>
      <c r="S19" s="65"/>
      <c r="T19" s="65"/>
    </row>
    <row r="20" spans="2:20" x14ac:dyDescent="0.2">
      <c r="B20" s="50">
        <v>2013</v>
      </c>
      <c r="C20" s="51">
        <v>30722.505472000001</v>
      </c>
      <c r="D20" s="51">
        <v>32670.266927000001</v>
      </c>
      <c r="E20" s="51">
        <v>15095.854600000002</v>
      </c>
      <c r="F20" s="51">
        <v>7072.0451600000015</v>
      </c>
      <c r="G20" s="88" t="s">
        <v>105</v>
      </c>
      <c r="H20" s="51">
        <v>414.32818400000002</v>
      </c>
      <c r="I20" s="51">
        <v>668.63918200000001</v>
      </c>
      <c r="J20" s="51">
        <v>70.320854395061261</v>
      </c>
      <c r="K20" s="51">
        <v>86643.639525000006</v>
      </c>
      <c r="L20" s="71"/>
      <c r="M20" s="50"/>
      <c r="N20" s="50"/>
      <c r="P20" s="97"/>
      <c r="Q20" s="97"/>
      <c r="S20" s="65"/>
      <c r="T20" s="65"/>
    </row>
    <row r="21" spans="2:20" x14ac:dyDescent="0.2">
      <c r="B21" s="50">
        <v>2014</v>
      </c>
      <c r="C21" s="51">
        <v>29777.892749999992</v>
      </c>
      <c r="D21" s="51">
        <v>32620.172639000004</v>
      </c>
      <c r="E21" s="51">
        <v>15718.4859</v>
      </c>
      <c r="F21" s="51">
        <v>7548.840518</v>
      </c>
      <c r="G21" s="88" t="s">
        <v>105</v>
      </c>
      <c r="H21" s="51">
        <v>393.58626799999996</v>
      </c>
      <c r="I21" s="51">
        <v>683.84958699999993</v>
      </c>
      <c r="J21" s="51">
        <v>143.5674949087682</v>
      </c>
      <c r="K21" s="51">
        <v>86742.827661999996</v>
      </c>
      <c r="L21" s="71"/>
      <c r="M21" s="50"/>
      <c r="N21" s="50"/>
      <c r="P21" s="97"/>
      <c r="Q21" s="97"/>
      <c r="S21" s="65"/>
      <c r="T21" s="65"/>
    </row>
    <row r="22" spans="2:20" x14ac:dyDescent="0.2">
      <c r="B22" s="50">
        <v>2015</v>
      </c>
      <c r="C22" s="51">
        <v>29135.172427999994</v>
      </c>
      <c r="D22" s="51">
        <v>32141.433764000001</v>
      </c>
      <c r="E22" s="51">
        <v>15843.917647</v>
      </c>
      <c r="F22" s="51">
        <v>7652.5568440000006</v>
      </c>
      <c r="G22" s="88" t="s">
        <v>105</v>
      </c>
      <c r="H22" s="51">
        <v>367.566756</v>
      </c>
      <c r="I22" s="51">
        <v>702.71967300000017</v>
      </c>
      <c r="J22" s="51">
        <v>230.11017287956025</v>
      </c>
      <c r="K22" s="51">
        <v>85843.367111999993</v>
      </c>
      <c r="L22" s="71"/>
      <c r="M22" s="50"/>
      <c r="N22" s="50"/>
      <c r="P22" s="97"/>
      <c r="Q22" s="97"/>
      <c r="S22" s="65"/>
      <c r="T22" s="65"/>
    </row>
    <row r="23" spans="2:20" x14ac:dyDescent="0.2">
      <c r="B23" s="50">
        <v>2016</v>
      </c>
      <c r="C23" s="51">
        <v>28585.088139</v>
      </c>
      <c r="D23" s="51">
        <v>31621.940898000001</v>
      </c>
      <c r="E23" s="51">
        <v>15518.875012</v>
      </c>
      <c r="F23" s="51">
        <v>6717.8719510000001</v>
      </c>
      <c r="G23" s="88" t="s">
        <v>105</v>
      </c>
      <c r="H23" s="51">
        <v>353.22362600000002</v>
      </c>
      <c r="I23" s="51">
        <v>687.50038599999993</v>
      </c>
      <c r="J23" s="51">
        <v>326.74984682857513</v>
      </c>
      <c r="K23" s="51">
        <v>83484.500012000004</v>
      </c>
      <c r="L23" s="71"/>
      <c r="M23" s="50"/>
      <c r="N23" s="50"/>
      <c r="P23" s="97"/>
      <c r="Q23" s="97"/>
      <c r="S23" s="65"/>
      <c r="T23" s="65"/>
    </row>
    <row r="24" spans="2:20" x14ac:dyDescent="0.2">
      <c r="B24" s="50">
        <v>2017</v>
      </c>
      <c r="C24" s="51">
        <v>29138.289588999996</v>
      </c>
      <c r="D24" s="51">
        <v>31401.498432999997</v>
      </c>
      <c r="E24" s="51">
        <v>15151.470481999999</v>
      </c>
      <c r="F24" s="51">
        <v>5217.4479540000002</v>
      </c>
      <c r="G24" s="88" t="s">
        <v>105</v>
      </c>
      <c r="H24" s="51">
        <v>321.30223099999995</v>
      </c>
      <c r="I24" s="51">
        <v>715.10123400000009</v>
      </c>
      <c r="J24" s="51">
        <v>447.37065191795489</v>
      </c>
      <c r="K24" s="51">
        <v>81945.109922999996</v>
      </c>
      <c r="L24" s="71"/>
      <c r="M24" s="50"/>
      <c r="N24" s="50"/>
      <c r="P24" s="97"/>
      <c r="Q24" s="97"/>
      <c r="S24" s="65"/>
      <c r="T24" s="65"/>
    </row>
    <row r="25" spans="2:20" x14ac:dyDescent="0.2">
      <c r="B25" s="50">
        <v>2018</v>
      </c>
      <c r="C25" s="51">
        <v>27700.318464</v>
      </c>
      <c r="D25" s="51">
        <v>30310.422192000002</v>
      </c>
      <c r="E25" s="51">
        <v>15116.371486</v>
      </c>
      <c r="F25" s="51">
        <v>6229.0654490000006</v>
      </c>
      <c r="G25" s="88" t="s">
        <v>105</v>
      </c>
      <c r="H25" s="51">
        <v>310.588751</v>
      </c>
      <c r="I25" s="51">
        <v>701.90827200000001</v>
      </c>
      <c r="J25" s="51">
        <v>644.77218533702353</v>
      </c>
      <c r="K25" s="51">
        <v>80368.674614000003</v>
      </c>
      <c r="L25" s="71"/>
      <c r="M25" s="50"/>
      <c r="N25" s="50"/>
      <c r="P25" s="97"/>
      <c r="Q25" s="97"/>
      <c r="S25" s="65"/>
      <c r="T25" s="65"/>
    </row>
    <row r="26" spans="2:20" x14ac:dyDescent="0.2">
      <c r="B26" s="50">
        <v>2019</v>
      </c>
      <c r="C26" s="98"/>
      <c r="D26" s="98"/>
      <c r="E26" s="98"/>
      <c r="F26" s="98"/>
      <c r="G26" s="98"/>
      <c r="H26" s="98"/>
      <c r="I26" s="98"/>
      <c r="J26" s="98"/>
      <c r="K26" s="98"/>
      <c r="M26" s="50"/>
      <c r="N26" s="50"/>
      <c r="P26" s="97"/>
      <c r="Q26" s="97"/>
      <c r="S26" s="50"/>
      <c r="T26" s="50"/>
    </row>
    <row r="27" spans="2:20" x14ac:dyDescent="0.2">
      <c r="B27" s="50">
        <v>2020</v>
      </c>
      <c r="C27" s="98"/>
      <c r="D27" s="98"/>
      <c r="E27" s="98"/>
      <c r="F27" s="98"/>
      <c r="G27" s="98"/>
      <c r="H27" s="98"/>
      <c r="I27" s="98"/>
      <c r="J27" s="98"/>
      <c r="K27" s="98"/>
      <c r="M27" s="50"/>
      <c r="N27" s="50"/>
      <c r="P27" s="50"/>
      <c r="Q27" s="50"/>
      <c r="S27" s="50"/>
      <c r="T27" s="50"/>
    </row>
    <row r="28" spans="2:20" x14ac:dyDescent="0.2">
      <c r="B28" s="50">
        <v>2021</v>
      </c>
      <c r="C28" s="98"/>
      <c r="D28" s="98"/>
      <c r="E28" s="98"/>
      <c r="F28" s="98"/>
      <c r="G28" s="98"/>
      <c r="H28" s="98"/>
      <c r="I28" s="98"/>
      <c r="J28" s="98"/>
      <c r="K28" s="98"/>
      <c r="M28" s="50"/>
      <c r="N28" s="50"/>
      <c r="P28" s="50"/>
      <c r="Q28" s="50"/>
      <c r="S28" s="50"/>
      <c r="T28" s="50"/>
    </row>
    <row r="29" spans="2:20" x14ac:dyDescent="0.2">
      <c r="B29" s="50">
        <v>2022</v>
      </c>
      <c r="C29" s="51">
        <v>27811.906608617435</v>
      </c>
      <c r="D29" s="51">
        <v>29652.849797949984</v>
      </c>
      <c r="E29" s="51">
        <v>15694.299594021559</v>
      </c>
      <c r="F29" s="51">
        <v>5858.2746693674144</v>
      </c>
      <c r="G29" s="88" t="s">
        <v>105</v>
      </c>
      <c r="H29" s="51">
        <v>248.32369413683395</v>
      </c>
      <c r="I29" s="51">
        <v>744.4965090349184</v>
      </c>
      <c r="J29" s="99"/>
      <c r="K29" s="52">
        <v>80010.15087312815</v>
      </c>
      <c r="M29" s="50"/>
      <c r="N29" s="50"/>
      <c r="P29" s="50"/>
      <c r="Q29" s="50"/>
      <c r="S29" s="50"/>
      <c r="T29" s="50"/>
    </row>
    <row r="30" spans="2:20" x14ac:dyDescent="0.2">
      <c r="B30" s="50">
        <v>2023</v>
      </c>
      <c r="C30" s="51">
        <v>27877.125204013562</v>
      </c>
      <c r="D30" s="51">
        <v>29508.745443246185</v>
      </c>
      <c r="E30" s="51">
        <v>15735.70452365563</v>
      </c>
      <c r="F30" s="51">
        <v>5972.2897557092065</v>
      </c>
      <c r="G30" s="88" t="s">
        <v>105</v>
      </c>
      <c r="H30" s="51">
        <v>239.50252505446392</v>
      </c>
      <c r="I30" s="51">
        <v>744.4965090349184</v>
      </c>
      <c r="J30" s="99"/>
      <c r="K30" s="52">
        <v>80077.863960713948</v>
      </c>
      <c r="M30" s="50"/>
      <c r="N30" s="50"/>
      <c r="P30" s="50"/>
      <c r="Q30" s="50"/>
      <c r="S30" s="50"/>
      <c r="T30" s="50"/>
    </row>
    <row r="31" spans="2:20" x14ac:dyDescent="0.2">
      <c r="B31" s="50">
        <v>2024</v>
      </c>
      <c r="C31" s="51">
        <v>28052.150940918254</v>
      </c>
      <c r="D31" s="51">
        <v>29409.734840233843</v>
      </c>
      <c r="E31" s="51">
        <v>15802.9983157687</v>
      </c>
      <c r="F31" s="51">
        <v>6073.6901643486663</v>
      </c>
      <c r="G31" s="88" t="s">
        <v>105</v>
      </c>
      <c r="H31" s="51">
        <v>246.683059922181</v>
      </c>
      <c r="I31" s="51">
        <v>744.4965090349184</v>
      </c>
      <c r="J31" s="99"/>
      <c r="K31" s="52">
        <v>80329.75383022656</v>
      </c>
      <c r="M31" s="50"/>
      <c r="N31" s="50"/>
      <c r="P31" s="50"/>
      <c r="Q31" s="50"/>
      <c r="S31" s="50"/>
      <c r="T31" s="50"/>
    </row>
    <row r="32" spans="2:20" x14ac:dyDescent="0.2">
      <c r="B32" s="50">
        <v>2025</v>
      </c>
      <c r="C32" s="51">
        <v>28354.685229656428</v>
      </c>
      <c r="D32" s="51">
        <v>29233.186602018672</v>
      </c>
      <c r="E32" s="51">
        <v>15886.915612989464</v>
      </c>
      <c r="F32" s="51">
        <v>6141.9872902293646</v>
      </c>
      <c r="G32" s="88" t="s">
        <v>105</v>
      </c>
      <c r="H32" s="51">
        <v>252.589557141005</v>
      </c>
      <c r="I32" s="51">
        <v>744.4965090349184</v>
      </c>
      <c r="J32" s="99"/>
      <c r="K32" s="52">
        <v>80613.860801069852</v>
      </c>
      <c r="M32" s="50"/>
      <c r="N32" s="50"/>
      <c r="P32" s="97"/>
      <c r="Q32" s="50"/>
      <c r="S32" s="50"/>
      <c r="T32" s="50"/>
    </row>
    <row r="33" spans="2:20" x14ac:dyDescent="0.2">
      <c r="B33" s="50">
        <v>2026</v>
      </c>
      <c r="C33" s="51">
        <v>28734.447998107586</v>
      </c>
      <c r="D33" s="51">
        <v>29085.958875070781</v>
      </c>
      <c r="E33" s="51">
        <v>15954.64502411479</v>
      </c>
      <c r="F33" s="51">
        <v>6204.1390200985315</v>
      </c>
      <c r="G33" s="88" t="s">
        <v>105</v>
      </c>
      <c r="H33" s="51">
        <v>252.67423307465202</v>
      </c>
      <c r="I33" s="51">
        <v>744.4965090349184</v>
      </c>
      <c r="J33" s="99"/>
      <c r="K33" s="52">
        <v>80976.361659501257</v>
      </c>
      <c r="M33" s="50"/>
      <c r="N33" s="50"/>
      <c r="P33" s="50"/>
      <c r="Q33" s="50"/>
      <c r="S33" s="50"/>
      <c r="T33" s="50"/>
    </row>
    <row r="34" spans="2:20" s="53" customFormat="1" x14ac:dyDescent="0.2">
      <c r="B34" s="50">
        <v>2027</v>
      </c>
      <c r="C34" s="51">
        <v>29328.160942786912</v>
      </c>
      <c r="D34" s="51">
        <v>29042.979372417951</v>
      </c>
      <c r="E34" s="51">
        <v>16044.189427306665</v>
      </c>
      <c r="F34" s="51">
        <v>6286.431536442321</v>
      </c>
      <c r="G34" s="88" t="s">
        <v>105</v>
      </c>
      <c r="H34" s="51">
        <v>252.34413074365</v>
      </c>
      <c r="I34" s="51">
        <v>744.4965090349184</v>
      </c>
      <c r="J34" s="99"/>
      <c r="K34" s="52">
        <v>81698.601918732413</v>
      </c>
      <c r="L34" s="44"/>
      <c r="M34" s="50"/>
      <c r="N34" s="50"/>
      <c r="P34" s="50"/>
      <c r="Q34" s="50"/>
      <c r="S34" s="50"/>
      <c r="T34" s="50"/>
    </row>
    <row r="35" spans="2:20" x14ac:dyDescent="0.2">
      <c r="B35" s="50">
        <v>2028</v>
      </c>
      <c r="C35" s="51">
        <v>30077.975899060802</v>
      </c>
      <c r="D35" s="51">
        <v>29115.833843972036</v>
      </c>
      <c r="E35" s="51">
        <v>16176.001829627337</v>
      </c>
      <c r="F35" s="51">
        <v>6402.8251271051176</v>
      </c>
      <c r="G35" s="88" t="s">
        <v>105</v>
      </c>
      <c r="H35" s="51">
        <v>252.0002295268759</v>
      </c>
      <c r="I35" s="51">
        <v>744.4965090349184</v>
      </c>
      <c r="J35" s="99"/>
      <c r="K35" s="52">
        <v>82769.133438327073</v>
      </c>
      <c r="M35" s="50"/>
      <c r="N35" s="50"/>
      <c r="P35" s="50"/>
      <c r="Q35" s="50"/>
      <c r="S35" s="50"/>
      <c r="T35" s="50"/>
    </row>
    <row r="36" spans="2:20" x14ac:dyDescent="0.2">
      <c r="B36" s="50">
        <v>2029</v>
      </c>
      <c r="C36" s="51">
        <v>30949.00986597138</v>
      </c>
      <c r="D36" s="51">
        <v>29300.878807577126</v>
      </c>
      <c r="E36" s="51">
        <v>16307.538529774924</v>
      </c>
      <c r="F36" s="51">
        <v>6520.7771118939127</v>
      </c>
      <c r="G36" s="88" t="s">
        <v>105</v>
      </c>
      <c r="H36" s="51">
        <v>251.94989778190893</v>
      </c>
      <c r="I36" s="51">
        <v>744.4965090349184</v>
      </c>
      <c r="J36" s="99"/>
      <c r="K36" s="52">
        <v>84074.650722034159</v>
      </c>
      <c r="M36" s="50"/>
      <c r="N36" s="50"/>
      <c r="P36" s="50"/>
      <c r="Q36" s="50"/>
      <c r="S36" s="50"/>
      <c r="T36" s="50"/>
    </row>
    <row r="37" spans="2:20" x14ac:dyDescent="0.2">
      <c r="B37" s="50">
        <v>2030</v>
      </c>
      <c r="C37" s="51">
        <v>31966.531918830933</v>
      </c>
      <c r="D37" s="51">
        <v>29606.090482331809</v>
      </c>
      <c r="E37" s="51">
        <v>16447.092093844705</v>
      </c>
      <c r="F37" s="51">
        <v>6629.7038758854787</v>
      </c>
      <c r="G37" s="88" t="s">
        <v>105</v>
      </c>
      <c r="H37" s="51">
        <v>251.80673270317791</v>
      </c>
      <c r="I37" s="51">
        <v>744.4965090349184</v>
      </c>
      <c r="J37" s="99"/>
      <c r="K37" s="52">
        <v>85645.721612631009</v>
      </c>
      <c r="M37" s="50"/>
      <c r="N37" s="50"/>
      <c r="P37" s="50"/>
      <c r="Q37" s="50"/>
      <c r="S37" s="50"/>
      <c r="T37" s="50"/>
    </row>
    <row r="40" spans="2:20" x14ac:dyDescent="0.2">
      <c r="B40" s="100"/>
      <c r="C40" s="44" t="s">
        <v>123</v>
      </c>
    </row>
    <row r="42" spans="2:20" x14ac:dyDescent="0.2">
      <c r="C42" s="44" t="s">
        <v>108</v>
      </c>
    </row>
    <row r="43" spans="2:20" x14ac:dyDescent="0.2">
      <c r="C43" s="44" t="s">
        <v>110</v>
      </c>
    </row>
    <row r="44" spans="2:20" x14ac:dyDescent="0.2">
      <c r="C44" s="44" t="s">
        <v>109</v>
      </c>
    </row>
    <row r="45" spans="2:20" x14ac:dyDescent="0.2">
      <c r="C45" s="44" t="s">
        <v>137</v>
      </c>
    </row>
  </sheetData>
  <mergeCells count="8">
    <mergeCell ref="P7:Q7"/>
    <mergeCell ref="S7:T7"/>
    <mergeCell ref="M7:N7"/>
    <mergeCell ref="B1:N1"/>
    <mergeCell ref="B2:N2"/>
    <mergeCell ref="B3:K3"/>
    <mergeCell ref="B5:N5"/>
    <mergeCell ref="B4:N4"/>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45"/>
  <sheetViews>
    <sheetView showGridLines="0" zoomScaleNormal="100" workbookViewId="0">
      <pane xSplit="2" ySplit="8" topLeftCell="C15" activePane="bottomRight" state="frozen"/>
      <selection pane="topRight" activeCell="C1" sqref="C1"/>
      <selection pane="bottomLeft" activeCell="A10" sqref="A10"/>
      <selection pane="bottomRight" activeCell="B39" sqref="B39"/>
    </sheetView>
  </sheetViews>
  <sheetFormatPr defaultColWidth="8.6640625" defaultRowHeight="11.25" x14ac:dyDescent="0.2"/>
  <cols>
    <col min="1" max="1" width="1.6640625" style="44" customWidth="1"/>
    <col min="2" max="2" width="6" style="44" bestFit="1" customWidth="1"/>
    <col min="3" max="3" width="13.1640625" style="44" customWidth="1"/>
    <col min="4" max="4" width="13.6640625" style="44" customWidth="1"/>
    <col min="5" max="5" width="13.1640625" style="44" customWidth="1"/>
    <col min="6" max="7" width="15.1640625" style="44" customWidth="1"/>
    <col min="8" max="8" width="13.6640625" style="44" customWidth="1"/>
    <col min="9" max="10" width="13.1640625" style="44" customWidth="1"/>
    <col min="11" max="11" width="13.6640625" style="44" customWidth="1"/>
    <col min="12" max="12" width="5.1640625" style="44" customWidth="1"/>
    <col min="13" max="13" width="14.6640625" style="44" customWidth="1"/>
    <col min="14" max="14" width="15" style="44" customWidth="1"/>
    <col min="15" max="15" width="8.6640625" style="44"/>
    <col min="16" max="17" width="14.83203125" style="44" customWidth="1"/>
    <col min="18" max="16384" width="8.6640625" style="44"/>
  </cols>
  <sheetData>
    <row r="1" spans="2:20" s="41" customFormat="1" ht="15.75" x14ac:dyDescent="0.25">
      <c r="B1" s="130" t="s">
        <v>54</v>
      </c>
      <c r="C1" s="130"/>
      <c r="D1" s="130"/>
      <c r="E1" s="130"/>
      <c r="F1" s="130"/>
      <c r="G1" s="130"/>
      <c r="H1" s="130"/>
      <c r="I1" s="130"/>
      <c r="J1" s="130"/>
      <c r="K1" s="130"/>
      <c r="L1" s="130"/>
      <c r="M1" s="130"/>
      <c r="N1" s="130"/>
    </row>
    <row r="2" spans="2:20" s="43" customFormat="1" ht="15.75" x14ac:dyDescent="0.25">
      <c r="B2" s="131" t="str">
        <f>'FormsList&amp;FilerInfo'!B2</f>
        <v>Pacific Gas and Electric Company</v>
      </c>
      <c r="C2" s="135"/>
      <c r="D2" s="135"/>
      <c r="E2" s="135"/>
      <c r="F2" s="135"/>
      <c r="G2" s="135"/>
      <c r="H2" s="135"/>
      <c r="I2" s="135"/>
      <c r="J2" s="135"/>
      <c r="K2" s="135"/>
      <c r="L2" s="135"/>
      <c r="M2" s="135"/>
      <c r="N2" s="135"/>
    </row>
    <row r="3" spans="2:20" s="43" customFormat="1" ht="12.75" x14ac:dyDescent="0.2">
      <c r="B3" s="132"/>
      <c r="C3" s="132"/>
      <c r="D3" s="132"/>
      <c r="E3" s="132"/>
      <c r="F3" s="132"/>
      <c r="G3" s="132"/>
      <c r="H3" s="132"/>
      <c r="I3" s="132"/>
      <c r="J3" s="132"/>
      <c r="K3" s="132"/>
    </row>
    <row r="4" spans="2:20" s="41" customFormat="1" ht="20.100000000000001" customHeight="1" x14ac:dyDescent="0.2">
      <c r="B4" s="134" t="s">
        <v>131</v>
      </c>
      <c r="C4" s="134"/>
      <c r="D4" s="134"/>
      <c r="E4" s="134"/>
      <c r="F4" s="134"/>
      <c r="G4" s="134"/>
      <c r="H4" s="134"/>
      <c r="I4" s="134"/>
      <c r="J4" s="134"/>
      <c r="K4" s="134"/>
      <c r="L4" s="134"/>
      <c r="M4" s="134"/>
      <c r="N4" s="134"/>
    </row>
    <row r="5" spans="2:20" s="43" customFormat="1" ht="12.75" x14ac:dyDescent="0.2">
      <c r="B5" s="133" t="s">
        <v>88</v>
      </c>
      <c r="C5" s="133"/>
      <c r="D5" s="133"/>
      <c r="E5" s="133"/>
      <c r="F5" s="133"/>
      <c r="G5" s="133"/>
      <c r="H5" s="133"/>
      <c r="I5" s="133"/>
      <c r="J5" s="133"/>
      <c r="K5" s="133"/>
      <c r="L5" s="133"/>
      <c r="M5" s="133"/>
      <c r="N5" s="133"/>
    </row>
    <row r="6" spans="2:20" s="41" customFormat="1" ht="10.5" customHeight="1" x14ac:dyDescent="0.25">
      <c r="B6" s="82"/>
      <c r="C6" s="82"/>
      <c r="D6" s="82"/>
      <c r="E6" s="82"/>
      <c r="F6" s="82"/>
      <c r="G6" s="82"/>
      <c r="H6" s="82"/>
      <c r="I6" s="82"/>
      <c r="J6" s="82"/>
      <c r="K6" s="82"/>
      <c r="M6" s="83"/>
      <c r="N6" s="83"/>
    </row>
    <row r="7" spans="2:20" ht="13.5" customHeight="1" x14ac:dyDescent="0.2">
      <c r="E7" s="85" t="s">
        <v>34</v>
      </c>
      <c r="M7" s="128" t="s">
        <v>83</v>
      </c>
      <c r="N7" s="129"/>
      <c r="P7" s="128" t="s">
        <v>83</v>
      </c>
      <c r="Q7" s="129"/>
      <c r="S7" s="128" t="s">
        <v>83</v>
      </c>
      <c r="T7" s="129"/>
    </row>
    <row r="8" spans="2:20" ht="33.75" x14ac:dyDescent="0.2">
      <c r="B8" s="45" t="s">
        <v>8</v>
      </c>
      <c r="C8" s="46" t="s">
        <v>12</v>
      </c>
      <c r="D8" s="46" t="s">
        <v>13</v>
      </c>
      <c r="E8" s="46" t="s">
        <v>11</v>
      </c>
      <c r="F8" s="46" t="s">
        <v>14</v>
      </c>
      <c r="G8" s="46" t="s">
        <v>30</v>
      </c>
      <c r="H8" s="47" t="s">
        <v>15</v>
      </c>
      <c r="I8" s="47" t="s">
        <v>106</v>
      </c>
      <c r="J8" s="48" t="s">
        <v>38</v>
      </c>
      <c r="K8" s="49" t="s">
        <v>9</v>
      </c>
      <c r="L8" s="53"/>
      <c r="M8" s="81" t="s">
        <v>100</v>
      </c>
      <c r="N8" s="81" t="s">
        <v>84</v>
      </c>
      <c r="P8" s="81" t="s">
        <v>101</v>
      </c>
      <c r="Q8" s="81" t="s">
        <v>84</v>
      </c>
      <c r="S8" s="81" t="s">
        <v>102</v>
      </c>
      <c r="T8" s="81" t="s">
        <v>84</v>
      </c>
    </row>
    <row r="9" spans="2:20" x14ac:dyDescent="0.2">
      <c r="B9" s="50">
        <v>2002</v>
      </c>
      <c r="C9" s="51"/>
      <c r="D9" s="51"/>
      <c r="E9" s="51"/>
      <c r="F9" s="51"/>
      <c r="G9" s="51"/>
      <c r="H9" s="51"/>
      <c r="I9" s="51"/>
      <c r="J9" s="51"/>
      <c r="K9" s="51">
        <v>69873.343151000008</v>
      </c>
      <c r="L9" s="71"/>
      <c r="M9" s="50"/>
      <c r="N9" s="50"/>
      <c r="P9" s="50"/>
      <c r="Q9" s="50"/>
      <c r="S9" s="65"/>
      <c r="T9" s="65"/>
    </row>
    <row r="10" spans="2:20" ht="11.25" customHeight="1" x14ac:dyDescent="0.2">
      <c r="B10" s="50">
        <v>2003</v>
      </c>
      <c r="C10" s="51"/>
      <c r="D10" s="51"/>
      <c r="E10" s="51"/>
      <c r="F10" s="51"/>
      <c r="G10" s="51"/>
      <c r="H10" s="51"/>
      <c r="I10" s="51"/>
      <c r="J10" s="51"/>
      <c r="K10" s="51">
        <v>70604.654477000004</v>
      </c>
      <c r="L10" s="71"/>
      <c r="M10" s="50"/>
      <c r="N10" s="50"/>
      <c r="P10" s="50"/>
      <c r="Q10" s="50"/>
      <c r="S10" s="65"/>
      <c r="T10" s="65"/>
    </row>
    <row r="11" spans="2:20" x14ac:dyDescent="0.2">
      <c r="B11" s="50">
        <v>2004</v>
      </c>
      <c r="C11" s="51"/>
      <c r="D11" s="51"/>
      <c r="E11" s="51"/>
      <c r="F11" s="51"/>
      <c r="G11" s="51"/>
      <c r="H11" s="51"/>
      <c r="I11" s="51"/>
      <c r="J11" s="51"/>
      <c r="K11" s="51">
        <v>71980.621954000002</v>
      </c>
      <c r="L11" s="71"/>
      <c r="M11" s="50"/>
      <c r="N11" s="50"/>
      <c r="P11" s="50"/>
      <c r="Q11" s="50"/>
      <c r="S11" s="65"/>
      <c r="T11" s="65"/>
    </row>
    <row r="12" spans="2:20" x14ac:dyDescent="0.2">
      <c r="B12" s="50">
        <v>2005</v>
      </c>
      <c r="C12" s="51"/>
      <c r="D12" s="51"/>
      <c r="E12" s="51"/>
      <c r="F12" s="51"/>
      <c r="G12" s="51"/>
      <c r="H12" s="51"/>
      <c r="I12" s="51"/>
      <c r="J12" s="51"/>
      <c r="K12" s="51">
        <v>72728.445598999999</v>
      </c>
      <c r="L12" s="71"/>
      <c r="M12" s="50"/>
      <c r="N12" s="50"/>
      <c r="P12" s="50"/>
      <c r="Q12" s="50"/>
      <c r="S12" s="65"/>
      <c r="T12" s="65"/>
    </row>
    <row r="13" spans="2:20" x14ac:dyDescent="0.2">
      <c r="B13" s="50">
        <v>2006</v>
      </c>
      <c r="C13" s="51"/>
      <c r="D13" s="51"/>
      <c r="E13" s="51"/>
      <c r="F13" s="51"/>
      <c r="G13" s="51"/>
      <c r="H13" s="51"/>
      <c r="I13" s="51"/>
      <c r="J13" s="51"/>
      <c r="K13" s="51">
        <v>76571.974429000009</v>
      </c>
      <c r="L13" s="71"/>
      <c r="M13" s="50"/>
      <c r="N13" s="50"/>
      <c r="P13" s="50"/>
      <c r="Q13" s="50"/>
      <c r="S13" s="65"/>
      <c r="T13" s="65"/>
    </row>
    <row r="14" spans="2:20" x14ac:dyDescent="0.2">
      <c r="B14" s="50">
        <v>2007</v>
      </c>
      <c r="C14" s="51"/>
      <c r="D14" s="51"/>
      <c r="E14" s="51"/>
      <c r="F14" s="51"/>
      <c r="G14" s="51"/>
      <c r="H14" s="51"/>
      <c r="I14" s="51"/>
      <c r="J14" s="51"/>
      <c r="K14" s="51">
        <v>79104.460458000016</v>
      </c>
      <c r="L14" s="71"/>
      <c r="M14" s="50"/>
      <c r="N14" s="50"/>
      <c r="P14" s="50"/>
      <c r="Q14" s="50"/>
      <c r="S14" s="65"/>
      <c r="T14" s="65"/>
    </row>
    <row r="15" spans="2:20" x14ac:dyDescent="0.2">
      <c r="B15" s="50">
        <v>2008</v>
      </c>
      <c r="C15" s="51"/>
      <c r="D15" s="51"/>
      <c r="E15" s="51"/>
      <c r="F15" s="51"/>
      <c r="G15" s="51"/>
      <c r="H15" s="51"/>
      <c r="I15" s="51"/>
      <c r="J15" s="51"/>
      <c r="K15" s="51">
        <v>80747.019104000021</v>
      </c>
      <c r="L15" s="71"/>
      <c r="M15" s="50"/>
      <c r="N15" s="50"/>
      <c r="P15" s="50"/>
      <c r="Q15" s="50"/>
      <c r="S15" s="65"/>
      <c r="T15" s="65"/>
    </row>
    <row r="16" spans="2:20" x14ac:dyDescent="0.2">
      <c r="B16" s="50">
        <v>2009</v>
      </c>
      <c r="C16" s="51"/>
      <c r="D16" s="51"/>
      <c r="E16" s="51"/>
      <c r="F16" s="51"/>
      <c r="G16" s="51"/>
      <c r="H16" s="51"/>
      <c r="I16" s="51"/>
      <c r="J16" s="51"/>
      <c r="K16" s="51">
        <v>79792.019243999996</v>
      </c>
      <c r="L16" s="71"/>
      <c r="M16" s="50"/>
      <c r="N16" s="50"/>
      <c r="P16" s="50"/>
      <c r="Q16" s="50"/>
      <c r="S16" s="65"/>
      <c r="T16" s="65"/>
    </row>
    <row r="17" spans="2:20" ht="11.25" customHeight="1" x14ac:dyDescent="0.2">
      <c r="B17" s="50">
        <v>2010</v>
      </c>
      <c r="C17" s="51"/>
      <c r="D17" s="51"/>
      <c r="E17" s="51"/>
      <c r="F17" s="51"/>
      <c r="G17" s="51"/>
      <c r="H17" s="51"/>
      <c r="I17" s="51"/>
      <c r="J17" s="51"/>
      <c r="K17" s="51">
        <v>77900.169531215011</v>
      </c>
      <c r="L17" s="71"/>
      <c r="M17" s="50"/>
      <c r="N17" s="50"/>
      <c r="P17" s="50"/>
      <c r="Q17" s="50"/>
      <c r="S17" s="65"/>
      <c r="T17" s="65"/>
    </row>
    <row r="18" spans="2:20" x14ac:dyDescent="0.2">
      <c r="B18" s="50">
        <v>2011</v>
      </c>
      <c r="C18" s="51"/>
      <c r="D18" s="51"/>
      <c r="E18" s="51"/>
      <c r="F18" s="51"/>
      <c r="G18" s="51"/>
      <c r="H18" s="51"/>
      <c r="I18" s="51"/>
      <c r="J18" s="51"/>
      <c r="K18" s="51">
        <v>75408.406955971994</v>
      </c>
      <c r="L18" s="71"/>
      <c r="M18" s="50"/>
      <c r="N18" s="50"/>
      <c r="P18" s="50"/>
      <c r="Q18" s="50"/>
      <c r="S18" s="65"/>
      <c r="T18" s="65"/>
    </row>
    <row r="19" spans="2:20" x14ac:dyDescent="0.2">
      <c r="B19" s="50">
        <v>2012</v>
      </c>
      <c r="C19" s="51"/>
      <c r="D19" s="51"/>
      <c r="E19" s="51"/>
      <c r="F19" s="51"/>
      <c r="G19" s="51"/>
      <c r="H19" s="51"/>
      <c r="I19" s="51"/>
      <c r="J19" s="51"/>
      <c r="K19" s="51">
        <v>76716.052503081999</v>
      </c>
      <c r="L19" s="71"/>
      <c r="M19" s="50"/>
      <c r="N19" s="50"/>
      <c r="P19" s="50"/>
      <c r="Q19" s="50"/>
      <c r="S19" s="65"/>
      <c r="T19" s="65"/>
    </row>
    <row r="20" spans="2:20" x14ac:dyDescent="0.2">
      <c r="B20" s="50">
        <v>2013</v>
      </c>
      <c r="C20" s="51"/>
      <c r="D20" s="51"/>
      <c r="E20" s="51"/>
      <c r="F20" s="51"/>
      <c r="G20" s="51"/>
      <c r="H20" s="51"/>
      <c r="I20" s="51"/>
      <c r="J20" s="51"/>
      <c r="K20" s="51">
        <v>75855.904986605005</v>
      </c>
      <c r="L20" s="71"/>
      <c r="M20" s="50"/>
      <c r="N20" s="50"/>
      <c r="P20" s="50"/>
      <c r="Q20" s="50"/>
      <c r="S20" s="65"/>
      <c r="T20" s="65"/>
    </row>
    <row r="21" spans="2:20" x14ac:dyDescent="0.2">
      <c r="B21" s="50">
        <v>2014</v>
      </c>
      <c r="C21" s="51"/>
      <c r="D21" s="51"/>
      <c r="E21" s="51"/>
      <c r="F21" s="51"/>
      <c r="G21" s="51"/>
      <c r="H21" s="51"/>
      <c r="I21" s="51"/>
      <c r="J21" s="51"/>
      <c r="K21" s="51">
        <v>74885.926787950011</v>
      </c>
      <c r="L21" s="71"/>
      <c r="M21" s="50"/>
      <c r="N21" s="50"/>
      <c r="P21" s="50"/>
      <c r="Q21" s="50"/>
      <c r="S21" s="65"/>
      <c r="T21" s="65"/>
    </row>
    <row r="22" spans="2:20" x14ac:dyDescent="0.2">
      <c r="B22" s="50">
        <v>2015</v>
      </c>
      <c r="C22" s="51"/>
      <c r="D22" s="51"/>
      <c r="E22" s="51"/>
      <c r="F22" s="51"/>
      <c r="G22" s="51"/>
      <c r="H22" s="51"/>
      <c r="I22" s="51"/>
      <c r="J22" s="51"/>
      <c r="K22" s="51">
        <v>72030.310930419975</v>
      </c>
      <c r="L22" s="71"/>
      <c r="M22" s="50"/>
      <c r="N22" s="50"/>
      <c r="P22" s="50"/>
      <c r="Q22" s="50"/>
      <c r="S22" s="65"/>
      <c r="T22" s="65"/>
    </row>
    <row r="23" spans="2:20" x14ac:dyDescent="0.2">
      <c r="B23" s="50">
        <v>2016</v>
      </c>
      <c r="C23" s="51"/>
      <c r="D23" s="51"/>
      <c r="E23" s="51"/>
      <c r="F23" s="51"/>
      <c r="G23" s="51"/>
      <c r="H23" s="51"/>
      <c r="I23" s="51"/>
      <c r="J23" s="51"/>
      <c r="K23" s="51">
        <v>68791.896521809991</v>
      </c>
      <c r="L23" s="71"/>
      <c r="M23" s="50"/>
      <c r="N23" s="50"/>
      <c r="P23" s="50"/>
      <c r="Q23" s="50"/>
      <c r="S23" s="65"/>
      <c r="T23" s="65"/>
    </row>
    <row r="24" spans="2:20" x14ac:dyDescent="0.2">
      <c r="B24" s="50">
        <v>2017</v>
      </c>
      <c r="C24" s="51"/>
      <c r="D24" s="51"/>
      <c r="E24" s="51"/>
      <c r="F24" s="51"/>
      <c r="G24" s="51"/>
      <c r="H24" s="51"/>
      <c r="I24" s="51"/>
      <c r="J24" s="51"/>
      <c r="K24" s="51">
        <v>60959.203253859996</v>
      </c>
      <c r="L24" s="71"/>
      <c r="M24" s="50"/>
      <c r="N24" s="50"/>
      <c r="P24" s="50"/>
      <c r="Q24" s="50"/>
      <c r="S24" s="65"/>
      <c r="T24" s="65"/>
    </row>
    <row r="25" spans="2:20" x14ac:dyDescent="0.2">
      <c r="B25" s="50">
        <v>2018</v>
      </c>
      <c r="C25" s="51"/>
      <c r="D25" s="51"/>
      <c r="E25" s="51"/>
      <c r="F25" s="51"/>
      <c r="G25" s="51"/>
      <c r="H25" s="51"/>
      <c r="I25" s="51"/>
      <c r="J25" s="51"/>
      <c r="K25" s="51">
        <v>48628.868058210006</v>
      </c>
      <c r="L25" s="71"/>
      <c r="M25" s="50"/>
      <c r="N25" s="50"/>
      <c r="P25" s="50"/>
      <c r="Q25" s="50"/>
      <c r="S25" s="65"/>
      <c r="T25" s="65"/>
    </row>
    <row r="26" spans="2:20" x14ac:dyDescent="0.2">
      <c r="B26" s="50">
        <v>2019</v>
      </c>
      <c r="C26" s="99"/>
      <c r="D26" s="99"/>
      <c r="E26" s="99"/>
      <c r="F26" s="99"/>
      <c r="G26" s="101"/>
      <c r="H26" s="99"/>
      <c r="I26" s="99"/>
      <c r="J26" s="99"/>
      <c r="K26" s="99"/>
      <c r="M26" s="50"/>
      <c r="N26" s="50"/>
      <c r="P26" s="50"/>
      <c r="Q26" s="50"/>
      <c r="S26" s="50"/>
      <c r="T26" s="50"/>
    </row>
    <row r="27" spans="2:20" x14ac:dyDescent="0.2">
      <c r="B27" s="50">
        <v>2020</v>
      </c>
      <c r="C27" s="99"/>
      <c r="D27" s="99"/>
      <c r="E27" s="99"/>
      <c r="F27" s="99"/>
      <c r="G27" s="101"/>
      <c r="H27" s="99"/>
      <c r="I27" s="99"/>
      <c r="J27" s="99"/>
      <c r="K27" s="99"/>
      <c r="M27" s="50"/>
      <c r="N27" s="50"/>
      <c r="P27" s="50"/>
      <c r="Q27" s="50"/>
      <c r="S27" s="50"/>
      <c r="T27" s="50"/>
    </row>
    <row r="28" spans="2:20" x14ac:dyDescent="0.2">
      <c r="B28" s="50">
        <v>2021</v>
      </c>
      <c r="C28" s="99"/>
      <c r="D28" s="99"/>
      <c r="E28" s="99"/>
      <c r="F28" s="99"/>
      <c r="G28" s="101"/>
      <c r="H28" s="99"/>
      <c r="I28" s="99"/>
      <c r="J28" s="99"/>
      <c r="K28" s="99"/>
      <c r="M28" s="50"/>
      <c r="N28" s="50"/>
      <c r="P28" s="50"/>
      <c r="Q28" s="50"/>
      <c r="S28" s="50"/>
      <c r="T28" s="50"/>
    </row>
    <row r="29" spans="2:20" x14ac:dyDescent="0.2">
      <c r="B29" s="50">
        <v>2022</v>
      </c>
      <c r="C29" s="51">
        <v>13018.209306247414</v>
      </c>
      <c r="D29" s="51">
        <v>9892.8384591487611</v>
      </c>
      <c r="E29" s="51">
        <v>4842.0956640862705</v>
      </c>
      <c r="F29" s="51">
        <v>4698.0987411934884</v>
      </c>
      <c r="G29" s="88" t="s">
        <v>105</v>
      </c>
      <c r="H29" s="51">
        <v>108.50483027786458</v>
      </c>
      <c r="I29" s="51">
        <v>324.49650903491846</v>
      </c>
      <c r="J29" s="51"/>
      <c r="K29" s="52">
        <v>32884.243509988715</v>
      </c>
      <c r="M29" s="50"/>
      <c r="N29" s="50"/>
      <c r="P29" s="50"/>
      <c r="Q29" s="50"/>
      <c r="S29" s="50"/>
      <c r="T29" s="50"/>
    </row>
    <row r="30" spans="2:20" x14ac:dyDescent="0.2">
      <c r="B30" s="50">
        <v>2023</v>
      </c>
      <c r="C30" s="51">
        <v>12329.421567951598</v>
      </c>
      <c r="D30" s="51">
        <v>9257.9962584643399</v>
      </c>
      <c r="E30" s="51">
        <v>4741.3697950115402</v>
      </c>
      <c r="F30" s="51">
        <v>4704.9917903197947</v>
      </c>
      <c r="G30" s="88" t="s">
        <v>105</v>
      </c>
      <c r="H30" s="51">
        <v>98.621986577579989</v>
      </c>
      <c r="I30" s="51">
        <v>324.49650903491846</v>
      </c>
      <c r="J30" s="51"/>
      <c r="K30" s="52">
        <v>31456.897907359769</v>
      </c>
      <c r="M30" s="50"/>
      <c r="N30" s="50"/>
      <c r="P30" s="50"/>
      <c r="Q30" s="50"/>
      <c r="S30" s="50"/>
      <c r="T30" s="50"/>
    </row>
    <row r="31" spans="2:20" x14ac:dyDescent="0.2">
      <c r="B31" s="50">
        <v>2024</v>
      </c>
      <c r="C31" s="51">
        <v>11675.940975515457</v>
      </c>
      <c r="D31" s="51">
        <v>8632.5792138918296</v>
      </c>
      <c r="E31" s="51">
        <v>4666.8807601676444</v>
      </c>
      <c r="F31" s="51">
        <v>4708.7326192553373</v>
      </c>
      <c r="G31" s="88" t="s">
        <v>105</v>
      </c>
      <c r="H31" s="51">
        <v>94.989927891214577</v>
      </c>
      <c r="I31" s="51">
        <v>324.49650903491846</v>
      </c>
      <c r="J31" s="51"/>
      <c r="K31" s="52">
        <v>30103.620005756406</v>
      </c>
      <c r="M31" s="50"/>
      <c r="N31" s="50"/>
      <c r="P31" s="50"/>
      <c r="Q31" s="50"/>
      <c r="S31" s="50"/>
      <c r="T31" s="50"/>
    </row>
    <row r="32" spans="2:20" x14ac:dyDescent="0.2">
      <c r="B32" s="50">
        <v>2025</v>
      </c>
      <c r="C32" s="51">
        <v>11497.241285212071</v>
      </c>
      <c r="D32" s="51">
        <v>8317.8797992268883</v>
      </c>
      <c r="E32" s="51">
        <v>4674.0347288899829</v>
      </c>
      <c r="F32" s="51">
        <v>4729.8812103439977</v>
      </c>
      <c r="G32" s="88" t="s">
        <v>105</v>
      </c>
      <c r="H32" s="51">
        <v>94.501371302898065</v>
      </c>
      <c r="I32" s="51">
        <v>324.49650903491846</v>
      </c>
      <c r="J32" s="51"/>
      <c r="K32" s="52">
        <v>29638.03490401075</v>
      </c>
      <c r="M32" s="50"/>
      <c r="N32" s="50"/>
      <c r="P32" s="50"/>
      <c r="Q32" s="50"/>
      <c r="S32" s="50"/>
      <c r="T32" s="50"/>
    </row>
    <row r="33" spans="2:20" x14ac:dyDescent="0.2">
      <c r="B33" s="50">
        <v>2026</v>
      </c>
      <c r="C33" s="51">
        <v>11497.417294734005</v>
      </c>
      <c r="D33" s="51">
        <v>8136.4758261054913</v>
      </c>
      <c r="E33" s="51">
        <v>4696.1726616080523</v>
      </c>
      <c r="F33" s="51">
        <v>4763.1793770119093</v>
      </c>
      <c r="G33" s="88" t="s">
        <v>105</v>
      </c>
      <c r="H33" s="51">
        <v>93.158309485642206</v>
      </c>
      <c r="I33" s="51">
        <v>324.49650903491846</v>
      </c>
      <c r="J33" s="51"/>
      <c r="K33" s="52">
        <v>29510.899977980022</v>
      </c>
      <c r="M33" s="50"/>
      <c r="N33" s="50"/>
      <c r="P33" s="50"/>
      <c r="Q33" s="50"/>
      <c r="S33" s="50"/>
      <c r="T33" s="50"/>
    </row>
    <row r="34" spans="2:20" s="53" customFormat="1" x14ac:dyDescent="0.2">
      <c r="B34" s="50">
        <v>2027</v>
      </c>
      <c r="C34" s="51">
        <v>11638.816466735001</v>
      </c>
      <c r="D34" s="51">
        <v>8045.5734229105947</v>
      </c>
      <c r="E34" s="51">
        <v>4743.0489596724356</v>
      </c>
      <c r="F34" s="51">
        <v>4818.2321182063188</v>
      </c>
      <c r="G34" s="88" t="s">
        <v>105</v>
      </c>
      <c r="H34" s="51">
        <v>92.193108090012274</v>
      </c>
      <c r="I34" s="51">
        <v>324.49650903491846</v>
      </c>
      <c r="J34" s="51"/>
      <c r="K34" s="52">
        <v>29662.360584649279</v>
      </c>
      <c r="L34" s="44"/>
      <c r="M34" s="50"/>
      <c r="N34" s="50"/>
      <c r="P34" s="50"/>
      <c r="Q34" s="50"/>
      <c r="S34" s="50"/>
      <c r="T34" s="50"/>
    </row>
    <row r="35" spans="2:20" x14ac:dyDescent="0.2">
      <c r="B35" s="50">
        <v>2028</v>
      </c>
      <c r="C35" s="51">
        <v>11865.925465895012</v>
      </c>
      <c r="D35" s="51">
        <v>8025.0663868307574</v>
      </c>
      <c r="E35" s="51">
        <v>4823.9715862137018</v>
      </c>
      <c r="F35" s="51">
        <v>4903.1523850114381</v>
      </c>
      <c r="G35" s="88" t="s">
        <v>105</v>
      </c>
      <c r="H35" s="51">
        <v>91.504002308224301</v>
      </c>
      <c r="I35" s="51">
        <v>324.49650903491846</v>
      </c>
      <c r="J35" s="51"/>
      <c r="K35" s="52">
        <v>30034.116335294053</v>
      </c>
      <c r="M35" s="50"/>
      <c r="N35" s="50"/>
      <c r="P35" s="50"/>
      <c r="Q35" s="50"/>
      <c r="S35" s="50"/>
      <c r="T35" s="50"/>
    </row>
    <row r="36" spans="2:20" x14ac:dyDescent="0.2">
      <c r="B36" s="50">
        <v>2029</v>
      </c>
      <c r="C36" s="51">
        <v>12139.742031877444</v>
      </c>
      <c r="D36" s="51">
        <v>8053.2684460597575</v>
      </c>
      <c r="E36" s="51">
        <v>4904.8996869412185</v>
      </c>
      <c r="F36" s="51">
        <v>4989.2563123148175</v>
      </c>
      <c r="G36" s="88" t="s">
        <v>105</v>
      </c>
      <c r="H36" s="51">
        <v>90.942120220486828</v>
      </c>
      <c r="I36" s="51">
        <v>324.49650903491846</v>
      </c>
      <c r="J36" s="51"/>
      <c r="K36" s="52">
        <v>30502.605106448642</v>
      </c>
      <c r="M36" s="50"/>
      <c r="N36" s="50"/>
      <c r="P36" s="50"/>
      <c r="Q36" s="50"/>
      <c r="S36" s="50"/>
      <c r="T36" s="50"/>
    </row>
    <row r="37" spans="2:20" x14ac:dyDescent="0.2">
      <c r="B37" s="50">
        <v>2030</v>
      </c>
      <c r="C37" s="51">
        <v>12490.046118714758</v>
      </c>
      <c r="D37" s="51">
        <v>8147.0751996819881</v>
      </c>
      <c r="E37" s="51">
        <v>4993.4589533597964</v>
      </c>
      <c r="F37" s="51">
        <v>5069.1530760259157</v>
      </c>
      <c r="G37" s="88" t="s">
        <v>105</v>
      </c>
      <c r="H37" s="51">
        <v>90.514433999576752</v>
      </c>
      <c r="I37" s="51">
        <v>324.49650903491846</v>
      </c>
      <c r="J37" s="51"/>
      <c r="K37" s="52">
        <v>31114.744290816951</v>
      </c>
      <c r="M37" s="50"/>
      <c r="N37" s="50"/>
      <c r="P37" s="50"/>
      <c r="Q37" s="50"/>
      <c r="S37" s="50"/>
      <c r="T37" s="50"/>
    </row>
    <row r="38" spans="2:20" x14ac:dyDescent="0.2">
      <c r="D38" s="87"/>
    </row>
    <row r="39" spans="2:20" x14ac:dyDescent="0.2">
      <c r="B39" s="100"/>
      <c r="C39" s="44" t="s">
        <v>123</v>
      </c>
      <c r="D39" s="87"/>
    </row>
    <row r="40" spans="2:20" x14ac:dyDescent="0.2">
      <c r="D40" s="87"/>
    </row>
    <row r="41" spans="2:20" x14ac:dyDescent="0.2">
      <c r="C41" s="44" t="s">
        <v>108</v>
      </c>
      <c r="D41" s="87"/>
    </row>
    <row r="42" spans="2:20" x14ac:dyDescent="0.2">
      <c r="C42" s="44" t="s">
        <v>139</v>
      </c>
      <c r="D42" s="87"/>
    </row>
    <row r="43" spans="2:20" x14ac:dyDescent="0.2">
      <c r="C43" s="44" t="s">
        <v>138</v>
      </c>
      <c r="D43" s="87"/>
    </row>
    <row r="44" spans="2:20" x14ac:dyDescent="0.2">
      <c r="D44" s="87"/>
    </row>
    <row r="45" spans="2:20" x14ac:dyDescent="0.2">
      <c r="D45" s="87"/>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8">
    <mergeCell ref="P7:Q7"/>
    <mergeCell ref="S7:T7"/>
    <mergeCell ref="M7:N7"/>
    <mergeCell ref="B1:N1"/>
    <mergeCell ref="B2:N2"/>
    <mergeCell ref="B3:K3"/>
    <mergeCell ref="B4:N4"/>
    <mergeCell ref="B5:N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5"/>
  <sheetViews>
    <sheetView showGridLines="0" topLeftCell="A4" zoomScaleNormal="100" workbookViewId="0">
      <selection activeCell="B38" sqref="B38"/>
    </sheetView>
  </sheetViews>
  <sheetFormatPr defaultColWidth="8.6640625" defaultRowHeight="11.25" x14ac:dyDescent="0.2"/>
  <cols>
    <col min="1" max="1" width="1.6640625" style="44" customWidth="1"/>
    <col min="2" max="2" width="6" style="44" bestFit="1" customWidth="1"/>
    <col min="3" max="3" width="15.6640625" style="44" customWidth="1"/>
    <col min="4" max="4" width="14.6640625" style="44" customWidth="1"/>
    <col min="5" max="5" width="15.1640625" style="44" customWidth="1"/>
    <col min="6" max="6" width="21.6640625" style="44" customWidth="1"/>
    <col min="7" max="8" width="14.6640625" style="44" customWidth="1"/>
    <col min="9" max="9" width="10" style="44" customWidth="1"/>
    <col min="10" max="10" width="16.1640625" style="71" customWidth="1"/>
    <col min="11" max="11" width="7.5" style="44" customWidth="1"/>
    <col min="12" max="12" width="18.83203125" style="44" customWidth="1"/>
    <col min="13" max="13" width="18.6640625" style="44" customWidth="1"/>
    <col min="14" max="16384" width="8.6640625" style="44"/>
  </cols>
  <sheetData>
    <row r="1" spans="2:13" s="41" customFormat="1" ht="15.75" x14ac:dyDescent="0.25">
      <c r="B1" s="130" t="s">
        <v>25</v>
      </c>
      <c r="C1" s="130"/>
      <c r="D1" s="130"/>
      <c r="E1" s="130"/>
      <c r="F1" s="130"/>
      <c r="G1" s="130"/>
      <c r="H1" s="130"/>
      <c r="I1" s="130"/>
      <c r="J1" s="130"/>
      <c r="K1" s="130"/>
      <c r="L1" s="130"/>
      <c r="M1" s="130"/>
    </row>
    <row r="2" spans="2:13" s="43" customFormat="1" ht="15.75" x14ac:dyDescent="0.25">
      <c r="B2" s="131" t="str">
        <f>'FormsList&amp;FilerInfo'!B2</f>
        <v>Pacific Gas and Electric Company</v>
      </c>
      <c r="C2" s="135"/>
      <c r="D2" s="135"/>
      <c r="E2" s="135"/>
      <c r="F2" s="135"/>
      <c r="G2" s="135"/>
      <c r="H2" s="135"/>
      <c r="I2" s="135"/>
      <c r="J2" s="135"/>
      <c r="K2" s="135"/>
      <c r="L2" s="135"/>
      <c r="M2" s="135"/>
    </row>
    <row r="3" spans="2:13" s="43" customFormat="1" ht="12.75" x14ac:dyDescent="0.2">
      <c r="B3" s="132"/>
      <c r="C3" s="132"/>
      <c r="D3" s="132"/>
      <c r="E3" s="132"/>
      <c r="F3" s="132"/>
      <c r="G3" s="132"/>
      <c r="H3" s="132"/>
      <c r="I3" s="132"/>
      <c r="J3" s="132"/>
      <c r="K3" s="42"/>
    </row>
    <row r="4" spans="2:13" s="41" customFormat="1" ht="20.100000000000001" customHeight="1" x14ac:dyDescent="0.25">
      <c r="B4" s="136" t="s">
        <v>87</v>
      </c>
      <c r="C4" s="136"/>
      <c r="D4" s="136"/>
      <c r="E4" s="136"/>
      <c r="F4" s="136"/>
      <c r="G4" s="136"/>
      <c r="H4" s="136"/>
      <c r="I4" s="136"/>
      <c r="J4" s="136"/>
      <c r="K4" s="136"/>
      <c r="L4" s="136"/>
      <c r="M4" s="136"/>
    </row>
    <row r="5" spans="2:13" ht="12.75" x14ac:dyDescent="0.2">
      <c r="B5" s="132" t="s">
        <v>88</v>
      </c>
      <c r="C5" s="132"/>
      <c r="D5" s="132"/>
      <c r="E5" s="132"/>
      <c r="F5" s="132"/>
      <c r="G5" s="132"/>
      <c r="H5" s="132"/>
      <c r="I5" s="132"/>
      <c r="J5" s="132"/>
      <c r="K5" s="132"/>
      <c r="L5" s="132"/>
      <c r="M5" s="132"/>
    </row>
    <row r="6" spans="2:13" ht="12.75" x14ac:dyDescent="0.2">
      <c r="B6" s="54"/>
      <c r="C6" s="54"/>
      <c r="D6" s="54"/>
      <c r="E6" s="54"/>
      <c r="F6" s="54"/>
      <c r="G6" s="54"/>
      <c r="H6" s="54"/>
      <c r="I6" s="55"/>
      <c r="J6" s="79"/>
    </row>
    <row r="7" spans="2:13" ht="52.5" customHeight="1" x14ac:dyDescent="0.2">
      <c r="B7" s="56" t="s">
        <v>8</v>
      </c>
      <c r="C7" s="57" t="s">
        <v>130</v>
      </c>
      <c r="D7" s="57" t="s">
        <v>76</v>
      </c>
      <c r="E7" s="57" t="s">
        <v>77</v>
      </c>
      <c r="F7" s="57" t="s">
        <v>128</v>
      </c>
      <c r="G7" s="57" t="s">
        <v>24</v>
      </c>
      <c r="H7" s="57" t="s">
        <v>78</v>
      </c>
      <c r="I7" s="57" t="s">
        <v>16</v>
      </c>
      <c r="J7" s="80" t="s">
        <v>81</v>
      </c>
      <c r="L7" s="58" t="s">
        <v>86</v>
      </c>
      <c r="M7" s="58" t="s">
        <v>85</v>
      </c>
    </row>
    <row r="8" spans="2:13" x14ac:dyDescent="0.2">
      <c r="B8" s="50">
        <v>2002</v>
      </c>
      <c r="C8" s="60">
        <v>69873.343151000008</v>
      </c>
      <c r="D8" s="60">
        <v>8212.8103919999994</v>
      </c>
      <c r="E8" s="60">
        <v>0</v>
      </c>
      <c r="F8" s="60">
        <v>360</v>
      </c>
      <c r="G8" s="60">
        <v>78446.153543000008</v>
      </c>
      <c r="H8" s="91">
        <v>1.1227829029465457</v>
      </c>
      <c r="I8" s="60">
        <v>9631.8464569999924</v>
      </c>
      <c r="J8" s="60">
        <v>88078</v>
      </c>
      <c r="K8" s="71"/>
      <c r="L8" s="60">
        <v>0</v>
      </c>
      <c r="M8" s="60">
        <v>88078</v>
      </c>
    </row>
    <row r="9" spans="2:13" ht="11.25" customHeight="1" x14ac:dyDescent="0.2">
      <c r="B9" s="50">
        <v>2003</v>
      </c>
      <c r="C9" s="60">
        <v>70604.654477000004</v>
      </c>
      <c r="D9" s="60">
        <v>8463.3056879999986</v>
      </c>
      <c r="E9" s="60">
        <v>0</v>
      </c>
      <c r="F9" s="60">
        <v>360</v>
      </c>
      <c r="G9" s="60">
        <v>79427.960164999997</v>
      </c>
      <c r="H9" s="91">
        <v>1.1061847719301807</v>
      </c>
      <c r="I9" s="60">
        <v>8434.0398350000032</v>
      </c>
      <c r="J9" s="60">
        <v>87862</v>
      </c>
      <c r="K9" s="71"/>
      <c r="L9" s="60">
        <v>0</v>
      </c>
      <c r="M9" s="60">
        <v>87862</v>
      </c>
    </row>
    <row r="10" spans="2:13" x14ac:dyDescent="0.2">
      <c r="B10" s="50">
        <v>2004</v>
      </c>
      <c r="C10" s="60">
        <v>71980.621954000002</v>
      </c>
      <c r="D10" s="60">
        <v>9157.3329570000005</v>
      </c>
      <c r="E10" s="60">
        <v>0</v>
      </c>
      <c r="F10" s="60">
        <v>359.86050699999998</v>
      </c>
      <c r="G10" s="60">
        <v>81497.815418000013</v>
      </c>
      <c r="H10" s="91">
        <v>1.1189976079635877</v>
      </c>
      <c r="I10" s="60">
        <v>9698.045088999992</v>
      </c>
      <c r="J10" s="60">
        <v>91195.860507000005</v>
      </c>
      <c r="K10" s="71"/>
      <c r="L10" s="60">
        <v>0</v>
      </c>
      <c r="M10" s="60">
        <v>91195.860507000005</v>
      </c>
    </row>
    <row r="11" spans="2:13" x14ac:dyDescent="0.2">
      <c r="B11" s="50">
        <v>2005</v>
      </c>
      <c r="C11" s="60">
        <v>72728.445598999999</v>
      </c>
      <c r="D11" s="60">
        <v>8827.8374700000004</v>
      </c>
      <c r="E11" s="60">
        <v>0</v>
      </c>
      <c r="F11" s="60">
        <v>355.87785700000001</v>
      </c>
      <c r="G11" s="60">
        <v>81912.160925999997</v>
      </c>
      <c r="H11" s="91">
        <v>1.1332002087071884</v>
      </c>
      <c r="I11" s="60">
        <v>10910.716931000003</v>
      </c>
      <c r="J11" s="60">
        <v>92822.877856999999</v>
      </c>
      <c r="K11" s="71"/>
      <c r="L11" s="60">
        <v>0</v>
      </c>
      <c r="M11" s="60">
        <v>92822.877856999999</v>
      </c>
    </row>
    <row r="12" spans="2:13" x14ac:dyDescent="0.2">
      <c r="B12" s="50">
        <v>2006</v>
      </c>
      <c r="C12" s="60">
        <v>76571.974429000009</v>
      </c>
      <c r="D12" s="60">
        <v>7464.9775389999995</v>
      </c>
      <c r="E12" s="60">
        <v>0</v>
      </c>
      <c r="F12" s="60">
        <v>363.13115399999998</v>
      </c>
      <c r="G12" s="60">
        <v>84400.083122000011</v>
      </c>
      <c r="H12" s="91">
        <v>1.1262208239368798</v>
      </c>
      <c r="I12" s="60">
        <v>10653.048031999992</v>
      </c>
      <c r="J12" s="60">
        <v>95053.131154000002</v>
      </c>
      <c r="K12" s="71"/>
      <c r="L12" s="60">
        <v>0</v>
      </c>
      <c r="M12" s="60">
        <v>95053.131154000002</v>
      </c>
    </row>
    <row r="13" spans="2:13" x14ac:dyDescent="0.2">
      <c r="B13" s="50">
        <v>2007</v>
      </c>
      <c r="C13" s="60">
        <v>79104.460458000016</v>
      </c>
      <c r="D13" s="60">
        <v>6599.9193969999997</v>
      </c>
      <c r="E13" s="60">
        <v>0</v>
      </c>
      <c r="F13" s="60">
        <v>374.56852299999997</v>
      </c>
      <c r="G13" s="60">
        <v>86078.948378000016</v>
      </c>
      <c r="H13" s="91">
        <v>1.1206638828739988</v>
      </c>
      <c r="I13" s="60">
        <v>10386.620144999979</v>
      </c>
      <c r="J13" s="60">
        <v>96465.568522999994</v>
      </c>
      <c r="K13" s="71"/>
      <c r="L13" s="60">
        <v>0</v>
      </c>
      <c r="M13" s="60">
        <v>96465.568522999994</v>
      </c>
    </row>
    <row r="14" spans="2:13" x14ac:dyDescent="0.2">
      <c r="B14" s="50">
        <v>2008</v>
      </c>
      <c r="C14" s="60">
        <v>80747.019104000021</v>
      </c>
      <c r="D14" s="60">
        <v>6076.7870640000001</v>
      </c>
      <c r="E14" s="60">
        <v>0</v>
      </c>
      <c r="F14" s="60">
        <v>381.09095600000001</v>
      </c>
      <c r="G14" s="60">
        <v>87204.897124000025</v>
      </c>
      <c r="H14" s="91">
        <v>1.1202248288544174</v>
      </c>
      <c r="I14" s="60">
        <v>10484.193831999975</v>
      </c>
      <c r="J14" s="60">
        <v>97689.090956</v>
      </c>
      <c r="K14" s="71"/>
      <c r="L14" s="60">
        <v>0</v>
      </c>
      <c r="M14" s="60">
        <v>97689.090956</v>
      </c>
    </row>
    <row r="15" spans="2:13" x14ac:dyDescent="0.2">
      <c r="B15" s="50">
        <v>2009</v>
      </c>
      <c r="C15" s="60">
        <v>79792.019243999996</v>
      </c>
      <c r="D15" s="60">
        <v>5555.3559000000005</v>
      </c>
      <c r="E15" s="60">
        <v>0</v>
      </c>
      <c r="F15" s="60">
        <v>357.84016400000002</v>
      </c>
      <c r="G15" s="60">
        <v>85705.215307999984</v>
      </c>
      <c r="H15" s="91">
        <v>1.1041549784796676</v>
      </c>
      <c r="I15" s="60">
        <v>8926.6248560000095</v>
      </c>
      <c r="J15" s="60">
        <v>94631.840163999994</v>
      </c>
      <c r="K15" s="71"/>
      <c r="L15" s="60">
        <v>0</v>
      </c>
      <c r="M15" s="60">
        <v>94631.840163999994</v>
      </c>
    </row>
    <row r="16" spans="2:13" ht="11.25" customHeight="1" x14ac:dyDescent="0.2">
      <c r="B16" s="50">
        <v>2010</v>
      </c>
      <c r="C16" s="60">
        <v>77900.169531215011</v>
      </c>
      <c r="D16" s="60">
        <v>6087.5906811500017</v>
      </c>
      <c r="E16" s="60">
        <v>89.807866634999996</v>
      </c>
      <c r="F16" s="60">
        <v>347.22212300000001</v>
      </c>
      <c r="G16" s="60">
        <v>84424.790202000018</v>
      </c>
      <c r="H16" s="91">
        <v>1.0975120210699079</v>
      </c>
      <c r="I16" s="60">
        <v>8232.4319209999812</v>
      </c>
      <c r="J16" s="60">
        <v>92657.222123</v>
      </c>
      <c r="K16" s="71"/>
      <c r="L16" s="60">
        <v>0</v>
      </c>
      <c r="M16" s="60">
        <v>92657.222123</v>
      </c>
    </row>
    <row r="17" spans="2:13" x14ac:dyDescent="0.2">
      <c r="B17" s="50">
        <v>2011</v>
      </c>
      <c r="C17" s="60">
        <v>75408.406955971994</v>
      </c>
      <c r="D17" s="60">
        <v>8373.4474008500001</v>
      </c>
      <c r="E17" s="60">
        <v>196.05063817800001</v>
      </c>
      <c r="F17" s="60">
        <v>334.59055899999998</v>
      </c>
      <c r="G17" s="60">
        <v>84312.495553999994</v>
      </c>
      <c r="H17" s="91">
        <v>1.1129882862779708</v>
      </c>
      <c r="I17" s="60">
        <v>9526.3243844654935</v>
      </c>
      <c r="J17" s="60">
        <v>93838.819938465487</v>
      </c>
      <c r="K17" s="71"/>
      <c r="L17" s="60">
        <v>0</v>
      </c>
      <c r="M17" s="60">
        <v>93838.819938465487</v>
      </c>
    </row>
    <row r="18" spans="2:13" x14ac:dyDescent="0.2">
      <c r="B18" s="50">
        <v>2012</v>
      </c>
      <c r="C18" s="60">
        <v>76716.052503081999</v>
      </c>
      <c r="D18" s="60">
        <v>9004.4087149299994</v>
      </c>
      <c r="E18" s="60">
        <v>563.66163098800007</v>
      </c>
      <c r="F18" s="60">
        <v>362.05636800000002</v>
      </c>
      <c r="G18" s="60">
        <v>86646.179217000012</v>
      </c>
      <c r="H18" s="91">
        <v>1.1140604689130031</v>
      </c>
      <c r="I18" s="60">
        <v>9882.9038310111355</v>
      </c>
      <c r="J18" s="60">
        <v>96529.083048011147</v>
      </c>
      <c r="K18" s="71"/>
      <c r="L18" s="60">
        <v>0</v>
      </c>
      <c r="M18" s="60">
        <v>96529.083048011147</v>
      </c>
    </row>
    <row r="19" spans="2:13" x14ac:dyDescent="0.2">
      <c r="B19" s="50">
        <v>2013</v>
      </c>
      <c r="C19" s="60">
        <v>75855.904986605005</v>
      </c>
      <c r="D19" s="60">
        <v>9356.4779687499995</v>
      </c>
      <c r="E19" s="60">
        <v>1075.370817645</v>
      </c>
      <c r="F19" s="60">
        <v>355.88575199999997</v>
      </c>
      <c r="G19" s="60">
        <v>86643.639525000006</v>
      </c>
      <c r="H19" s="91">
        <v>1.1138597130561136</v>
      </c>
      <c r="I19" s="60">
        <v>9865.2199344538385</v>
      </c>
      <c r="J19" s="60">
        <v>96508.859459453844</v>
      </c>
      <c r="K19" s="71"/>
      <c r="L19" s="60">
        <v>0</v>
      </c>
      <c r="M19" s="60">
        <v>96508.859459453844</v>
      </c>
    </row>
    <row r="20" spans="2:13" x14ac:dyDescent="0.2">
      <c r="B20" s="50">
        <v>2014</v>
      </c>
      <c r="C20" s="60">
        <v>74885.926787950011</v>
      </c>
      <c r="D20" s="60">
        <v>9651.9418587799992</v>
      </c>
      <c r="E20" s="60">
        <v>1844.9812992699999</v>
      </c>
      <c r="F20" s="60">
        <v>359.97771599999999</v>
      </c>
      <c r="G20" s="60">
        <v>86742.827662000011</v>
      </c>
      <c r="H20" s="91">
        <v>1.0960973497572288</v>
      </c>
      <c r="I20" s="60">
        <v>8335.7558487662463</v>
      </c>
      <c r="J20" s="60">
        <v>95078.583510766257</v>
      </c>
      <c r="K20" s="71"/>
      <c r="L20" s="60">
        <v>0</v>
      </c>
      <c r="M20" s="60">
        <v>95078.583510766257</v>
      </c>
    </row>
    <row r="21" spans="2:13" x14ac:dyDescent="0.2">
      <c r="B21" s="50">
        <v>2015</v>
      </c>
      <c r="C21" s="60">
        <v>72030.310930419975</v>
      </c>
      <c r="D21" s="60">
        <v>9783.9954109899991</v>
      </c>
      <c r="E21" s="60">
        <v>3661.02195459</v>
      </c>
      <c r="F21" s="60">
        <v>368.038816</v>
      </c>
      <c r="G21" s="60">
        <v>85843.367111999978</v>
      </c>
      <c r="H21" s="91">
        <v>1.0871389431740011</v>
      </c>
      <c r="I21" s="60">
        <v>7480.3002886374743</v>
      </c>
      <c r="J21" s="60">
        <v>93323.667400637452</v>
      </c>
      <c r="K21" s="71"/>
      <c r="L21" s="60">
        <v>0</v>
      </c>
      <c r="M21" s="60">
        <v>93323.667400637452</v>
      </c>
    </row>
    <row r="22" spans="2:13" x14ac:dyDescent="0.2">
      <c r="B22" s="50">
        <v>2016</v>
      </c>
      <c r="C22" s="60">
        <v>68791.896521809991</v>
      </c>
      <c r="D22" s="60">
        <v>9683.5357015000009</v>
      </c>
      <c r="E22" s="60">
        <v>4639.4438446899994</v>
      </c>
      <c r="F22" s="60">
        <v>369.62394399999999</v>
      </c>
      <c r="G22" s="60">
        <v>83484.500012000004</v>
      </c>
      <c r="H22" s="91">
        <v>1.0777238639760838</v>
      </c>
      <c r="I22" s="60">
        <v>6488.7379230440565</v>
      </c>
      <c r="J22" s="60">
        <v>89973.237935044061</v>
      </c>
      <c r="K22" s="71"/>
      <c r="L22" s="60">
        <v>0</v>
      </c>
      <c r="M22" s="60">
        <v>89973.237935044061</v>
      </c>
    </row>
    <row r="23" spans="2:13" x14ac:dyDescent="0.2">
      <c r="B23" s="50">
        <v>2017</v>
      </c>
      <c r="C23" s="60">
        <v>60959.203253859996</v>
      </c>
      <c r="D23" s="60">
        <v>9620.2086474400021</v>
      </c>
      <c r="E23" s="60">
        <v>10956.581578699999</v>
      </c>
      <c r="F23" s="60">
        <v>409.116443</v>
      </c>
      <c r="G23" s="60">
        <v>81945.109923000011</v>
      </c>
      <c r="H23" s="91">
        <v>1.0780023341925271</v>
      </c>
      <c r="I23" s="60">
        <v>6391.9098496572115</v>
      </c>
      <c r="J23" s="60">
        <v>88337.019772657222</v>
      </c>
      <c r="K23" s="71"/>
      <c r="L23" s="60">
        <v>0</v>
      </c>
      <c r="M23" s="60">
        <v>88337.019772657222</v>
      </c>
    </row>
    <row r="24" spans="2:13" x14ac:dyDescent="0.2">
      <c r="B24" s="50">
        <v>2018</v>
      </c>
      <c r="C24" s="60">
        <v>48628.868058210006</v>
      </c>
      <c r="D24" s="60">
        <v>9537.3454841900002</v>
      </c>
      <c r="E24" s="60">
        <v>21793.115248599999</v>
      </c>
      <c r="F24" s="60">
        <v>409.345823</v>
      </c>
      <c r="G24" s="60">
        <v>80368.674614000003</v>
      </c>
      <c r="H24" s="91">
        <v>1.0845853326247374</v>
      </c>
      <c r="I24" s="60">
        <v>6798.0110748344741</v>
      </c>
      <c r="J24" s="60">
        <v>87166.685688834477</v>
      </c>
      <c r="K24" s="71"/>
      <c r="L24" s="60">
        <v>0</v>
      </c>
      <c r="M24" s="60">
        <v>87166.685688834477</v>
      </c>
    </row>
    <row r="25" spans="2:13" x14ac:dyDescent="0.2">
      <c r="B25" s="50">
        <v>2019</v>
      </c>
      <c r="C25" s="99"/>
      <c r="D25" s="99"/>
      <c r="E25" s="99"/>
      <c r="F25" s="99"/>
      <c r="G25" s="99"/>
      <c r="H25" s="102"/>
      <c r="I25" s="99"/>
      <c r="J25" s="99"/>
      <c r="L25" s="103"/>
      <c r="M25" s="52">
        <v>87013.505518678576</v>
      </c>
    </row>
    <row r="26" spans="2:13" x14ac:dyDescent="0.2">
      <c r="B26" s="50">
        <v>2020</v>
      </c>
      <c r="C26" s="99"/>
      <c r="D26" s="99"/>
      <c r="E26" s="99"/>
      <c r="F26" s="99"/>
      <c r="G26" s="99"/>
      <c r="H26" s="102"/>
      <c r="I26" s="99"/>
      <c r="J26" s="99"/>
      <c r="L26" s="103"/>
      <c r="M26" s="52">
        <v>88397.359143376525</v>
      </c>
    </row>
    <row r="27" spans="2:13" x14ac:dyDescent="0.2">
      <c r="B27" s="50">
        <v>2021</v>
      </c>
      <c r="C27" s="99"/>
      <c r="D27" s="99"/>
      <c r="E27" s="99"/>
      <c r="F27" s="99"/>
      <c r="G27" s="99"/>
      <c r="H27" s="102"/>
      <c r="I27" s="99"/>
      <c r="J27" s="99"/>
      <c r="L27" s="103"/>
      <c r="M27" s="52">
        <v>88438.104759114998</v>
      </c>
    </row>
    <row r="28" spans="2:13" x14ac:dyDescent="0.2">
      <c r="B28" s="50">
        <v>2022</v>
      </c>
      <c r="C28" s="59">
        <v>32884.243509988715</v>
      </c>
      <c r="D28" s="59">
        <v>11175</v>
      </c>
      <c r="E28" s="59">
        <v>35530.90736313942</v>
      </c>
      <c r="F28" s="59">
        <v>420</v>
      </c>
      <c r="G28" s="52">
        <v>80010.150873128136</v>
      </c>
      <c r="H28" s="91">
        <v>1.0818760473006985</v>
      </c>
      <c r="I28" s="59">
        <v>6550.9148974242562</v>
      </c>
      <c r="J28" s="52">
        <v>86561.065770552392</v>
      </c>
      <c r="L28" s="103"/>
      <c r="M28" s="52">
        <v>89608.059812325679</v>
      </c>
    </row>
    <row r="29" spans="2:13" x14ac:dyDescent="0.2">
      <c r="B29" s="50">
        <v>2023</v>
      </c>
      <c r="C29" s="59">
        <v>31456.897907359769</v>
      </c>
      <c r="D29" s="59">
        <v>11175</v>
      </c>
      <c r="E29" s="59">
        <v>37025.966053354197</v>
      </c>
      <c r="F29" s="59">
        <v>420</v>
      </c>
      <c r="G29" s="60">
        <v>80077.863960713963</v>
      </c>
      <c r="H29" s="91">
        <v>1.0818602300897409</v>
      </c>
      <c r="I29" s="59">
        <v>6555.1923689190153</v>
      </c>
      <c r="J29" s="60">
        <v>86633.056329632978</v>
      </c>
      <c r="L29" s="103"/>
      <c r="M29" s="52">
        <v>90714.46204444913</v>
      </c>
    </row>
    <row r="30" spans="2:13" x14ac:dyDescent="0.2">
      <c r="B30" s="50">
        <v>2024</v>
      </c>
      <c r="C30" s="59">
        <v>30103.620005756406</v>
      </c>
      <c r="D30" s="51">
        <v>11175</v>
      </c>
      <c r="E30" s="51">
        <v>38631.133824470162</v>
      </c>
      <c r="F30" s="51">
        <v>420</v>
      </c>
      <c r="G30" s="52">
        <v>80329.753830226575</v>
      </c>
      <c r="H30" s="91">
        <v>1.0819227244428655</v>
      </c>
      <c r="I30" s="59">
        <v>6580.8322875968734</v>
      </c>
      <c r="J30" s="52">
        <v>86910.586117823448</v>
      </c>
      <c r="L30" s="103"/>
      <c r="M30" s="52">
        <v>92191.056740014348</v>
      </c>
    </row>
    <row r="31" spans="2:13" x14ac:dyDescent="0.2">
      <c r="B31" s="50">
        <v>2025</v>
      </c>
      <c r="C31" s="59">
        <v>29638.03490401075</v>
      </c>
      <c r="D31" s="59">
        <v>11175</v>
      </c>
      <c r="E31" s="59">
        <v>39380.825897059105</v>
      </c>
      <c r="F31" s="59">
        <v>420</v>
      </c>
      <c r="G31" s="60">
        <v>80613.860801069852</v>
      </c>
      <c r="H31" s="91">
        <v>1.0821221802660332</v>
      </c>
      <c r="I31" s="59">
        <v>6620.1860086463712</v>
      </c>
      <c r="J31" s="60">
        <v>87234.046809716223</v>
      </c>
      <c r="L31" s="103"/>
      <c r="M31" s="52">
        <v>93619.574661416453</v>
      </c>
    </row>
    <row r="32" spans="2:13" x14ac:dyDescent="0.2">
      <c r="B32" s="50">
        <v>2026</v>
      </c>
      <c r="C32" s="59">
        <v>29510.899977980022</v>
      </c>
      <c r="D32" s="51">
        <v>11175</v>
      </c>
      <c r="E32" s="51">
        <v>39870.461681521236</v>
      </c>
      <c r="F32" s="51">
        <v>420</v>
      </c>
      <c r="G32" s="52">
        <v>80976.361659501257</v>
      </c>
      <c r="H32" s="91">
        <v>1.0822677704477082</v>
      </c>
      <c r="I32" s="59">
        <v>6661.7447326944384</v>
      </c>
      <c r="J32" s="52">
        <v>87638.106392195696</v>
      </c>
      <c r="L32" s="103"/>
      <c r="M32" s="52">
        <v>95123.49371316933</v>
      </c>
    </row>
    <row r="33" spans="2:15" x14ac:dyDescent="0.2">
      <c r="B33" s="50">
        <v>2027</v>
      </c>
      <c r="C33" s="59">
        <v>29662.360584649279</v>
      </c>
      <c r="D33" s="59">
        <v>11175</v>
      </c>
      <c r="E33" s="59">
        <v>40441.241334083141</v>
      </c>
      <c r="F33" s="59">
        <v>420</v>
      </c>
      <c r="G33" s="60">
        <v>81698.601918732427</v>
      </c>
      <c r="H33" s="91">
        <v>1.0825147039804128</v>
      </c>
      <c r="I33" s="59">
        <v>6741.3359529377922</v>
      </c>
      <c r="J33" s="60">
        <v>88439.937871670219</v>
      </c>
      <c r="L33" s="103"/>
      <c r="M33" s="52">
        <v>97011.813407426642</v>
      </c>
      <c r="O33" s="53"/>
    </row>
    <row r="34" spans="2:15" s="53" customFormat="1" x14ac:dyDescent="0.2">
      <c r="B34" s="50">
        <v>2028</v>
      </c>
      <c r="C34" s="59">
        <v>30034.116335294053</v>
      </c>
      <c r="D34" s="51">
        <v>11175</v>
      </c>
      <c r="E34" s="51">
        <v>41140.017103033038</v>
      </c>
      <c r="F34" s="51">
        <v>420</v>
      </c>
      <c r="G34" s="52">
        <v>82769.133438327088</v>
      </c>
      <c r="H34" s="91">
        <v>1.0828059658384066</v>
      </c>
      <c r="I34" s="59">
        <v>6853.7780359686294</v>
      </c>
      <c r="J34" s="52">
        <v>89622.911474295717</v>
      </c>
      <c r="K34" s="44"/>
      <c r="L34" s="103"/>
      <c r="M34" s="52">
        <v>99281.535273798698</v>
      </c>
    </row>
    <row r="35" spans="2:15" x14ac:dyDescent="0.2">
      <c r="B35" s="50">
        <v>2029</v>
      </c>
      <c r="C35" s="59">
        <v>30502.605106448642</v>
      </c>
      <c r="D35" s="51">
        <v>11175</v>
      </c>
      <c r="E35" s="51">
        <v>41977.045615585528</v>
      </c>
      <c r="F35" s="51">
        <v>420</v>
      </c>
      <c r="G35" s="52">
        <v>84074.650722034159</v>
      </c>
      <c r="H35" s="91">
        <v>1.0832506582507182</v>
      </c>
      <c r="I35" s="59">
        <v>6999.2700148085714</v>
      </c>
      <c r="J35" s="52">
        <v>91073.920736842731</v>
      </c>
      <c r="L35" s="103"/>
      <c r="M35" s="52">
        <v>101779.8106017815</v>
      </c>
    </row>
    <row r="36" spans="2:15" x14ac:dyDescent="0.2">
      <c r="B36" s="50">
        <v>2030</v>
      </c>
      <c r="C36" s="51">
        <v>31114.744290816951</v>
      </c>
      <c r="D36" s="51">
        <v>11175</v>
      </c>
      <c r="E36" s="51">
        <v>42935.977321814076</v>
      </c>
      <c r="F36" s="51">
        <v>420</v>
      </c>
      <c r="G36" s="52">
        <v>85645.721612631023</v>
      </c>
      <c r="H36" s="92">
        <v>1.0837819089633678</v>
      </c>
      <c r="I36" s="52">
        <v>7175.5620512513997</v>
      </c>
      <c r="J36" s="52">
        <v>92821.283663882423</v>
      </c>
      <c r="L36" s="99"/>
      <c r="M36" s="52">
        <v>104513.97793423285</v>
      </c>
    </row>
    <row r="38" spans="2:15" x14ac:dyDescent="0.2">
      <c r="B38" s="100"/>
      <c r="C38" s="44" t="s">
        <v>123</v>
      </c>
    </row>
    <row r="40" spans="2:15" x14ac:dyDescent="0.2">
      <c r="C40" s="44" t="s">
        <v>108</v>
      </c>
    </row>
    <row r="41" spans="2:15" x14ac:dyDescent="0.2">
      <c r="C41" s="44" t="s">
        <v>132</v>
      </c>
    </row>
    <row r="42" spans="2:15" x14ac:dyDescent="0.2">
      <c r="C42" s="44" t="s">
        <v>140</v>
      </c>
    </row>
    <row r="43" spans="2:15" x14ac:dyDescent="0.2">
      <c r="C43" s="44" t="s">
        <v>133</v>
      </c>
    </row>
    <row r="44" spans="2:15" x14ac:dyDescent="0.2">
      <c r="C44" s="44" t="s">
        <v>141</v>
      </c>
    </row>
    <row r="45" spans="2:15" x14ac:dyDescent="0.2">
      <c r="C45" s="44" t="s">
        <v>134</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5">
    <mergeCell ref="B5:M5"/>
    <mergeCell ref="B1:M1"/>
    <mergeCell ref="B2:M2"/>
    <mergeCell ref="B3:J3"/>
    <mergeCell ref="B4:M4"/>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B1:Q43"/>
  <sheetViews>
    <sheetView showGridLines="0" topLeftCell="A16" zoomScaleNormal="100" workbookViewId="0">
      <selection activeCell="A44" sqref="A44"/>
    </sheetView>
  </sheetViews>
  <sheetFormatPr defaultColWidth="8.6640625" defaultRowHeight="11.25" x14ac:dyDescent="0.2"/>
  <cols>
    <col min="1" max="1" width="1.6640625" customWidth="1"/>
    <col min="2" max="2" width="12" customWidth="1"/>
    <col min="3" max="6" width="15.6640625" customWidth="1"/>
  </cols>
  <sheetData>
    <row r="1" spans="2:6" s="16" customFormat="1" ht="15" x14ac:dyDescent="0.25">
      <c r="B1" s="140" t="s">
        <v>26</v>
      </c>
      <c r="C1" s="140"/>
      <c r="D1" s="140"/>
      <c r="E1" s="140"/>
      <c r="F1" s="140"/>
    </row>
    <row r="2" spans="2:6" s="7" customFormat="1" ht="15.75" x14ac:dyDescent="0.25">
      <c r="B2" s="142" t="str">
        <f>'FormsList&amp;FilerInfo'!B2</f>
        <v>Pacific Gas and Electric Company</v>
      </c>
      <c r="C2" s="143"/>
      <c r="D2" s="143"/>
      <c r="E2" s="143"/>
      <c r="F2" s="143"/>
    </row>
    <row r="3" spans="2:6" s="7" customFormat="1" ht="12.75" x14ac:dyDescent="0.2">
      <c r="B3" s="144"/>
      <c r="C3" s="144"/>
      <c r="D3" s="144"/>
      <c r="E3" s="144"/>
      <c r="F3" s="144"/>
    </row>
    <row r="4" spans="2:6" s="7" customFormat="1" ht="20.100000000000001" customHeight="1" x14ac:dyDescent="0.25">
      <c r="B4" s="143" t="s">
        <v>37</v>
      </c>
      <c r="C4" s="143"/>
      <c r="D4" s="143"/>
      <c r="E4" s="143"/>
      <c r="F4" s="143"/>
    </row>
    <row r="5" spans="2:6" ht="12.75" x14ac:dyDescent="0.2">
      <c r="B5" s="141" t="s">
        <v>91</v>
      </c>
      <c r="C5" s="141"/>
      <c r="D5" s="141"/>
      <c r="E5" s="141"/>
      <c r="F5" s="141"/>
    </row>
    <row r="6" spans="2:6" ht="13.5" customHeight="1" x14ac:dyDescent="0.2">
      <c r="B6" s="84"/>
      <c r="C6" s="84"/>
      <c r="D6" s="84"/>
      <c r="E6" s="84"/>
      <c r="F6" s="84"/>
    </row>
    <row r="7" spans="2:6" ht="12.75" x14ac:dyDescent="0.2">
      <c r="B7" s="145" t="s">
        <v>33</v>
      </c>
      <c r="C7" s="146"/>
      <c r="D7" s="146"/>
      <c r="E7" s="146"/>
      <c r="F7" s="146"/>
    </row>
    <row r="8" spans="2:6" ht="13.5" customHeight="1" x14ac:dyDescent="0.2">
      <c r="B8" s="6"/>
      <c r="C8" s="137" t="s">
        <v>10</v>
      </c>
      <c r="D8" s="138"/>
      <c r="E8" s="138"/>
      <c r="F8" s="139"/>
    </row>
    <row r="9" spans="2:6" ht="22.5" x14ac:dyDescent="0.2">
      <c r="B9" s="5" t="s">
        <v>8</v>
      </c>
      <c r="C9" s="14" t="s">
        <v>20</v>
      </c>
      <c r="D9" s="14" t="s">
        <v>21</v>
      </c>
      <c r="E9" s="14" t="s">
        <v>22</v>
      </c>
      <c r="F9" s="14" t="s">
        <v>23</v>
      </c>
    </row>
    <row r="10" spans="2:6" x14ac:dyDescent="0.2">
      <c r="B10" s="50">
        <v>2002</v>
      </c>
      <c r="C10" s="62"/>
      <c r="D10" s="62"/>
      <c r="E10" s="62"/>
      <c r="F10" s="62"/>
    </row>
    <row r="11" spans="2:6" ht="11.25" customHeight="1" x14ac:dyDescent="0.2">
      <c r="B11" s="50">
        <v>2003</v>
      </c>
      <c r="C11" s="62"/>
      <c r="D11" s="62"/>
      <c r="E11" s="62"/>
      <c r="F11" s="62"/>
    </row>
    <row r="12" spans="2:6" x14ac:dyDescent="0.2">
      <c r="B12" s="50">
        <v>2004</v>
      </c>
      <c r="C12" s="62"/>
      <c r="D12" s="62"/>
      <c r="E12" s="62"/>
      <c r="F12" s="62"/>
    </row>
    <row r="13" spans="2:6" x14ac:dyDescent="0.2">
      <c r="B13" s="50">
        <v>2005</v>
      </c>
      <c r="C13" s="62"/>
      <c r="D13" s="62"/>
      <c r="E13" s="62"/>
      <c r="F13" s="62"/>
    </row>
    <row r="14" spans="2:6" x14ac:dyDescent="0.2">
      <c r="B14" s="50">
        <v>2006</v>
      </c>
      <c r="C14" s="62"/>
      <c r="D14" s="62"/>
      <c r="E14" s="62"/>
      <c r="F14" s="62"/>
    </row>
    <row r="15" spans="2:6" x14ac:dyDescent="0.2">
      <c r="B15" s="50">
        <v>2007</v>
      </c>
      <c r="C15" s="62"/>
      <c r="D15" s="62"/>
      <c r="E15" s="62"/>
      <c r="F15" s="62"/>
    </row>
    <row r="16" spans="2:6" x14ac:dyDescent="0.2">
      <c r="B16" s="50">
        <v>2008</v>
      </c>
      <c r="C16" s="62"/>
      <c r="D16" s="62"/>
      <c r="E16" s="62"/>
      <c r="F16" s="62"/>
    </row>
    <row r="17" spans="2:17" x14ac:dyDescent="0.2">
      <c r="B17" s="50">
        <v>2009</v>
      </c>
      <c r="C17" s="62"/>
      <c r="D17" s="62"/>
      <c r="E17" s="62"/>
      <c r="F17" s="62"/>
    </row>
    <row r="18" spans="2:17" ht="11.25" customHeight="1" x14ac:dyDescent="0.2">
      <c r="B18" s="50">
        <v>2010</v>
      </c>
      <c r="C18" s="62"/>
      <c r="D18" s="62"/>
      <c r="E18" s="62"/>
      <c r="F18" s="62"/>
    </row>
    <row r="19" spans="2:17" x14ac:dyDescent="0.2">
      <c r="B19" s="50">
        <v>2011</v>
      </c>
      <c r="C19" s="62"/>
      <c r="D19" s="62"/>
      <c r="E19" s="62"/>
      <c r="F19" s="62"/>
    </row>
    <row r="20" spans="2:17" x14ac:dyDescent="0.2">
      <c r="B20" s="50">
        <v>2012</v>
      </c>
      <c r="C20" s="62"/>
      <c r="D20" s="62"/>
      <c r="E20" s="62"/>
      <c r="F20" s="62"/>
    </row>
    <row r="21" spans="2:17" x14ac:dyDescent="0.2">
      <c r="B21" s="50">
        <v>2013</v>
      </c>
      <c r="C21" s="62"/>
      <c r="D21" s="62"/>
      <c r="E21" s="62"/>
      <c r="F21" s="62"/>
    </row>
    <row r="22" spans="2:17" x14ac:dyDescent="0.2">
      <c r="B22" s="50">
        <v>2014</v>
      </c>
      <c r="C22" s="62"/>
      <c r="D22" s="62"/>
      <c r="E22" s="62"/>
      <c r="F22" s="62"/>
    </row>
    <row r="23" spans="2:17" x14ac:dyDescent="0.2">
      <c r="B23" s="50">
        <v>2015</v>
      </c>
      <c r="C23" s="62"/>
      <c r="D23" s="62"/>
      <c r="E23" s="62"/>
      <c r="F23" s="62"/>
    </row>
    <row r="24" spans="2:17" x14ac:dyDescent="0.2">
      <c r="B24" s="50">
        <v>2016</v>
      </c>
      <c r="C24" s="62"/>
      <c r="D24" s="62"/>
      <c r="E24" s="62"/>
      <c r="F24" s="62"/>
    </row>
    <row r="25" spans="2:17" x14ac:dyDescent="0.2">
      <c r="B25" s="50">
        <v>2017</v>
      </c>
      <c r="C25" s="64"/>
      <c r="D25" s="64"/>
      <c r="E25" s="64"/>
      <c r="F25" s="64"/>
    </row>
    <row r="26" spans="2:17" x14ac:dyDescent="0.2">
      <c r="B26" s="50">
        <v>2018</v>
      </c>
      <c r="C26" s="64"/>
      <c r="D26" s="64"/>
      <c r="E26" s="64"/>
      <c r="F26" s="64"/>
    </row>
    <row r="27" spans="2:17" x14ac:dyDescent="0.2">
      <c r="B27" s="50">
        <v>2019</v>
      </c>
      <c r="C27" s="95">
        <v>17903.978622499788</v>
      </c>
      <c r="D27" s="104"/>
      <c r="E27" s="104"/>
      <c r="F27" s="104"/>
    </row>
    <row r="28" spans="2:17" x14ac:dyDescent="0.2">
      <c r="B28" s="50">
        <v>2020</v>
      </c>
      <c r="C28" s="95">
        <v>17858.445502722003</v>
      </c>
      <c r="D28" s="105"/>
      <c r="E28" s="105"/>
      <c r="F28" s="105"/>
      <c r="G28" s="2"/>
      <c r="H28" s="2"/>
      <c r="I28" s="2"/>
      <c r="J28" s="2"/>
      <c r="K28" s="2"/>
      <c r="L28" s="2"/>
      <c r="M28" s="2"/>
      <c r="N28" s="2"/>
      <c r="O28" s="2"/>
      <c r="P28" s="2"/>
      <c r="Q28" s="2"/>
    </row>
    <row r="29" spans="2:17" x14ac:dyDescent="0.2">
      <c r="B29" s="50">
        <v>2021</v>
      </c>
      <c r="C29" s="95">
        <v>17775.542146978616</v>
      </c>
      <c r="D29" s="104"/>
      <c r="E29" s="104"/>
      <c r="F29" s="104"/>
      <c r="G29" s="2"/>
      <c r="H29" s="2"/>
      <c r="I29" s="2"/>
      <c r="J29" s="2"/>
      <c r="K29" s="2"/>
      <c r="L29" s="2"/>
      <c r="M29" s="2"/>
      <c r="N29" s="2"/>
      <c r="O29" s="2"/>
      <c r="P29" s="2"/>
      <c r="Q29" s="2"/>
    </row>
    <row r="30" spans="2:17" x14ac:dyDescent="0.2">
      <c r="B30" s="50">
        <v>2022</v>
      </c>
      <c r="C30" s="95">
        <v>17788.367509146028</v>
      </c>
      <c r="D30" s="64">
        <v>18148.986378527556</v>
      </c>
      <c r="E30" s="64">
        <v>18597.835474197953</v>
      </c>
      <c r="F30" s="64">
        <v>18965.820094234354</v>
      </c>
      <c r="G30" s="2"/>
      <c r="H30" s="2"/>
      <c r="I30" s="2"/>
      <c r="J30" s="2"/>
      <c r="K30" s="2"/>
      <c r="L30" s="2"/>
      <c r="M30" s="2"/>
      <c r="N30" s="2"/>
      <c r="O30" s="2"/>
      <c r="P30" s="2"/>
      <c r="Q30" s="2"/>
    </row>
    <row r="31" spans="2:17" x14ac:dyDescent="0.2">
      <c r="B31" s="50">
        <v>2023</v>
      </c>
      <c r="C31" s="95">
        <v>17762.213757478039</v>
      </c>
      <c r="D31" s="64">
        <v>18123.545521755514</v>
      </c>
      <c r="E31" s="64">
        <v>18571.489208678413</v>
      </c>
      <c r="F31" s="64">
        <v>18938.689140751212</v>
      </c>
    </row>
    <row r="32" spans="2:17" x14ac:dyDescent="0.2">
      <c r="B32" s="50">
        <v>2024</v>
      </c>
      <c r="C32" s="95">
        <v>17732.983696352763</v>
      </c>
      <c r="D32" s="62">
        <v>18090.757104794386</v>
      </c>
      <c r="E32" s="62">
        <v>18537.853158643986</v>
      </c>
      <c r="F32" s="62">
        <v>18904.315303971085</v>
      </c>
      <c r="G32" s="2"/>
      <c r="H32" s="2"/>
      <c r="I32" s="2"/>
      <c r="J32" s="2"/>
      <c r="K32" s="2"/>
      <c r="L32" s="2"/>
      <c r="M32" s="2"/>
      <c r="N32" s="2"/>
      <c r="O32" s="2"/>
      <c r="P32" s="2"/>
      <c r="Q32" s="2"/>
    </row>
    <row r="33" spans="2:17" x14ac:dyDescent="0.2">
      <c r="B33" s="50">
        <v>2025</v>
      </c>
      <c r="C33" s="95">
        <v>17721.680095870557</v>
      </c>
      <c r="D33" s="64">
        <v>18076.848390980591</v>
      </c>
      <c r="E33" s="64">
        <v>18523.101448149591</v>
      </c>
      <c r="F33" s="64">
        <v>18888.82957046829</v>
      </c>
    </row>
    <row r="34" spans="2:17" x14ac:dyDescent="0.2">
      <c r="B34" s="50">
        <v>2026</v>
      </c>
      <c r="C34" s="95">
        <v>17728.498288031478</v>
      </c>
      <c r="D34" s="62">
        <v>18079.446497967903</v>
      </c>
      <c r="E34" s="62">
        <v>18524.935323805705</v>
      </c>
      <c r="F34" s="62">
        <v>18889.993363362304</v>
      </c>
      <c r="G34" s="2"/>
      <c r="H34" s="2"/>
      <c r="I34" s="2"/>
      <c r="J34" s="2"/>
      <c r="K34" s="2"/>
      <c r="L34" s="2"/>
      <c r="M34" s="2"/>
      <c r="N34" s="2"/>
      <c r="O34" s="2"/>
      <c r="P34" s="2"/>
      <c r="Q34" s="2"/>
    </row>
    <row r="35" spans="2:17" x14ac:dyDescent="0.2">
      <c r="B35" s="50">
        <v>2027</v>
      </c>
      <c r="C35" s="95">
        <v>17739.737154578259</v>
      </c>
      <c r="D35" s="64">
        <v>18087.262150257975</v>
      </c>
      <c r="E35" s="64">
        <v>18532.039161183377</v>
      </c>
      <c r="F35" s="64">
        <v>18896.469668652175</v>
      </c>
      <c r="G35" s="2"/>
      <c r="H35" s="2"/>
      <c r="I35" s="2"/>
      <c r="J35" s="2"/>
      <c r="K35" s="2"/>
      <c r="L35" s="2"/>
      <c r="M35" s="2"/>
      <c r="N35" s="2"/>
      <c r="O35" s="2"/>
      <c r="P35" s="2"/>
      <c r="Q35" s="2"/>
    </row>
    <row r="36" spans="2:17" s="2" customFormat="1" x14ac:dyDescent="0.2">
      <c r="B36" s="50">
        <v>2028</v>
      </c>
      <c r="C36" s="95">
        <v>17748.303887182083</v>
      </c>
      <c r="D36" s="62">
        <v>18092.348908420368</v>
      </c>
      <c r="E36" s="62">
        <v>18536.441493219569</v>
      </c>
      <c r="F36" s="62">
        <v>18900.266702307668</v>
      </c>
      <c r="I36"/>
    </row>
    <row r="37" spans="2:17" x14ac:dyDescent="0.2">
      <c r="B37" s="50">
        <v>2029</v>
      </c>
      <c r="C37" s="95">
        <v>17766.683663296921</v>
      </c>
      <c r="D37" s="62">
        <v>18109.721617597115</v>
      </c>
      <c r="E37" s="62">
        <v>18553.150543754116</v>
      </c>
      <c r="F37" s="62">
        <v>18916.387313119118</v>
      </c>
    </row>
    <row r="38" spans="2:17" x14ac:dyDescent="0.2">
      <c r="B38" s="50">
        <v>2030</v>
      </c>
      <c r="C38" s="96">
        <v>17801.831031794085</v>
      </c>
      <c r="D38" s="62">
        <v>18137.443396868981</v>
      </c>
      <c r="E38" s="62">
        <v>18580.211114413683</v>
      </c>
      <c r="F38" s="62">
        <v>18942.861432944181</v>
      </c>
    </row>
    <row r="40" spans="2:17" x14ac:dyDescent="0.2">
      <c r="B40" s="100"/>
      <c r="C40" s="44" t="s">
        <v>123</v>
      </c>
    </row>
    <row r="42" spans="2:17" x14ac:dyDescent="0.2">
      <c r="B42" t="s">
        <v>124</v>
      </c>
    </row>
    <row r="43" spans="2:17" x14ac:dyDescent="0.2">
      <c r="B43" t="s">
        <v>125</v>
      </c>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F8"/>
    <mergeCell ref="B1:F1"/>
    <mergeCell ref="B5:F5"/>
    <mergeCell ref="B2:F2"/>
    <mergeCell ref="B3:F3"/>
    <mergeCell ref="B7:F7"/>
    <mergeCell ref="B4:F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B1:Q42"/>
  <sheetViews>
    <sheetView showGridLines="0" zoomScaleNormal="100" workbookViewId="0">
      <selection activeCell="G29" sqref="G29"/>
    </sheetView>
  </sheetViews>
  <sheetFormatPr defaultColWidth="17.6640625" defaultRowHeight="11.25" x14ac:dyDescent="0.2"/>
  <cols>
    <col min="1" max="1" width="1.6640625" style="8" customWidth="1"/>
    <col min="2" max="2" width="11.1640625" style="8" customWidth="1"/>
    <col min="3" max="3" width="13.5" style="8" customWidth="1"/>
    <col min="4" max="4" width="12.6640625" style="8" customWidth="1"/>
    <col min="5" max="5" width="13.1640625" style="8" bestFit="1" customWidth="1"/>
    <col min="6" max="6" width="15.5" style="8" customWidth="1"/>
    <col min="7" max="7" width="15.6640625" style="8" customWidth="1"/>
    <col min="8" max="9" width="12.6640625" style="8" customWidth="1"/>
    <col min="10" max="10" width="13.1640625" style="8" customWidth="1"/>
    <col min="11" max="11" width="14.5" style="8" customWidth="1"/>
    <col min="12" max="12" width="13.6640625" style="8" customWidth="1"/>
    <col min="13" max="16384" width="17.6640625" style="8"/>
  </cols>
  <sheetData>
    <row r="1" spans="2:17" s="18" customFormat="1" ht="15.75" x14ac:dyDescent="0.25">
      <c r="B1" s="147" t="s">
        <v>17</v>
      </c>
      <c r="C1" s="148"/>
      <c r="D1" s="148"/>
      <c r="E1" s="148"/>
      <c r="F1" s="148"/>
      <c r="G1" s="148"/>
      <c r="H1" s="148"/>
      <c r="I1" s="148"/>
      <c r="J1" s="149"/>
    </row>
    <row r="2" spans="2:17" ht="15.75" x14ac:dyDescent="0.25">
      <c r="B2" s="150" t="str">
        <f>'FormsList&amp;FilerInfo'!B2</f>
        <v>Pacific Gas and Electric Company</v>
      </c>
      <c r="C2" s="151"/>
      <c r="D2" s="151"/>
      <c r="E2" s="151"/>
      <c r="F2" s="151"/>
      <c r="G2" s="151"/>
      <c r="H2" s="151"/>
      <c r="I2" s="151"/>
      <c r="J2" s="151"/>
    </row>
    <row r="3" spans="2:17" ht="12.75" x14ac:dyDescent="0.2">
      <c r="B3" s="11"/>
      <c r="C3" s="11"/>
      <c r="D3" s="11"/>
      <c r="E3" s="11"/>
      <c r="F3" s="11"/>
      <c r="G3" s="11"/>
      <c r="H3" s="11"/>
      <c r="I3" s="11"/>
      <c r="J3" s="11"/>
    </row>
    <row r="4" spans="2:17" s="18" customFormat="1" ht="20.100000000000001" customHeight="1" x14ac:dyDescent="0.25">
      <c r="B4" s="151" t="s">
        <v>79</v>
      </c>
      <c r="C4" s="152"/>
      <c r="D4" s="152"/>
      <c r="E4" s="152"/>
      <c r="F4" s="152"/>
      <c r="G4" s="152"/>
      <c r="H4" s="152"/>
      <c r="I4" s="152"/>
      <c r="J4" s="152"/>
    </row>
    <row r="5" spans="2:17" ht="12.75" x14ac:dyDescent="0.2">
      <c r="B5" s="153" t="s">
        <v>90</v>
      </c>
      <c r="C5" s="153"/>
      <c r="D5" s="153"/>
      <c r="E5" s="153"/>
      <c r="F5" s="153"/>
      <c r="G5" s="153"/>
      <c r="H5" s="153"/>
      <c r="I5" s="153"/>
      <c r="J5" s="153"/>
    </row>
    <row r="6" spans="2:17" ht="12.75" x14ac:dyDescent="0.2">
      <c r="B6" s="11"/>
      <c r="C6" s="11"/>
      <c r="D6" s="11"/>
      <c r="E6" s="11"/>
      <c r="F6" s="11"/>
      <c r="G6" s="11"/>
      <c r="H6" s="11"/>
      <c r="I6" s="11"/>
      <c r="J6" s="11"/>
    </row>
    <row r="7" spans="2:17" ht="12.75" x14ac:dyDescent="0.2">
      <c r="B7" s="154" t="s">
        <v>51</v>
      </c>
      <c r="C7" s="154"/>
      <c r="D7" s="154"/>
      <c r="E7" s="154"/>
      <c r="F7" s="154"/>
      <c r="G7" s="154"/>
      <c r="H7" s="154"/>
      <c r="I7" s="154"/>
      <c r="J7" s="154"/>
    </row>
    <row r="8" spans="2:17" ht="78.75" x14ac:dyDescent="0.2">
      <c r="B8" s="19"/>
      <c r="C8" s="40" t="s">
        <v>112</v>
      </c>
      <c r="D8" s="12" t="s">
        <v>73</v>
      </c>
      <c r="E8" s="12" t="s">
        <v>113</v>
      </c>
      <c r="F8" s="12" t="s">
        <v>114</v>
      </c>
      <c r="G8" s="12" t="s">
        <v>115</v>
      </c>
      <c r="H8" s="12" t="s">
        <v>116</v>
      </c>
      <c r="I8" s="40" t="s">
        <v>117</v>
      </c>
      <c r="J8" s="40" t="s">
        <v>118</v>
      </c>
      <c r="K8" s="12" t="s">
        <v>119</v>
      </c>
      <c r="L8" s="12" t="s">
        <v>120</v>
      </c>
      <c r="M8" s="12" t="s">
        <v>121</v>
      </c>
      <c r="N8" s="12" t="s">
        <v>129</v>
      </c>
      <c r="O8" s="12" t="s">
        <v>122</v>
      </c>
      <c r="P8" s="12" t="s">
        <v>18</v>
      </c>
      <c r="Q8" s="12" t="s">
        <v>72</v>
      </c>
    </row>
    <row r="9" spans="2:17" x14ac:dyDescent="0.2">
      <c r="B9" s="66">
        <v>2002</v>
      </c>
      <c r="C9" s="107"/>
      <c r="D9" s="105"/>
      <c r="E9" s="105"/>
      <c r="F9" s="108"/>
      <c r="G9" s="105"/>
      <c r="H9" s="105"/>
      <c r="I9" s="105"/>
      <c r="J9" s="105"/>
      <c r="K9" s="105"/>
      <c r="L9" s="105"/>
      <c r="M9" s="105"/>
      <c r="N9" s="109"/>
      <c r="O9" s="105"/>
      <c r="P9" s="89" t="s">
        <v>105</v>
      </c>
      <c r="Q9" s="89" t="s">
        <v>105</v>
      </c>
    </row>
    <row r="10" spans="2:17" x14ac:dyDescent="0.2">
      <c r="B10" s="66">
        <v>2003</v>
      </c>
      <c r="C10" s="107"/>
      <c r="D10" s="105"/>
      <c r="E10" s="105"/>
      <c r="F10" s="108"/>
      <c r="G10" s="105"/>
      <c r="H10" s="105"/>
      <c r="I10" s="105"/>
      <c r="J10" s="105"/>
      <c r="K10" s="105"/>
      <c r="L10" s="105"/>
      <c r="M10" s="105"/>
      <c r="N10" s="105"/>
      <c r="O10" s="105"/>
      <c r="P10" s="89" t="s">
        <v>105</v>
      </c>
      <c r="Q10" s="89" t="s">
        <v>105</v>
      </c>
    </row>
    <row r="11" spans="2:17" x14ac:dyDescent="0.2">
      <c r="B11" s="66">
        <v>2004</v>
      </c>
      <c r="C11" s="107"/>
      <c r="D11" s="105"/>
      <c r="E11" s="105"/>
      <c r="F11" s="108"/>
      <c r="G11" s="105"/>
      <c r="H11" s="105"/>
      <c r="I11" s="105"/>
      <c r="J11" s="105"/>
      <c r="K11" s="105"/>
      <c r="L11" s="105"/>
      <c r="M11" s="105"/>
      <c r="N11" s="105"/>
      <c r="O11" s="105"/>
      <c r="P11" s="89" t="s">
        <v>105</v>
      </c>
      <c r="Q11" s="89" t="s">
        <v>105</v>
      </c>
    </row>
    <row r="12" spans="2:17" x14ac:dyDescent="0.2">
      <c r="B12" s="66">
        <v>2005</v>
      </c>
      <c r="C12" s="107"/>
      <c r="D12" s="105"/>
      <c r="E12" s="105"/>
      <c r="F12" s="108"/>
      <c r="G12" s="105"/>
      <c r="H12" s="105"/>
      <c r="I12" s="105"/>
      <c r="J12" s="105"/>
      <c r="K12" s="105"/>
      <c r="L12" s="105"/>
      <c r="M12" s="105"/>
      <c r="N12" s="105"/>
      <c r="O12" s="105"/>
      <c r="P12" s="89" t="s">
        <v>105</v>
      </c>
      <c r="Q12" s="89" t="s">
        <v>105</v>
      </c>
    </row>
    <row r="13" spans="2:17" x14ac:dyDescent="0.2">
      <c r="B13" s="66">
        <v>2006</v>
      </c>
      <c r="C13" s="107"/>
      <c r="D13" s="105"/>
      <c r="E13" s="105"/>
      <c r="F13" s="108"/>
      <c r="G13" s="105"/>
      <c r="H13" s="105"/>
      <c r="I13" s="105"/>
      <c r="J13" s="105"/>
      <c r="K13" s="105"/>
      <c r="L13" s="105"/>
      <c r="M13" s="105"/>
      <c r="N13" s="105"/>
      <c r="O13" s="105"/>
      <c r="P13" s="89" t="s">
        <v>105</v>
      </c>
      <c r="Q13" s="89" t="s">
        <v>105</v>
      </c>
    </row>
    <row r="14" spans="2:17" x14ac:dyDescent="0.2">
      <c r="B14" s="66">
        <v>2007</v>
      </c>
      <c r="C14" s="107"/>
      <c r="D14" s="105"/>
      <c r="E14" s="105"/>
      <c r="F14" s="108"/>
      <c r="G14" s="105"/>
      <c r="H14" s="105"/>
      <c r="I14" s="105"/>
      <c r="J14" s="105"/>
      <c r="K14" s="105"/>
      <c r="L14" s="105"/>
      <c r="M14" s="105"/>
      <c r="N14" s="105"/>
      <c r="O14" s="105"/>
      <c r="P14" s="89" t="s">
        <v>105</v>
      </c>
      <c r="Q14" s="89" t="s">
        <v>105</v>
      </c>
    </row>
    <row r="15" spans="2:17" x14ac:dyDescent="0.2">
      <c r="B15" s="66">
        <v>2008</v>
      </c>
      <c r="C15" s="107"/>
      <c r="D15" s="105"/>
      <c r="E15" s="105"/>
      <c r="F15" s="108"/>
      <c r="G15" s="105"/>
      <c r="H15" s="105"/>
      <c r="I15" s="105"/>
      <c r="J15" s="105"/>
      <c r="K15" s="105"/>
      <c r="L15" s="105"/>
      <c r="M15" s="105"/>
      <c r="N15" s="105"/>
      <c r="O15" s="105"/>
      <c r="P15" s="89" t="s">
        <v>105</v>
      </c>
      <c r="Q15" s="89" t="s">
        <v>105</v>
      </c>
    </row>
    <row r="16" spans="2:17" x14ac:dyDescent="0.2">
      <c r="B16" s="66">
        <v>2009</v>
      </c>
      <c r="C16" s="107"/>
      <c r="D16" s="105"/>
      <c r="E16" s="105"/>
      <c r="F16" s="108"/>
      <c r="G16" s="105"/>
      <c r="H16" s="105"/>
      <c r="I16" s="105"/>
      <c r="J16" s="105"/>
      <c r="K16" s="105"/>
      <c r="L16" s="105"/>
      <c r="M16" s="105"/>
      <c r="N16" s="105"/>
      <c r="O16" s="105"/>
      <c r="P16" s="89" t="s">
        <v>105</v>
      </c>
      <c r="Q16" s="89" t="s">
        <v>105</v>
      </c>
    </row>
    <row r="17" spans="2:17" x14ac:dyDescent="0.2">
      <c r="B17" s="66">
        <v>2010</v>
      </c>
      <c r="C17" s="107"/>
      <c r="D17" s="105"/>
      <c r="E17" s="105"/>
      <c r="F17" s="108"/>
      <c r="G17" s="105"/>
      <c r="H17" s="105"/>
      <c r="I17" s="105"/>
      <c r="J17" s="105"/>
      <c r="K17" s="105"/>
      <c r="L17" s="105"/>
      <c r="M17" s="105"/>
      <c r="N17" s="105"/>
      <c r="O17" s="105"/>
      <c r="P17" s="89" t="s">
        <v>105</v>
      </c>
      <c r="Q17" s="89" t="s">
        <v>105</v>
      </c>
    </row>
    <row r="18" spans="2:17" x14ac:dyDescent="0.2">
      <c r="B18" s="66">
        <v>2011</v>
      </c>
      <c r="C18" s="107"/>
      <c r="D18" s="105"/>
      <c r="E18" s="105"/>
      <c r="F18" s="108"/>
      <c r="G18" s="105"/>
      <c r="H18" s="105"/>
      <c r="I18" s="105"/>
      <c r="J18" s="105"/>
      <c r="K18" s="105"/>
      <c r="L18" s="105"/>
      <c r="M18" s="105"/>
      <c r="N18" s="105"/>
      <c r="O18" s="105"/>
      <c r="P18" s="89" t="s">
        <v>105</v>
      </c>
      <c r="Q18" s="89" t="s">
        <v>105</v>
      </c>
    </row>
    <row r="19" spans="2:17" x14ac:dyDescent="0.2">
      <c r="B19" s="66">
        <v>2012</v>
      </c>
      <c r="C19" s="107"/>
      <c r="D19" s="105"/>
      <c r="E19" s="105"/>
      <c r="F19" s="108"/>
      <c r="G19" s="105"/>
      <c r="H19" s="105"/>
      <c r="I19" s="105"/>
      <c r="J19" s="105"/>
      <c r="K19" s="105"/>
      <c r="L19" s="105"/>
      <c r="M19" s="105"/>
      <c r="N19" s="105"/>
      <c r="O19" s="105"/>
      <c r="P19" s="89" t="s">
        <v>105</v>
      </c>
      <c r="Q19" s="89" t="s">
        <v>105</v>
      </c>
    </row>
    <row r="20" spans="2:17" x14ac:dyDescent="0.2">
      <c r="B20" s="66">
        <v>2013</v>
      </c>
      <c r="C20" s="107"/>
      <c r="D20" s="105"/>
      <c r="E20" s="105"/>
      <c r="F20" s="108"/>
      <c r="G20" s="105"/>
      <c r="H20" s="105"/>
      <c r="I20" s="105"/>
      <c r="J20" s="105"/>
      <c r="K20" s="105"/>
      <c r="L20" s="105"/>
      <c r="M20" s="105"/>
      <c r="N20" s="105"/>
      <c r="O20" s="105"/>
      <c r="P20" s="89" t="s">
        <v>105</v>
      </c>
      <c r="Q20" s="89" t="s">
        <v>105</v>
      </c>
    </row>
    <row r="21" spans="2:17" x14ac:dyDescent="0.2">
      <c r="B21" s="66">
        <v>2014</v>
      </c>
      <c r="C21" s="107"/>
      <c r="D21" s="105"/>
      <c r="E21" s="105"/>
      <c r="F21" s="108"/>
      <c r="G21" s="105"/>
      <c r="H21" s="105"/>
      <c r="I21" s="105"/>
      <c r="J21" s="105"/>
      <c r="K21" s="105"/>
      <c r="L21" s="105"/>
      <c r="M21" s="105"/>
      <c r="N21" s="105"/>
      <c r="O21" s="105"/>
      <c r="P21" s="89" t="s">
        <v>105</v>
      </c>
      <c r="Q21" s="89" t="s">
        <v>105</v>
      </c>
    </row>
    <row r="22" spans="2:17" x14ac:dyDescent="0.2">
      <c r="B22" s="3">
        <v>2015</v>
      </c>
      <c r="C22" s="107"/>
      <c r="D22" s="105"/>
      <c r="E22" s="105"/>
      <c r="F22" s="108"/>
      <c r="G22" s="105"/>
      <c r="H22" s="105"/>
      <c r="I22" s="105"/>
      <c r="J22" s="105"/>
      <c r="K22" s="105"/>
      <c r="L22" s="105"/>
      <c r="M22" s="105"/>
      <c r="N22" s="105"/>
      <c r="O22" s="105"/>
      <c r="P22" s="89" t="s">
        <v>105</v>
      </c>
      <c r="Q22" s="89" t="s">
        <v>105</v>
      </c>
    </row>
    <row r="23" spans="2:17" x14ac:dyDescent="0.2">
      <c r="B23" s="3">
        <v>2016</v>
      </c>
      <c r="C23" s="107"/>
      <c r="D23" s="105"/>
      <c r="E23" s="105"/>
      <c r="F23" s="108"/>
      <c r="G23" s="105"/>
      <c r="H23" s="105"/>
      <c r="I23" s="105"/>
      <c r="J23" s="105"/>
      <c r="K23" s="105"/>
      <c r="L23" s="105"/>
      <c r="M23" s="105"/>
      <c r="N23" s="105"/>
      <c r="O23" s="105"/>
      <c r="P23" s="89" t="s">
        <v>105</v>
      </c>
      <c r="Q23" s="89" t="s">
        <v>105</v>
      </c>
    </row>
    <row r="24" spans="2:17" x14ac:dyDescent="0.2">
      <c r="B24" s="3">
        <v>2017</v>
      </c>
      <c r="C24" s="107"/>
      <c r="D24" s="105"/>
      <c r="E24" s="105"/>
      <c r="F24" s="108"/>
      <c r="G24" s="105"/>
      <c r="H24" s="105"/>
      <c r="I24" s="105"/>
      <c r="J24" s="105"/>
      <c r="K24" s="105"/>
      <c r="L24" s="105"/>
      <c r="M24" s="105"/>
      <c r="N24" s="105"/>
      <c r="O24" s="105"/>
      <c r="P24" s="89" t="s">
        <v>105</v>
      </c>
      <c r="Q24" s="89" t="s">
        <v>105</v>
      </c>
    </row>
    <row r="25" spans="2:17" x14ac:dyDescent="0.2">
      <c r="B25" s="3">
        <v>2018</v>
      </c>
      <c r="C25" s="107"/>
      <c r="D25" s="105"/>
      <c r="E25" s="105"/>
      <c r="F25" s="108"/>
      <c r="G25" s="105"/>
      <c r="H25" s="105"/>
      <c r="I25" s="105"/>
      <c r="J25" s="105"/>
      <c r="K25" s="105"/>
      <c r="L25" s="105"/>
      <c r="M25" s="105"/>
      <c r="N25" s="105"/>
      <c r="O25" s="105"/>
      <c r="P25" s="89" t="s">
        <v>105</v>
      </c>
      <c r="Q25" s="89" t="s">
        <v>105</v>
      </c>
    </row>
    <row r="26" spans="2:17" x14ac:dyDescent="0.2">
      <c r="B26" s="3">
        <v>2019</v>
      </c>
      <c r="C26" s="107"/>
      <c r="D26" s="105"/>
      <c r="E26" s="105"/>
      <c r="F26" s="108"/>
      <c r="G26" s="105"/>
      <c r="H26" s="105"/>
      <c r="I26" s="105"/>
      <c r="J26" s="105"/>
      <c r="K26" s="105"/>
      <c r="L26" s="105"/>
      <c r="M26" s="105"/>
      <c r="N26" s="105"/>
      <c r="O26" s="105"/>
      <c r="P26" s="89" t="s">
        <v>105</v>
      </c>
      <c r="Q26" s="89" t="s">
        <v>105</v>
      </c>
    </row>
    <row r="27" spans="2:17" x14ac:dyDescent="0.2">
      <c r="B27" s="3">
        <v>2020</v>
      </c>
      <c r="C27" s="107"/>
      <c r="D27" s="105"/>
      <c r="E27" s="105"/>
      <c r="F27" s="108"/>
      <c r="G27" s="105"/>
      <c r="H27" s="105"/>
      <c r="I27" s="105"/>
      <c r="J27" s="105"/>
      <c r="K27" s="105"/>
      <c r="L27" s="105"/>
      <c r="M27" s="105"/>
      <c r="N27" s="105"/>
      <c r="O27" s="105"/>
      <c r="P27" s="4" t="s">
        <v>105</v>
      </c>
      <c r="Q27" s="4" t="s">
        <v>105</v>
      </c>
    </row>
    <row r="28" spans="2:17" x14ac:dyDescent="0.2">
      <c r="B28" s="3">
        <v>2021</v>
      </c>
      <c r="C28" s="107"/>
      <c r="D28" s="105"/>
      <c r="E28" s="105"/>
      <c r="F28" s="108"/>
      <c r="G28" s="105"/>
      <c r="H28" s="105"/>
      <c r="I28" s="105"/>
      <c r="J28" s="105"/>
      <c r="K28" s="105"/>
      <c r="L28" s="105"/>
      <c r="M28" s="105"/>
      <c r="N28" s="105"/>
      <c r="O28" s="105"/>
      <c r="P28" s="4" t="s">
        <v>105</v>
      </c>
      <c r="Q28" s="4" t="s">
        <v>105</v>
      </c>
    </row>
    <row r="29" spans="2:17" x14ac:dyDescent="0.2">
      <c r="B29" s="3">
        <v>2022</v>
      </c>
      <c r="C29" s="107"/>
      <c r="D29" s="105"/>
      <c r="E29" s="105"/>
      <c r="F29" s="108"/>
      <c r="G29" s="105"/>
      <c r="H29" s="105"/>
      <c r="I29" s="105"/>
      <c r="J29" s="105"/>
      <c r="K29" s="105"/>
      <c r="L29" s="105"/>
      <c r="M29" s="105"/>
      <c r="N29" s="105"/>
      <c r="O29" s="105"/>
      <c r="P29" s="4" t="s">
        <v>105</v>
      </c>
      <c r="Q29" s="4" t="s">
        <v>105</v>
      </c>
    </row>
    <row r="30" spans="2:17" x14ac:dyDescent="0.2">
      <c r="B30" s="3">
        <v>2023</v>
      </c>
      <c r="C30" s="107"/>
      <c r="D30" s="105"/>
      <c r="E30" s="105"/>
      <c r="F30" s="108"/>
      <c r="G30" s="105"/>
      <c r="H30" s="105"/>
      <c r="I30" s="105"/>
      <c r="J30" s="105"/>
      <c r="K30" s="105"/>
      <c r="L30" s="105"/>
      <c r="M30" s="105"/>
      <c r="N30" s="105"/>
      <c r="O30" s="105"/>
      <c r="P30" s="4" t="s">
        <v>105</v>
      </c>
      <c r="Q30" s="4" t="s">
        <v>105</v>
      </c>
    </row>
    <row r="31" spans="2:17" x14ac:dyDescent="0.2">
      <c r="B31" s="3">
        <v>2024</v>
      </c>
      <c r="C31" s="107"/>
      <c r="D31" s="105"/>
      <c r="E31" s="105"/>
      <c r="F31" s="108"/>
      <c r="G31" s="105"/>
      <c r="H31" s="105"/>
      <c r="I31" s="105"/>
      <c r="J31" s="105"/>
      <c r="K31" s="105"/>
      <c r="L31" s="105"/>
      <c r="M31" s="105"/>
      <c r="N31" s="105"/>
      <c r="O31" s="105"/>
      <c r="P31" s="4" t="s">
        <v>105</v>
      </c>
      <c r="Q31" s="4" t="s">
        <v>105</v>
      </c>
    </row>
    <row r="32" spans="2:17" x14ac:dyDescent="0.2">
      <c r="B32" s="3">
        <v>2025</v>
      </c>
      <c r="C32" s="107"/>
      <c r="D32" s="105"/>
      <c r="E32" s="105"/>
      <c r="F32" s="108"/>
      <c r="G32" s="105"/>
      <c r="H32" s="105"/>
      <c r="I32" s="105"/>
      <c r="J32" s="105"/>
      <c r="K32" s="105"/>
      <c r="L32" s="105"/>
      <c r="M32" s="105"/>
      <c r="N32" s="105"/>
      <c r="O32" s="105"/>
      <c r="P32" s="4" t="s">
        <v>105</v>
      </c>
      <c r="Q32" s="4" t="s">
        <v>105</v>
      </c>
    </row>
    <row r="33" spans="2:17" x14ac:dyDescent="0.2">
      <c r="B33" s="3">
        <v>2026</v>
      </c>
      <c r="C33" s="107"/>
      <c r="D33" s="105"/>
      <c r="E33" s="105"/>
      <c r="F33" s="108"/>
      <c r="G33" s="105"/>
      <c r="H33" s="105"/>
      <c r="I33" s="105"/>
      <c r="J33" s="105"/>
      <c r="K33" s="105"/>
      <c r="L33" s="105"/>
      <c r="M33" s="105"/>
      <c r="N33" s="105"/>
      <c r="O33" s="105"/>
      <c r="P33" s="4" t="s">
        <v>105</v>
      </c>
      <c r="Q33" s="4" t="s">
        <v>105</v>
      </c>
    </row>
    <row r="34" spans="2:17" s="20" customFormat="1" x14ac:dyDescent="0.2">
      <c r="B34" s="3">
        <v>2027</v>
      </c>
      <c r="C34" s="107"/>
      <c r="D34" s="105"/>
      <c r="E34" s="105"/>
      <c r="F34" s="108"/>
      <c r="G34" s="105"/>
      <c r="H34" s="105"/>
      <c r="I34" s="105"/>
      <c r="J34" s="105"/>
      <c r="K34" s="105"/>
      <c r="L34" s="105"/>
      <c r="M34" s="105"/>
      <c r="N34" s="105"/>
      <c r="O34" s="105"/>
      <c r="P34" s="4" t="s">
        <v>105</v>
      </c>
      <c r="Q34" s="4" t="s">
        <v>105</v>
      </c>
    </row>
    <row r="35" spans="2:17" x14ac:dyDescent="0.2">
      <c r="B35" s="3">
        <v>2028</v>
      </c>
      <c r="C35" s="107"/>
      <c r="D35" s="105"/>
      <c r="E35" s="105"/>
      <c r="F35" s="108"/>
      <c r="G35" s="105"/>
      <c r="H35" s="105"/>
      <c r="I35" s="105"/>
      <c r="J35" s="105"/>
      <c r="K35" s="105"/>
      <c r="L35" s="105"/>
      <c r="M35" s="105"/>
      <c r="N35" s="105"/>
      <c r="O35" s="105"/>
      <c r="P35" s="4" t="s">
        <v>105</v>
      </c>
      <c r="Q35" s="4" t="s">
        <v>105</v>
      </c>
    </row>
    <row r="36" spans="2:17" x14ac:dyDescent="0.2">
      <c r="B36" s="66">
        <v>2029</v>
      </c>
      <c r="C36" s="107"/>
      <c r="D36" s="105"/>
      <c r="E36" s="105"/>
      <c r="F36" s="108"/>
      <c r="G36" s="105"/>
      <c r="H36" s="105"/>
      <c r="I36" s="105"/>
      <c r="J36" s="105"/>
      <c r="K36" s="105"/>
      <c r="L36" s="105"/>
      <c r="M36" s="105"/>
      <c r="N36" s="105"/>
      <c r="O36" s="105"/>
      <c r="P36" s="4" t="s">
        <v>105</v>
      </c>
      <c r="Q36" s="4" t="s">
        <v>105</v>
      </c>
    </row>
    <row r="37" spans="2:17" x14ac:dyDescent="0.2">
      <c r="B37" s="66">
        <v>2030</v>
      </c>
      <c r="C37" s="107"/>
      <c r="D37" s="105"/>
      <c r="E37" s="105"/>
      <c r="F37" s="108"/>
      <c r="G37" s="105"/>
      <c r="H37" s="105"/>
      <c r="I37" s="105"/>
      <c r="J37" s="105"/>
      <c r="K37" s="105"/>
      <c r="L37" s="105"/>
      <c r="M37" s="105"/>
      <c r="N37" s="105"/>
      <c r="O37" s="105"/>
      <c r="P37" s="4" t="s">
        <v>105</v>
      </c>
      <c r="Q37" s="4" t="s">
        <v>105</v>
      </c>
    </row>
    <row r="39" spans="2:17" x14ac:dyDescent="0.2">
      <c r="B39" s="100"/>
      <c r="C39" s="44" t="s">
        <v>123</v>
      </c>
    </row>
    <row r="40" spans="2:17" x14ac:dyDescent="0.2">
      <c r="B40" t="s">
        <v>124</v>
      </c>
    </row>
    <row r="41" spans="2:17" x14ac:dyDescent="0.2">
      <c r="B41" t="s">
        <v>126</v>
      </c>
    </row>
    <row r="42" spans="2:17" x14ac:dyDescent="0.2">
      <c r="B42" s="90" t="s">
        <v>127</v>
      </c>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pageSetUpPr fitToPage="1"/>
  </sheetPr>
  <dimension ref="A1:J43"/>
  <sheetViews>
    <sheetView showGridLines="0" topLeftCell="A3" zoomScaleNormal="100" workbookViewId="0">
      <selection activeCell="C39" sqref="B39:C3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15" customFormat="1" ht="15.75" x14ac:dyDescent="0.25">
      <c r="B1" s="17" t="s">
        <v>19</v>
      </c>
      <c r="C1" s="17"/>
      <c r="D1" s="17"/>
      <c r="E1" s="17"/>
      <c r="F1" s="17"/>
      <c r="G1" s="17"/>
      <c r="H1" s="17"/>
      <c r="I1" s="17"/>
      <c r="J1" s="17"/>
    </row>
    <row r="2" spans="2:10" s="7" customFormat="1" ht="15.75" x14ac:dyDescent="0.25">
      <c r="B2" s="142" t="str">
        <f>'FormsList&amp;FilerInfo'!B2</f>
        <v>Pacific Gas and Electric Company</v>
      </c>
      <c r="C2" s="142"/>
      <c r="D2" s="142"/>
      <c r="E2" s="142"/>
      <c r="F2" s="142"/>
      <c r="G2" s="142"/>
      <c r="H2" s="142"/>
      <c r="I2" s="142"/>
      <c r="J2" s="142"/>
    </row>
    <row r="3" spans="2:10" s="7" customFormat="1" ht="12.75" x14ac:dyDescent="0.2">
      <c r="B3" s="9"/>
      <c r="C3" s="9"/>
      <c r="D3" s="9"/>
      <c r="E3" s="9"/>
      <c r="F3" s="9"/>
      <c r="G3" s="9"/>
      <c r="H3" s="9"/>
      <c r="I3" s="9"/>
      <c r="J3" s="9"/>
    </row>
    <row r="4" spans="2:10" s="15" customFormat="1" ht="20.100000000000001" customHeight="1" x14ac:dyDescent="0.25">
      <c r="B4" s="143" t="s">
        <v>28</v>
      </c>
      <c r="C4" s="143"/>
      <c r="D4" s="143"/>
      <c r="E4" s="143"/>
      <c r="F4" s="143"/>
      <c r="G4" s="143"/>
      <c r="H4" s="143"/>
      <c r="I4" s="143"/>
      <c r="J4" s="143"/>
    </row>
    <row r="5" spans="2:10" ht="12.75" x14ac:dyDescent="0.2">
      <c r="B5" s="144" t="s">
        <v>144</v>
      </c>
      <c r="C5" s="144"/>
      <c r="D5" s="144"/>
      <c r="E5" s="144"/>
      <c r="F5" s="144"/>
      <c r="G5" s="144"/>
      <c r="H5" s="144"/>
      <c r="I5" s="144"/>
      <c r="J5" s="144"/>
    </row>
    <row r="6" spans="2:10" ht="9.75" customHeight="1" x14ac:dyDescent="0.2">
      <c r="B6" s="9"/>
      <c r="C6" s="9"/>
      <c r="D6" s="10"/>
      <c r="E6" s="10"/>
      <c r="F6" s="10"/>
      <c r="G6" s="10"/>
      <c r="H6" s="10"/>
      <c r="I6" s="10"/>
      <c r="J6" s="1"/>
    </row>
    <row r="7" spans="2:10" ht="21.75" customHeight="1" x14ac:dyDescent="0.2">
      <c r="B7" s="155" t="e">
        <f>+#REF!</f>
        <v>#REF!</v>
      </c>
      <c r="C7" s="155"/>
      <c r="D7" s="155"/>
      <c r="E7" s="155"/>
      <c r="F7" s="155"/>
      <c r="G7" s="155"/>
      <c r="H7" s="155"/>
      <c r="I7" s="155"/>
      <c r="J7" s="155"/>
    </row>
    <row r="8" spans="2:10" ht="60.75" customHeight="1" x14ac:dyDescent="0.2">
      <c r="B8" s="12" t="s">
        <v>8</v>
      </c>
      <c r="C8" s="40" t="s">
        <v>68</v>
      </c>
      <c r="D8" s="40" t="s">
        <v>36</v>
      </c>
      <c r="E8" s="40" t="s">
        <v>57</v>
      </c>
      <c r="F8" s="40" t="s">
        <v>58</v>
      </c>
      <c r="G8" s="40" t="s">
        <v>142</v>
      </c>
      <c r="H8" s="40" t="s">
        <v>59</v>
      </c>
      <c r="I8" s="40" t="s">
        <v>60</v>
      </c>
      <c r="J8" s="40" t="s">
        <v>82</v>
      </c>
    </row>
    <row r="9" spans="2:10" x14ac:dyDescent="0.2">
      <c r="B9" s="66">
        <v>2002</v>
      </c>
      <c r="C9" s="104"/>
      <c r="D9" s="93">
        <v>0.13230487884362274</v>
      </c>
      <c r="E9" s="93">
        <v>0.14196607771893943</v>
      </c>
      <c r="F9" s="93">
        <v>8.5424878494077594E-2</v>
      </c>
      <c r="G9" s="93">
        <v>0.18845980288510064</v>
      </c>
      <c r="H9" s="64" t="s">
        <v>105</v>
      </c>
      <c r="I9" s="64" t="s">
        <v>105</v>
      </c>
      <c r="J9" s="64" t="s">
        <v>105</v>
      </c>
    </row>
    <row r="10" spans="2:10" ht="11.25" customHeight="1" x14ac:dyDescent="0.2">
      <c r="B10" s="66">
        <v>2003</v>
      </c>
      <c r="C10" s="104"/>
      <c r="D10" s="93">
        <v>0.13171967114536109</v>
      </c>
      <c r="E10" s="93">
        <v>0.14155546096598534</v>
      </c>
      <c r="F10" s="93">
        <v>9.0203282192641385E-2</v>
      </c>
      <c r="G10" s="93">
        <v>0.18349064771028223</v>
      </c>
      <c r="H10" s="64" t="s">
        <v>105</v>
      </c>
      <c r="I10" s="64" t="s">
        <v>105</v>
      </c>
      <c r="J10" s="64" t="s">
        <v>105</v>
      </c>
    </row>
    <row r="11" spans="2:10" x14ac:dyDescent="0.2">
      <c r="B11" s="66">
        <v>2004</v>
      </c>
      <c r="C11" s="104"/>
      <c r="D11" s="93">
        <v>0.12621165401637827</v>
      </c>
      <c r="E11" s="93">
        <v>0.12920409303799288</v>
      </c>
      <c r="F11" s="93">
        <v>8.1553401083019714E-2</v>
      </c>
      <c r="G11" s="93">
        <v>0.15391631499873182</v>
      </c>
      <c r="H11" s="64" t="s">
        <v>105</v>
      </c>
      <c r="I11" s="64" t="s">
        <v>105</v>
      </c>
      <c r="J11" s="64" t="s">
        <v>105</v>
      </c>
    </row>
    <row r="12" spans="2:10" x14ac:dyDescent="0.2">
      <c r="B12" s="66">
        <v>2005</v>
      </c>
      <c r="C12" s="104"/>
      <c r="D12" s="93">
        <v>0.12661228696841542</v>
      </c>
      <c r="E12" s="93">
        <v>0.12613559923521342</v>
      </c>
      <c r="F12" s="93">
        <v>8.1141625388089736E-2</v>
      </c>
      <c r="G12" s="93">
        <v>0.15020013277905506</v>
      </c>
      <c r="H12" s="64" t="s">
        <v>105</v>
      </c>
      <c r="I12" s="64" t="s">
        <v>105</v>
      </c>
      <c r="J12" s="64" t="s">
        <v>105</v>
      </c>
    </row>
    <row r="13" spans="2:10" x14ac:dyDescent="0.2">
      <c r="B13" s="66">
        <v>2006</v>
      </c>
      <c r="C13" s="104"/>
      <c r="D13" s="93">
        <v>0.147949316558281</v>
      </c>
      <c r="E13" s="93">
        <v>0.13308649525006233</v>
      </c>
      <c r="F13" s="93">
        <v>8.5411312070568471E-2</v>
      </c>
      <c r="G13" s="93">
        <v>0.15445522387500119</v>
      </c>
      <c r="H13" s="64" t="s">
        <v>105</v>
      </c>
      <c r="I13" s="64" t="s">
        <v>105</v>
      </c>
      <c r="J13" s="64" t="s">
        <v>105</v>
      </c>
    </row>
    <row r="14" spans="2:10" x14ac:dyDescent="0.2">
      <c r="B14" s="66">
        <v>2007</v>
      </c>
      <c r="C14" s="104"/>
      <c r="D14" s="93">
        <v>0.1486018942168158</v>
      </c>
      <c r="E14" s="93">
        <v>0.13210362438390477</v>
      </c>
      <c r="F14" s="93">
        <v>8.2637128348177005E-2</v>
      </c>
      <c r="G14" s="93">
        <v>0.14660704797922169</v>
      </c>
      <c r="H14" s="64" t="s">
        <v>105</v>
      </c>
      <c r="I14" s="64" t="s">
        <v>105</v>
      </c>
      <c r="J14" s="64" t="s">
        <v>105</v>
      </c>
    </row>
    <row r="15" spans="2:10" x14ac:dyDescent="0.2">
      <c r="B15" s="66">
        <v>2008</v>
      </c>
      <c r="C15" s="104"/>
      <c r="D15" s="93">
        <v>0.15001983900848428</v>
      </c>
      <c r="E15" s="93">
        <v>0.13092364622676486</v>
      </c>
      <c r="F15" s="93">
        <v>8.6128221219934201E-2</v>
      </c>
      <c r="G15" s="93">
        <v>0.14279423766484958</v>
      </c>
      <c r="H15" s="64" t="s">
        <v>105</v>
      </c>
      <c r="I15" s="64" t="s">
        <v>105</v>
      </c>
      <c r="J15" s="64" t="s">
        <v>105</v>
      </c>
    </row>
    <row r="16" spans="2:10" x14ac:dyDescent="0.2">
      <c r="B16" s="66">
        <v>2009</v>
      </c>
      <c r="C16" s="104"/>
      <c r="D16" s="93">
        <v>0.15663310688667823</v>
      </c>
      <c r="E16" s="93">
        <v>0.14195263136563788</v>
      </c>
      <c r="F16" s="93">
        <v>9.7670979913765832E-2</v>
      </c>
      <c r="G16" s="93">
        <v>0.14743871672300657</v>
      </c>
      <c r="H16" s="64" t="s">
        <v>105</v>
      </c>
      <c r="I16" s="64" t="s">
        <v>105</v>
      </c>
      <c r="J16" s="64" t="s">
        <v>105</v>
      </c>
    </row>
    <row r="17" spans="2:10" ht="11.25" customHeight="1" x14ac:dyDescent="0.2">
      <c r="B17" s="66">
        <v>2010</v>
      </c>
      <c r="C17" s="104"/>
      <c r="D17" s="93">
        <v>0.15554825707262571</v>
      </c>
      <c r="E17" s="93">
        <v>0.14528360551374739</v>
      </c>
      <c r="F17" s="93">
        <v>9.7953091833861416E-2</v>
      </c>
      <c r="G17" s="93">
        <v>0.15587379170112123</v>
      </c>
      <c r="H17" s="64" t="s">
        <v>105</v>
      </c>
      <c r="I17" s="64" t="s">
        <v>105</v>
      </c>
      <c r="J17" s="64" t="s">
        <v>105</v>
      </c>
    </row>
    <row r="18" spans="2:10" x14ac:dyDescent="0.2">
      <c r="B18" s="66">
        <v>2011</v>
      </c>
      <c r="C18" s="104"/>
      <c r="D18" s="93">
        <v>0.1545475855837829</v>
      </c>
      <c r="E18" s="93">
        <v>0.14313122914892648</v>
      </c>
      <c r="F18" s="93">
        <v>9.4217194385965375E-2</v>
      </c>
      <c r="G18" s="93">
        <v>0.15579724952820559</v>
      </c>
      <c r="H18" s="64" t="s">
        <v>105</v>
      </c>
      <c r="I18" s="64" t="s">
        <v>105</v>
      </c>
      <c r="J18" s="64" t="s">
        <v>105</v>
      </c>
    </row>
    <row r="19" spans="2:10" x14ac:dyDescent="0.2">
      <c r="B19" s="66">
        <v>2012</v>
      </c>
      <c r="C19" s="104"/>
      <c r="D19" s="93">
        <v>0.15895649244729768</v>
      </c>
      <c r="E19" s="93">
        <v>0.14474018629881077</v>
      </c>
      <c r="F19" s="93">
        <v>9.1320637508454816E-2</v>
      </c>
      <c r="G19" s="93">
        <v>0.15127245192401292</v>
      </c>
      <c r="H19" s="64" t="s">
        <v>105</v>
      </c>
      <c r="I19" s="64" t="s">
        <v>105</v>
      </c>
      <c r="J19" s="64" t="s">
        <v>105</v>
      </c>
    </row>
    <row r="20" spans="2:10" x14ac:dyDescent="0.2">
      <c r="B20" s="66">
        <v>2013</v>
      </c>
      <c r="C20" s="104"/>
      <c r="D20" s="93">
        <v>0.16389784917896033</v>
      </c>
      <c r="E20" s="93">
        <v>0.14856059356093926</v>
      </c>
      <c r="F20" s="93">
        <v>9.1183252725118791E-2</v>
      </c>
      <c r="G20" s="93">
        <v>0.14845527824610855</v>
      </c>
      <c r="H20" s="64" t="s">
        <v>105</v>
      </c>
      <c r="I20" s="64" t="s">
        <v>105</v>
      </c>
      <c r="J20" s="64" t="s">
        <v>105</v>
      </c>
    </row>
    <row r="21" spans="2:10" x14ac:dyDescent="0.2">
      <c r="B21" s="66">
        <v>2014</v>
      </c>
      <c r="C21" s="104"/>
      <c r="D21" s="93">
        <v>0.1689576506734575</v>
      </c>
      <c r="E21" s="93">
        <v>0.15692675735222653</v>
      </c>
      <c r="F21" s="93">
        <v>9.7742469453383704E-2</v>
      </c>
      <c r="G21" s="93">
        <v>0.15410795728669266</v>
      </c>
      <c r="H21" s="64" t="s">
        <v>105</v>
      </c>
      <c r="I21" s="64" t="s">
        <v>105</v>
      </c>
      <c r="J21" s="64" t="s">
        <v>105</v>
      </c>
    </row>
    <row r="22" spans="2:10" x14ac:dyDescent="0.2">
      <c r="B22" s="6">
        <v>2015</v>
      </c>
      <c r="C22" s="104"/>
      <c r="D22" s="93">
        <v>0.17996733570372214</v>
      </c>
      <c r="E22" s="93">
        <v>0.16240030770707176</v>
      </c>
      <c r="F22" s="93">
        <v>9.6724040803417621E-2</v>
      </c>
      <c r="G22" s="93">
        <v>0.15843288216352328</v>
      </c>
      <c r="H22" s="64" t="s">
        <v>105</v>
      </c>
      <c r="I22" s="64" t="s">
        <v>105</v>
      </c>
      <c r="J22" s="64" t="s">
        <v>105</v>
      </c>
    </row>
    <row r="23" spans="2:10" x14ac:dyDescent="0.2">
      <c r="B23" s="6">
        <v>2016</v>
      </c>
      <c r="C23" s="104"/>
      <c r="D23" s="93">
        <v>0.19884946491537681</v>
      </c>
      <c r="E23" s="93">
        <v>0.17164128432058776</v>
      </c>
      <c r="F23" s="93">
        <v>0.10441623497984916</v>
      </c>
      <c r="G23" s="93">
        <v>0.17384403885101821</v>
      </c>
      <c r="H23" s="64" t="s">
        <v>105</v>
      </c>
      <c r="I23" s="64" t="s">
        <v>105</v>
      </c>
      <c r="J23" s="64" t="s">
        <v>105</v>
      </c>
    </row>
    <row r="24" spans="2:10" x14ac:dyDescent="0.2">
      <c r="B24" s="6">
        <v>2017</v>
      </c>
      <c r="C24" s="104"/>
      <c r="D24" s="93">
        <v>0.19984004698960231</v>
      </c>
      <c r="E24" s="93">
        <v>0.17075394544999056</v>
      </c>
      <c r="F24" s="93">
        <v>0.10630275875502737</v>
      </c>
      <c r="G24" s="93">
        <v>0.18860490240211816</v>
      </c>
      <c r="H24" s="64" t="s">
        <v>105</v>
      </c>
      <c r="I24" s="64" t="s">
        <v>105</v>
      </c>
      <c r="J24" s="64" t="s">
        <v>105</v>
      </c>
    </row>
    <row r="25" spans="2:10" x14ac:dyDescent="0.2">
      <c r="B25" s="3">
        <v>2018</v>
      </c>
      <c r="C25" s="104"/>
      <c r="D25" s="93">
        <v>0.19764637790966952</v>
      </c>
      <c r="E25" s="93">
        <v>0.16150586708177481</v>
      </c>
      <c r="F25" s="93">
        <v>0.10225218802868417</v>
      </c>
      <c r="G25" s="93">
        <v>0.17831996189344998</v>
      </c>
      <c r="H25" s="64" t="s">
        <v>105</v>
      </c>
      <c r="I25" s="64" t="s">
        <v>105</v>
      </c>
      <c r="J25" s="64" t="s">
        <v>105</v>
      </c>
    </row>
    <row r="26" spans="2:10" x14ac:dyDescent="0.2">
      <c r="B26" s="6">
        <v>2019</v>
      </c>
      <c r="C26" s="104"/>
      <c r="D26" s="106"/>
      <c r="E26" s="106"/>
      <c r="F26" s="106"/>
      <c r="G26" s="106"/>
      <c r="H26" s="64" t="s">
        <v>105</v>
      </c>
      <c r="I26" s="64" t="s">
        <v>105</v>
      </c>
      <c r="J26" s="64" t="s">
        <v>105</v>
      </c>
    </row>
    <row r="27" spans="2:10" x14ac:dyDescent="0.2">
      <c r="B27" s="6">
        <v>2020</v>
      </c>
      <c r="C27" s="104"/>
      <c r="D27" s="106"/>
      <c r="E27" s="106"/>
      <c r="F27" s="106"/>
      <c r="G27" s="106"/>
      <c r="H27" s="64" t="s">
        <v>105</v>
      </c>
      <c r="I27" s="64" t="s">
        <v>105</v>
      </c>
      <c r="J27" s="64" t="s">
        <v>105</v>
      </c>
    </row>
    <row r="28" spans="2:10" x14ac:dyDescent="0.2">
      <c r="B28" s="6">
        <v>2021</v>
      </c>
      <c r="C28" s="104"/>
      <c r="D28" s="106"/>
      <c r="E28" s="106"/>
      <c r="F28" s="106"/>
      <c r="G28" s="106"/>
      <c r="H28" s="64" t="s">
        <v>105</v>
      </c>
      <c r="I28" s="64" t="s">
        <v>105</v>
      </c>
      <c r="J28" s="64" t="s">
        <v>105</v>
      </c>
    </row>
    <row r="29" spans="2:10" x14ac:dyDescent="0.2">
      <c r="B29" s="3">
        <v>2022</v>
      </c>
      <c r="C29" s="104"/>
      <c r="D29" s="106"/>
      <c r="E29" s="106"/>
      <c r="F29" s="106"/>
      <c r="G29" s="106"/>
      <c r="H29" s="64" t="s">
        <v>105</v>
      </c>
      <c r="I29" s="64" t="s">
        <v>105</v>
      </c>
      <c r="J29" s="64" t="s">
        <v>105</v>
      </c>
    </row>
    <row r="30" spans="2:10" x14ac:dyDescent="0.2">
      <c r="B30" s="6">
        <v>2023</v>
      </c>
      <c r="C30" s="104"/>
      <c r="D30" s="106"/>
      <c r="E30" s="106"/>
      <c r="F30" s="106"/>
      <c r="G30" s="106"/>
      <c r="H30" s="64" t="s">
        <v>105</v>
      </c>
      <c r="I30" s="64" t="s">
        <v>105</v>
      </c>
      <c r="J30" s="64" t="s">
        <v>105</v>
      </c>
    </row>
    <row r="31" spans="2:10" x14ac:dyDescent="0.2">
      <c r="B31" s="3">
        <v>2024</v>
      </c>
      <c r="C31" s="104"/>
      <c r="D31" s="106"/>
      <c r="E31" s="106"/>
      <c r="F31" s="106"/>
      <c r="G31" s="106"/>
      <c r="H31" s="64" t="s">
        <v>105</v>
      </c>
      <c r="I31" s="64" t="s">
        <v>105</v>
      </c>
      <c r="J31" s="64" t="s">
        <v>105</v>
      </c>
    </row>
    <row r="32" spans="2:10" x14ac:dyDescent="0.2">
      <c r="B32" s="3">
        <v>2025</v>
      </c>
      <c r="C32" s="104"/>
      <c r="D32" s="106"/>
      <c r="E32" s="106"/>
      <c r="F32" s="106"/>
      <c r="G32" s="106"/>
      <c r="H32" s="64" t="s">
        <v>105</v>
      </c>
      <c r="I32" s="64" t="s">
        <v>105</v>
      </c>
      <c r="J32" s="64" t="s">
        <v>105</v>
      </c>
    </row>
    <row r="33" spans="1:10" x14ac:dyDescent="0.2">
      <c r="B33" s="3">
        <v>2026</v>
      </c>
      <c r="C33" s="104"/>
      <c r="D33" s="106"/>
      <c r="E33" s="106"/>
      <c r="F33" s="106"/>
      <c r="G33" s="106"/>
      <c r="H33" s="64" t="s">
        <v>105</v>
      </c>
      <c r="I33" s="64" t="s">
        <v>105</v>
      </c>
      <c r="J33" s="64" t="s">
        <v>105</v>
      </c>
    </row>
    <row r="34" spans="1:10" x14ac:dyDescent="0.2">
      <c r="B34" s="3">
        <v>2027</v>
      </c>
      <c r="C34" s="104"/>
      <c r="D34" s="106"/>
      <c r="E34" s="106"/>
      <c r="F34" s="106"/>
      <c r="G34" s="106"/>
      <c r="H34" s="64" t="s">
        <v>105</v>
      </c>
      <c r="I34" s="64" t="s">
        <v>105</v>
      </c>
      <c r="J34" s="64" t="s">
        <v>105</v>
      </c>
    </row>
    <row r="35" spans="1:10" s="2" customFormat="1" x14ac:dyDescent="0.2">
      <c r="A35"/>
      <c r="B35" s="3">
        <v>2028</v>
      </c>
      <c r="C35" s="104"/>
      <c r="D35" s="106"/>
      <c r="E35" s="106"/>
      <c r="F35" s="106"/>
      <c r="G35" s="106"/>
      <c r="H35" s="64" t="s">
        <v>105</v>
      </c>
      <c r="I35" s="64" t="s">
        <v>105</v>
      </c>
      <c r="J35" s="64" t="s">
        <v>105</v>
      </c>
    </row>
    <row r="36" spans="1:10" x14ac:dyDescent="0.2">
      <c r="B36" s="66">
        <v>2029</v>
      </c>
      <c r="C36" s="104"/>
      <c r="D36" s="106"/>
      <c r="E36" s="106"/>
      <c r="F36" s="106"/>
      <c r="G36" s="106"/>
      <c r="H36" s="64" t="s">
        <v>105</v>
      </c>
      <c r="I36" s="64" t="s">
        <v>105</v>
      </c>
      <c r="J36" s="64" t="s">
        <v>105</v>
      </c>
    </row>
    <row r="37" spans="1:10" x14ac:dyDescent="0.2">
      <c r="B37" s="66">
        <v>2030</v>
      </c>
      <c r="C37" s="110"/>
      <c r="D37" s="106"/>
      <c r="E37" s="106"/>
      <c r="F37" s="106"/>
      <c r="G37" s="106"/>
      <c r="H37" s="4" t="s">
        <v>105</v>
      </c>
      <c r="I37" s="4" t="s">
        <v>105</v>
      </c>
      <c r="J37" s="4" t="s">
        <v>105</v>
      </c>
    </row>
    <row r="39" spans="1:10" x14ac:dyDescent="0.2">
      <c r="B39" s="100"/>
      <c r="C39" s="44" t="s">
        <v>123</v>
      </c>
    </row>
    <row r="40" spans="1:10" x14ac:dyDescent="0.2">
      <c r="B40" s="44" t="s">
        <v>108</v>
      </c>
    </row>
    <row r="41" spans="1:10" x14ac:dyDescent="0.2">
      <c r="B41" s="44" t="s">
        <v>143</v>
      </c>
    </row>
    <row r="42" spans="1:10" x14ac:dyDescent="0.2">
      <c r="B42" t="s">
        <v>135</v>
      </c>
    </row>
    <row r="43" spans="1:10" x14ac:dyDescent="0.2">
      <c r="B43" s="90" t="s">
        <v>136</v>
      </c>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4">
    <mergeCell ref="B4:J4"/>
    <mergeCell ref="B5:J5"/>
    <mergeCell ref="B7:J7"/>
    <mergeCell ref="B2:J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D6B79A-526F-48F0-AD78-1FFBB0E7C01B}">
  <ds:schemaRefs>
    <ds:schemaRef ds:uri="http://schemas.microsoft.com/office/2006/metadata/properties"/>
    <ds:schemaRef ds:uri="http://purl.org/dc/terms/"/>
    <ds:schemaRef ds:uri="8eef3743-c7b3-4cbe-8837-b6e805be353c"/>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1.1a</vt:lpstr>
      <vt:lpstr>Form 1.1b</vt:lpstr>
      <vt:lpstr>Form 1.2</vt:lpstr>
      <vt:lpstr>Form 1.5</vt:lpstr>
      <vt:lpstr>Form 2.1</vt:lpstr>
      <vt:lpstr>Form 2.2</vt:lpstr>
      <vt:lpstr>CoName</vt:lpstr>
      <vt:lpstr>filedate</vt:lpstr>
      <vt:lpstr>cover!Print_Area</vt:lpstr>
      <vt:lpstr>'Form 1.1a'!Print_Area</vt:lpstr>
      <vt:lpstr>'Form 1.1b'!Print_Area</vt:lpstr>
      <vt:lpstr>'Form 1.2'!Print_Area</vt:lpstr>
      <vt:lpstr>'Form 1.5'!Print_Area</vt:lpstr>
      <vt:lpstr>'FormsList&amp;FilerInfo'!Print_Area</vt:lpstr>
      <vt:lpstr>'Form 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Bird, Katherine</cp:lastModifiedBy>
  <cp:lastPrinted>2016-11-23T21:49:40Z</cp:lastPrinted>
  <dcterms:created xsi:type="dcterms:W3CDTF">2004-04-26T18:12:37Z</dcterms:created>
  <dcterms:modified xsi:type="dcterms:W3CDTF">2019-04-15T19:28:57Z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