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krbf\Documents\"/>
    </mc:Choice>
  </mc:AlternateContent>
  <xr:revisionPtr revIDLastSave="0" documentId="8_{1253BDCE-5AE2-4D35-8654-EBEF11E3156F}" xr6:coauthVersionLast="36" xr6:coauthVersionMax="36" xr10:uidLastSave="{00000000-0000-0000-0000-000000000000}"/>
  <bookViews>
    <workbookView xWindow="0" yWindow="0" windowWidth="28800" windowHeight="14025" xr2:uid="{7A564330-803E-4E86-BD37-9223A8C5719A}"/>
  </bookViews>
  <sheets>
    <sheet name="FormsList&amp;FilerInfo (2)" sheetId="3" r:id="rId1"/>
    <sheet name="Form 3.2 (2019)" sheetId="1" r:id="rId2"/>
  </sheets>
  <externalReferences>
    <externalReference r:id="rId3"/>
    <externalReference r:id="rId4"/>
  </externalReferences>
  <definedNames>
    <definedName name="_Order1" hidden="1">255</definedName>
    <definedName name="_Order2" hidden="1">255</definedName>
    <definedName name="ComName">'[1]FormList&amp;FilerInfo'!$B$2</definedName>
    <definedName name="CoName" localSheetId="0">'FormsList&amp;FilerInfo (2)'!$B$2</definedName>
    <definedName name="CoName">#REF!</definedName>
    <definedName name="Data3.4" localSheetId="0">#REF!</definedName>
    <definedName name="Data3.4">#REF!</definedName>
    <definedName name="filedate" localSheetId="0">'FormsList&amp;FilerInfo (2)'!$B$3</definedName>
    <definedName name="filedate">#REF!</definedName>
    <definedName name="_xlnm.Print_Area" localSheetId="1">'Form 3.2 (2019)'!$A$1:$R$68</definedName>
    <definedName name="_xlnm.Print_Area" localSheetId="0">'FormsList&amp;FilerInfo (2)'!$A$1:$C$30</definedName>
    <definedName name="Z_2C54E754_4594_47E3_AFE9_B28C28B63E5C_.wvu.PrintArea" localSheetId="1" hidden="1">'Form 3.2 (2019)'!$A$1:$Q$30</definedName>
    <definedName name="Z_2C54E754_4594_47E3_AFE9_B28C28B63E5C_.wvu.PrintArea" localSheetId="0" hidden="1">'FormsList&amp;FilerInfo (2)'!$A$1:$C$30</definedName>
    <definedName name="Z_64245E33_E577_4C25_9B98_21C112E84FF6_.wvu.PrintArea" localSheetId="1" hidden="1">'Form 3.2 (2019)'!$A$1:$Q$30</definedName>
    <definedName name="Z_64245E33_E577_4C25_9B98_21C112E84FF6_.wvu.PrintArea" localSheetId="0" hidden="1">'FormsList&amp;FilerInfo (2)'!$A$1:$C$30</definedName>
    <definedName name="Z_C3E70234_FA18_40E7_B25F_218A5F7D2EA2_.wvu.PrintArea" localSheetId="0" hidden="1">'FormsList&amp;FilerInfo (2)'!$A$1:$C$30</definedName>
    <definedName name="Z_DC437496_B10F_474B_8F6E_F19B4DA7C026_.wvu.PrintArea" localSheetId="0" hidden="1">'FormsList&amp;FilerInfo (2)'!$A$1:$C$30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24" i="3" l="1"/>
  <c r="B23" i="3"/>
  <c r="B22" i="3"/>
  <c r="B20" i="3"/>
  <c r="B19" i="3"/>
  <c r="B18" i="3"/>
  <c r="B17" i="3"/>
  <c r="B16" i="3"/>
  <c r="B15" i="3"/>
  <c r="B14" i="3"/>
  <c r="B13" i="3"/>
  <c r="B12" i="3"/>
  <c r="B11" i="3"/>
  <c r="B10" i="3"/>
</calcChain>
</file>

<file path=xl/sharedStrings.xml><?xml version="1.0" encoding="utf-8"?>
<sst xmlns="http://schemas.openxmlformats.org/spreadsheetml/2006/main" count="134" uniqueCount="66">
  <si>
    <t>FORM 3.2</t>
  </si>
  <si>
    <t>PG&amp;E</t>
  </si>
  <si>
    <t>EFFICIENCY - CUMULATIVE INCREMENTAL IMPACTS</t>
  </si>
  <si>
    <t>Sector</t>
  </si>
  <si>
    <t>Program</t>
  </si>
  <si>
    <t>All</t>
  </si>
  <si>
    <t>Committed</t>
  </si>
  <si>
    <t>MW</t>
  </si>
  <si>
    <t>GWh</t>
  </si>
  <si>
    <t>MMTherms</t>
  </si>
  <si>
    <t>UnCommitted</t>
  </si>
  <si>
    <t>Therms</t>
  </si>
  <si>
    <t>Notes:</t>
  </si>
  <si>
    <t>BUILDING ELECTRIFICATION - CUMULATIVE INCREMENTAL IMPACTS</t>
  </si>
  <si>
    <t>Res</t>
  </si>
  <si>
    <t>Uncommitted</t>
  </si>
  <si>
    <t>BCF</t>
  </si>
  <si>
    <t>Commercial</t>
  </si>
  <si>
    <t>Units for gas savings changed to Billion Cubic Feet; positive value reflects gas demand reduction</t>
  </si>
  <si>
    <t>Results are presented as annual incremental values (not shown as cumulative year-over-year)</t>
  </si>
  <si>
    <t>Forecast methodology and assumptions described in Form 6</t>
  </si>
  <si>
    <t>Forecast addresses end-use fuel switching from natural gas to electricity for commercial and residential retrofit and new construction</t>
  </si>
  <si>
    <t>For historical data, only total savings for MW, GWh, and MMTherms are reported. As a result there is no sub-category for Committed/UnCommitted</t>
  </si>
  <si>
    <t>2017 and 2018 data are actual historical PG&amp;E gross savings reporetd to CPUC through the California Energy Data and Reporting System (CEDARS)</t>
  </si>
  <si>
    <t>Uncommitted savings based on AAEE (2019-2030) + freeridership + PG&amp;E probabalistic assessment of Potential and Goals, AAEE accounting for expectations associated w SB350. Method described in Form 6</t>
  </si>
  <si>
    <t>Committed savings based on CEC C&amp;S gross  2018 IEPR data + program results (2018)</t>
  </si>
  <si>
    <t>The unit for EE gas savings in the template has been changed from Therms to MMTherms; positive value reflects gas demand reduction</t>
  </si>
  <si>
    <t>Buidling electrification forecast included in Form 3.2 as it relates to programs or policies that are incremental to those considered in the unmanaged demand forecast, but may be considered reasonably likely to occur in pursuit of goals established by regulator agencies</t>
  </si>
  <si>
    <t>Please Enter the Following Information:</t>
  </si>
  <si>
    <t>Investor Owned Utility Name:</t>
  </si>
  <si>
    <t>Date Submitted:</t>
  </si>
  <si>
    <t>Contact Information:</t>
  </si>
  <si>
    <t>IOU</t>
  </si>
  <si>
    <t>Form 1.1a</t>
  </si>
  <si>
    <t>X</t>
  </si>
  <si>
    <t>Form 1.1b</t>
  </si>
  <si>
    <t>Form 1.2</t>
  </si>
  <si>
    <t>Form 1.3</t>
  </si>
  <si>
    <t>Form 1.4</t>
  </si>
  <si>
    <t>Form 1.5</t>
  </si>
  <si>
    <t>Form 1.6a</t>
  </si>
  <si>
    <t>Form 1.6b</t>
  </si>
  <si>
    <t>Form 1.7a</t>
  </si>
  <si>
    <t>Form 1.7b</t>
  </si>
  <si>
    <t>Form 1.7c</t>
  </si>
  <si>
    <t>Form 1.8</t>
  </si>
  <si>
    <t>MONTHLY PHOTOVOLTAIC INTERCONNECTION</t>
  </si>
  <si>
    <t>Form 2.1</t>
  </si>
  <si>
    <t>Form 2.2</t>
  </si>
  <si>
    <t>Form 2.3</t>
  </si>
  <si>
    <t>Form 3.2</t>
  </si>
  <si>
    <t>ENERGY EFFICIENCY - CUMULATIVE INCREMENTAL IMPACTS</t>
  </si>
  <si>
    <t>Form 4</t>
  </si>
  <si>
    <t>REPORT ON FORECAST METHODS AND MODELS</t>
  </si>
  <si>
    <t>Form 6</t>
  </si>
  <si>
    <t>UNCOMMITTED DEMAND-SIDE PROGRAM METHODOLOGY</t>
  </si>
  <si>
    <t xml:space="preserve">Form 8.1a (IOU) </t>
  </si>
  <si>
    <t>IOU REVENUE REQUIREMENTS BY MAJOR COST CATEGORIES/UNBUNDLED RATE COMPONENT</t>
  </si>
  <si>
    <t>Form 8.1b (Bundled)</t>
  </si>
  <si>
    <t>REVENUE REQUIREMENTS BY BUNDLED CUSTOMER CLASS</t>
  </si>
  <si>
    <t>Form 8.1b (Direct Access)</t>
  </si>
  <si>
    <t>REVENUE REQUIREMENTS FOR DIRECT ACCESS CUSTOMERS</t>
  </si>
  <si>
    <t>Ali Moazed, Manager, Resource Forecasting</t>
  </si>
  <si>
    <t>245 Market, San Francisco CA 94015</t>
  </si>
  <si>
    <t>415.973.0801</t>
  </si>
  <si>
    <t>ali.moazed@pge.com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</si>
</sst>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
  </numFmts>
  <fonts count="16" x14ac:knownFonts="1">
    <font>
      <sz val="8"/>
      <name val="Arial"/>
      <family val="2"/>
    </font>
    <font>
      <sz val="8"/>
      <name val="Arial"/>
      <family val="2"/>
    </font>
    <font>
      <b/>
      <sz val="12"/>
      <color indexed="9"/>
      <name val="Arial"/>
      <family val="2"/>
    </font>
    <font>
      <b/>
      <sz val="12"/>
      <name val="Arial"/>
      <family val="2"/>
    </font>
    <font>
      <b/>
      <sz val="10"/>
      <name val="Arial"/>
      <family val="2"/>
    </font>
    <font>
      <sz val="9"/>
      <name val="Arial"/>
      <family val="2"/>
    </font>
    <font>
      <sz val="11"/>
      <color rgb="FF000000"/>
      <name val="Calibri"/>
      <family val="2"/>
    </font>
    <font>
      <sz val="11"/>
      <name val="Calibri"/>
      <family val="2"/>
      <scheme val="minor"/>
    </font>
    <font>
      <sz val="11"/>
      <color rgb="FF000000"/>
      <name val="Calibri"/>
      <family val="2"/>
      <scheme val="minor"/>
    </font>
    <font>
      <b/>
      <sz val="11"/>
      <color rgb="FF000000"/>
      <name val="Calibri"/>
      <family val="2"/>
    </font>
    <font>
      <b/>
      <sz val="11"/>
      <name val="Calibri"/>
      <family val="2"/>
      <scheme val="minor"/>
    </font>
    <font>
      <sz val="8"/>
      <name val="Arial"/>
    </font>
    <font>
      <b/>
      <sz val="14"/>
      <color rgb="FFFF0000"/>
      <name val="Arial"/>
      <family val="2"/>
    </font>
    <font>
      <b/>
      <sz val="8"/>
      <name val="Arial"/>
      <family val="2"/>
    </font>
    <font>
      <sz val="10"/>
      <name val="Arial"/>
      <family val="2"/>
    </font>
    <font>
      <u/>
      <sz val="8"/>
      <color theme="10"/>
      <name val="Arial"/>
      <family val="2"/>
    </font>
  </fonts>
  <fills count="7">
    <fill>
      <patternFill patternType="none"/>
    </fill>
    <fill>
      <patternFill patternType="gray125"/>
    </fill>
    <fill>
      <patternFill patternType="solid">
        <fgColor indexed="8"/>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5"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rgb="FF0070C0"/>
      </left>
      <right style="thin">
        <color rgb="FF0070C0"/>
      </right>
      <top style="thin">
        <color rgb="FF0070C0"/>
      </top>
      <bottom style="thin">
        <color rgb="FF0070C0"/>
      </bottom>
      <diagonal/>
    </border>
  </borders>
  <cellStyleXfs count="5">
    <xf numFmtId="0" fontId="0" fillId="0" borderId="0"/>
    <xf numFmtId="0" fontId="11" fillId="0" borderId="0"/>
    <xf numFmtId="0" fontId="14" fillId="0" borderId="0"/>
    <xf numFmtId="0" fontId="14" fillId="0" borderId="0"/>
    <xf numFmtId="0" fontId="15" fillId="0" borderId="0" applyNumberFormat="0" applyFill="0" applyBorder="0" applyAlignment="0" applyProtection="0"/>
  </cellStyleXfs>
  <cellXfs count="56">
    <xf numFmtId="0" fontId="0" fillId="0" borderId="0" xfId="0"/>
    <xf numFmtId="0" fontId="4" fillId="0" borderId="0" xfId="0" applyFont="1" applyAlignment="1">
      <alignment horizontal="center"/>
    </xf>
    <xf numFmtId="0" fontId="4" fillId="0" borderId="0" xfId="0" quotePrefix="1" applyFont="1"/>
    <xf numFmtId="0" fontId="4" fillId="0" borderId="0" xfId="0" applyFont="1"/>
    <xf numFmtId="0" fontId="5" fillId="0" borderId="1" xfId="0" applyFont="1" applyBorder="1" applyAlignment="1">
      <alignment wrapText="1"/>
    </xf>
    <xf numFmtId="0" fontId="5" fillId="0" borderId="1" xfId="0" applyFont="1" applyFill="1" applyBorder="1" applyAlignment="1">
      <alignment horizontal="center"/>
    </xf>
    <xf numFmtId="0" fontId="5" fillId="0" borderId="1" xfId="0" applyFont="1" applyBorder="1" applyAlignment="1">
      <alignment horizontal="center"/>
    </xf>
    <xf numFmtId="3" fontId="1" fillId="0" borderId="1" xfId="0" applyNumberFormat="1" applyFont="1" applyBorder="1"/>
    <xf numFmtId="0" fontId="0" fillId="0" borderId="1" xfId="0" applyBorder="1" applyAlignment="1"/>
    <xf numFmtId="3" fontId="0" fillId="3" borderId="1" xfId="0" applyNumberFormat="1" applyFill="1" applyBorder="1"/>
    <xf numFmtId="3" fontId="1" fillId="4" borderId="1" xfId="0" applyNumberFormat="1" applyFont="1" applyFill="1" applyBorder="1"/>
    <xf numFmtId="0" fontId="0" fillId="4" borderId="1" xfId="0" applyFill="1" applyBorder="1" applyAlignment="1"/>
    <xf numFmtId="0" fontId="0" fillId="4" borderId="0" xfId="0" applyFill="1"/>
    <xf numFmtId="0" fontId="0" fillId="0" borderId="1" xfId="0" applyFont="1" applyBorder="1" applyAlignment="1"/>
    <xf numFmtId="3" fontId="0" fillId="0" borderId="1" xfId="0" applyNumberFormat="1" applyBorder="1"/>
    <xf numFmtId="0" fontId="1" fillId="0" borderId="1" xfId="0" applyFont="1" applyBorder="1" applyAlignment="1"/>
    <xf numFmtId="3" fontId="0" fillId="4" borderId="1" xfId="0" applyNumberFormat="1" applyFill="1" applyBorder="1"/>
    <xf numFmtId="3" fontId="0" fillId="0" borderId="0" xfId="0" applyNumberFormat="1"/>
    <xf numFmtId="0" fontId="6" fillId="0" borderId="0" xfId="0" applyFont="1" applyAlignment="1">
      <alignment vertical="top"/>
    </xf>
    <xf numFmtId="3" fontId="0" fillId="0" borderId="1" xfId="0" applyNumberFormat="1" applyFont="1" applyBorder="1"/>
    <xf numFmtId="3" fontId="0" fillId="4" borderId="1" xfId="0" applyNumberFormat="1" applyFont="1" applyFill="1" applyBorder="1"/>
    <xf numFmtId="1" fontId="0" fillId="0" borderId="0" xfId="0" applyNumberFormat="1"/>
    <xf numFmtId="0" fontId="7" fillId="0" borderId="0" xfId="0" applyFont="1" applyAlignment="1">
      <alignment vertical="center"/>
    </xf>
    <xf numFmtId="0" fontId="3" fillId="0" borderId="0" xfId="0" applyFont="1" applyAlignment="1"/>
    <xf numFmtId="0" fontId="0" fillId="0" borderId="0" xfId="0" applyAlignment="1">
      <alignment vertical="center"/>
    </xf>
    <xf numFmtId="0" fontId="7" fillId="0" borderId="0" xfId="0" applyFont="1" applyAlignment="1">
      <alignment horizontal="center" vertical="center"/>
    </xf>
    <xf numFmtId="0" fontId="9" fillId="0" borderId="0" xfId="0" applyFont="1"/>
    <xf numFmtId="0" fontId="10" fillId="0" borderId="0" xfId="0" applyFont="1"/>
    <xf numFmtId="3" fontId="0" fillId="5" borderId="1" xfId="0" applyNumberFormat="1" applyFill="1" applyBorder="1"/>
    <xf numFmtId="164" fontId="0" fillId="5" borderId="1" xfId="0" applyNumberFormat="1" applyFill="1" applyBorder="1"/>
    <xf numFmtId="0" fontId="4" fillId="0" borderId="0" xfId="0" applyFont="1" applyFill="1" applyAlignment="1">
      <alignment horizontal="center"/>
    </xf>
    <xf numFmtId="0" fontId="12" fillId="0" borderId="2" xfId="1" applyFont="1" applyFill="1" applyBorder="1"/>
    <xf numFmtId="0" fontId="13" fillId="0" borderId="3" xfId="1" applyFont="1" applyFill="1" applyBorder="1"/>
    <xf numFmtId="0" fontId="11" fillId="0" borderId="3" xfId="1" applyFill="1" applyBorder="1"/>
    <xf numFmtId="0" fontId="11" fillId="0" borderId="0" xfId="1" applyFill="1"/>
    <xf numFmtId="6" fontId="4" fillId="0" borderId="4" xfId="2" applyNumberFormat="1" applyFont="1" applyFill="1" applyBorder="1"/>
    <xf numFmtId="6" fontId="14" fillId="0" borderId="0" xfId="2" applyNumberFormat="1" applyFont="1" applyFill="1" applyBorder="1" applyAlignment="1">
      <alignment horizontal="center"/>
    </xf>
    <xf numFmtId="0" fontId="11" fillId="0" borderId="0" xfId="1" applyFill="1" applyBorder="1"/>
    <xf numFmtId="0" fontId="4" fillId="0" borderId="4" xfId="1" applyFont="1" applyFill="1" applyBorder="1"/>
    <xf numFmtId="15" fontId="11" fillId="0" borderId="0" xfId="1" applyNumberFormat="1" applyFill="1" applyBorder="1" applyAlignment="1">
      <alignment horizontal="center"/>
    </xf>
    <xf numFmtId="0" fontId="14" fillId="0" borderId="4" xfId="1" applyFont="1" applyFill="1" applyBorder="1"/>
    <xf numFmtId="0" fontId="14" fillId="0" borderId="5" xfId="1" applyFont="1" applyFill="1" applyBorder="1"/>
    <xf numFmtId="0" fontId="11" fillId="0" borderId="6" xfId="1" applyFill="1" applyBorder="1"/>
    <xf numFmtId="0" fontId="13" fillId="0" borderId="0" xfId="3" applyFont="1" applyFill="1" applyBorder="1" applyAlignment="1">
      <alignment horizontal="center" vertical="top" wrapText="1"/>
    </xf>
    <xf numFmtId="0" fontId="1" fillId="0" borderId="7" xfId="1" applyFont="1" applyFill="1" applyBorder="1"/>
    <xf numFmtId="0" fontId="11" fillId="0" borderId="7" xfId="1" applyFill="1" applyBorder="1"/>
    <xf numFmtId="0" fontId="1" fillId="0" borderId="7" xfId="3" applyFont="1" applyFill="1" applyBorder="1" applyAlignment="1">
      <alignment horizontal="center"/>
    </xf>
    <xf numFmtId="49" fontId="1" fillId="0" borderId="7" xfId="1" applyNumberFormat="1" applyFont="1" applyFill="1" applyBorder="1"/>
    <xf numFmtId="15" fontId="15" fillId="0" borderId="6" xfId="4" applyNumberFormat="1" applyFill="1" applyBorder="1" applyAlignment="1">
      <alignment horizontal="center"/>
    </xf>
    <xf numFmtId="0" fontId="1" fillId="6" borderId="7" xfId="1" applyFont="1" applyFill="1" applyBorder="1"/>
    <xf numFmtId="0" fontId="1" fillId="6" borderId="7" xfId="3" applyFont="1" applyFill="1" applyBorder="1" applyAlignment="1">
      <alignment horizontal="center"/>
    </xf>
    <xf numFmtId="0" fontId="7" fillId="0" borderId="0" xfId="0" applyFont="1" applyAlignment="1">
      <alignment horizontal="left" vertical="center" wrapText="1"/>
    </xf>
    <xf numFmtId="0" fontId="8" fillId="0" borderId="0" xfId="0" applyFont="1" applyAlignment="1">
      <alignment horizontal="left" vertical="center" wrapText="1"/>
    </xf>
    <xf numFmtId="0" fontId="3" fillId="0" borderId="0" xfId="0" applyFont="1" applyAlignment="1">
      <alignment horizontal="center"/>
    </xf>
    <xf numFmtId="0" fontId="2" fillId="2" borderId="0" xfId="0" applyFont="1" applyFill="1" applyAlignment="1">
      <alignment horizontal="center"/>
    </xf>
    <xf numFmtId="6" fontId="3" fillId="0" borderId="0" xfId="0" applyNumberFormat="1" applyFont="1" applyAlignment="1">
      <alignment horizontal="center"/>
    </xf>
  </cellXfs>
  <cellStyles count="5">
    <cellStyle name="Hyperlink" xfId="4" builtinId="8"/>
    <cellStyle name="Normal" xfId="0" builtinId="0"/>
    <cellStyle name="Normal 2" xfId="1" xr:uid="{DB3B9104-4205-46DC-BED1-EFB971202ACC}"/>
    <cellStyle name="Normal 2 2" xfId="3" xr:uid="{BBD7D765-EA4C-4817-A7C0-1B1698EC9749}"/>
    <cellStyle name="Normal_distgn2k" xfId="2" xr:uid="{FBEC2662-97BD-458C-961B-08AEA44474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ge.sharepoint.com/Users/CGarcia/AppData/Local/Microsoft/Windows/INetCache/Content.Outlook/L9VJ9R01/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ge.sharepoint.com/sites/ResourceForecasting/Shared%20Documents/IEPR/TN226230_20190107T085049_IOU%20IEPR%202019%20Demand%20Forecast%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7a"/>
      <sheetName val="Form 1.7b"/>
      <sheetName val="Form 1.7c"/>
      <sheetName val="Form 1.8"/>
      <sheetName val="Form 2.1"/>
      <sheetName val="Form 2.2"/>
      <sheetName val="Form 2.3"/>
      <sheetName val="Form 3.2"/>
      <sheetName val="Form 4"/>
      <sheetName val="Form 6"/>
      <sheetName val="Form 8.1a (IOU)"/>
      <sheetName val="Form 8.1b (Bundled)"/>
      <sheetName val="Form 8.1b (Direct Access)"/>
    </sheetNames>
    <sheetDataSet>
      <sheetData sheetId="0"/>
      <sheetData sheetId="1"/>
      <sheetData sheetId="2"/>
      <sheetData sheetId="3">
        <row r="4">
          <cell r="B4" t="str">
            <v>RETAIL SALES OF ELECTRICITY BY CLASS OR SECTOR (BUNDLED)</v>
          </cell>
        </row>
      </sheetData>
      <sheetData sheetId="4">
        <row r="4">
          <cell r="B4" t="str">
            <v>TOTAL ENERGY TO SERVE LOAD</v>
          </cell>
        </row>
      </sheetData>
      <sheetData sheetId="5">
        <row r="5">
          <cell r="B5" t="str">
            <v>LSE COINCIDENT PEAK DEMAND BY SECTOR (Bundled Customers)</v>
          </cell>
        </row>
      </sheetData>
      <sheetData sheetId="6">
        <row r="4">
          <cell r="B4" t="str">
            <v>DISTRIBUTION AREA COINCIDENT PEAK DEMAND</v>
          </cell>
        </row>
      </sheetData>
      <sheetData sheetId="7">
        <row r="4">
          <cell r="B4" t="str">
            <v>PEAK DEMAND WEATHER SCENARIOS</v>
          </cell>
        </row>
      </sheetData>
      <sheetData sheetId="8">
        <row r="4">
          <cell r="A4" t="str">
            <v>RECORDED LSE HOURLY  LOADS FOR 2017, 2018 and Forecast Loads for 2019</v>
          </cell>
        </row>
      </sheetData>
      <sheetData sheetId="9">
        <row r="4">
          <cell r="B4" t="str">
            <v>HOURLY LOADS BY TRANSMISSION PLANNING SUBAREA</v>
          </cell>
        </row>
      </sheetData>
      <sheetData sheetId="10">
        <row r="5">
          <cell r="B5" t="str">
            <v xml:space="preserve">LOCAL PRIVATE SUPPLY BY SECTOR - PHOTOVOLTAIC &amp; CHP INCLUDING FUEL CELLS </v>
          </cell>
        </row>
      </sheetData>
      <sheetData sheetId="11">
        <row r="4">
          <cell r="B4" t="str">
            <v xml:space="preserve">LOCAL PRIVATE SUPPLY BY SECTOR - STANDALONE BATTERY ENERGY STORAGE AND BATTERY ENERGY STORAGE PAIRED WITH PHOTOVOLTAIC SYSTEM </v>
          </cell>
        </row>
      </sheetData>
      <sheetData sheetId="12">
        <row r="5">
          <cell r="B5" t="str">
            <v xml:space="preserve">LOCAL PRIVATE SUPPLY BY SECTOR - STANDALONE BATTERY ENERGY STORAGE AND BATTERY ENERGY STORAGE PAIRED WITH PHOTOVOLTAIC SYSTEM </v>
          </cell>
        </row>
      </sheetData>
      <sheetData sheetId="13"/>
      <sheetData sheetId="14">
        <row r="4">
          <cell r="B4" t="str">
            <v>FORECAST ECONOMIC AND DEMOGRAPHIC ASSUMPTIONS</v>
          </cell>
        </row>
      </sheetData>
      <sheetData sheetId="15">
        <row r="4">
          <cell r="B4" t="str">
            <v>ELECTRICITY RATE FORECAST</v>
          </cell>
        </row>
      </sheetData>
      <sheetData sheetId="16">
        <row r="4">
          <cell r="B4" t="str">
            <v>CUSTOMER COUNT &amp; OTHER FORECASTING INPUTS</v>
          </cell>
        </row>
      </sheetData>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li.moazed@pge.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AEA74-482C-4FF2-8C68-815EE8A9E885}">
  <sheetPr>
    <pageSetUpPr fitToPage="1"/>
  </sheetPr>
  <dimension ref="A1:C32"/>
  <sheetViews>
    <sheetView tabSelected="1" zoomScaleNormal="100" workbookViewId="0">
      <selection activeCell="A25" sqref="A25:C25"/>
    </sheetView>
  </sheetViews>
  <sheetFormatPr defaultColWidth="8.6640625" defaultRowHeight="11.25" x14ac:dyDescent="0.2"/>
  <cols>
    <col min="1" max="1" width="32.1640625" style="34" customWidth="1"/>
    <col min="2" max="2" width="137.33203125" style="34" bestFit="1" customWidth="1"/>
    <col min="3" max="3" width="12.6640625" style="34" customWidth="1"/>
    <col min="4" max="16384" width="8.6640625" style="34"/>
  </cols>
  <sheetData>
    <row r="1" spans="1:3" ht="18" x14ac:dyDescent="0.25">
      <c r="A1" s="31" t="s">
        <v>28</v>
      </c>
      <c r="B1" s="32"/>
      <c r="C1" s="33"/>
    </row>
    <row r="2" spans="1:3" ht="17.25" customHeight="1" x14ac:dyDescent="0.2">
      <c r="A2" s="35" t="s">
        <v>29</v>
      </c>
      <c r="B2" s="36" t="s">
        <v>1</v>
      </c>
      <c r="C2" s="37"/>
    </row>
    <row r="3" spans="1:3" ht="12.75" x14ac:dyDescent="0.2">
      <c r="A3" s="38" t="s">
        <v>30</v>
      </c>
      <c r="B3" s="39">
        <v>43570</v>
      </c>
      <c r="C3" s="37"/>
    </row>
    <row r="4" spans="1:3" ht="15" customHeight="1" x14ac:dyDescent="0.2">
      <c r="A4" s="38" t="s">
        <v>31</v>
      </c>
      <c r="B4" s="39" t="s">
        <v>62</v>
      </c>
      <c r="C4" s="37"/>
    </row>
    <row r="5" spans="1:3" ht="12.75" x14ac:dyDescent="0.2">
      <c r="A5" s="40"/>
      <c r="B5" s="39" t="s">
        <v>63</v>
      </c>
      <c r="C5" s="37"/>
    </row>
    <row r="6" spans="1:3" ht="12.75" x14ac:dyDescent="0.2">
      <c r="A6" s="40"/>
      <c r="B6" s="39" t="s">
        <v>64</v>
      </c>
      <c r="C6" s="37"/>
    </row>
    <row r="7" spans="1:3" ht="13.5" thickBot="1" x14ac:dyDescent="0.25">
      <c r="A7" s="41"/>
      <c r="B7" s="48" t="s">
        <v>65</v>
      </c>
      <c r="C7" s="42"/>
    </row>
    <row r="8" spans="1:3" ht="11.25" customHeight="1" x14ac:dyDescent="0.2">
      <c r="C8" s="43"/>
    </row>
    <row r="9" spans="1:3" s="37" customFormat="1" x14ac:dyDescent="0.2">
      <c r="C9" s="43" t="s">
        <v>32</v>
      </c>
    </row>
    <row r="10" spans="1:3" s="37" customFormat="1" x14ac:dyDescent="0.2">
      <c r="A10" s="44" t="s">
        <v>33</v>
      </c>
      <c r="B10" s="45" t="str">
        <f>'[2]Form 1.1b'!B4:K4</f>
        <v>RETAIL SALES OF ELECTRICITY BY CLASS OR SECTOR (BUNDLED)</v>
      </c>
      <c r="C10" s="46" t="s">
        <v>34</v>
      </c>
    </row>
    <row r="11" spans="1:3" s="37" customFormat="1" x14ac:dyDescent="0.2">
      <c r="A11" s="44" t="s">
        <v>35</v>
      </c>
      <c r="B11" s="45" t="str">
        <f>'[2]Form 1.1b'!B4:K4</f>
        <v>RETAIL SALES OF ELECTRICITY BY CLASS OR SECTOR (BUNDLED)</v>
      </c>
      <c r="C11" s="46" t="s">
        <v>34</v>
      </c>
    </row>
    <row r="12" spans="1:3" s="37" customFormat="1" x14ac:dyDescent="0.2">
      <c r="A12" s="45" t="s">
        <v>36</v>
      </c>
      <c r="B12" s="45" t="str">
        <f>'[2]Form 1.2'!B4:M4</f>
        <v>TOTAL ENERGY TO SERVE LOAD</v>
      </c>
      <c r="C12" s="46" t="s">
        <v>34</v>
      </c>
    </row>
    <row r="13" spans="1:3" s="37" customFormat="1" x14ac:dyDescent="0.2">
      <c r="A13" s="45" t="s">
        <v>37</v>
      </c>
      <c r="B13" s="45" t="str">
        <f>+'[2]Form 1.3'!B$5</f>
        <v>LSE COINCIDENT PEAK DEMAND BY SECTOR (Bundled Customers)</v>
      </c>
      <c r="C13" s="46" t="s">
        <v>34</v>
      </c>
    </row>
    <row r="14" spans="1:3" s="37" customFormat="1" x14ac:dyDescent="0.2">
      <c r="A14" s="45" t="s">
        <v>38</v>
      </c>
      <c r="B14" s="45" t="str">
        <f>+'[2]Form 1.4'!B$4</f>
        <v>DISTRIBUTION AREA COINCIDENT PEAK DEMAND</v>
      </c>
      <c r="C14" s="46" t="s">
        <v>34</v>
      </c>
    </row>
    <row r="15" spans="1:3" s="37" customFormat="1" x14ac:dyDescent="0.2">
      <c r="A15" s="45" t="s">
        <v>39</v>
      </c>
      <c r="B15" s="45" t="str">
        <f>+'[2]Form 1.5'!B$4</f>
        <v>PEAK DEMAND WEATHER SCENARIOS</v>
      </c>
      <c r="C15" s="46" t="s">
        <v>34</v>
      </c>
    </row>
    <row r="16" spans="1:3" s="37" customFormat="1" x14ac:dyDescent="0.2">
      <c r="A16" s="44" t="s">
        <v>40</v>
      </c>
      <c r="B16" s="45" t="str">
        <f>'[2]Form 1.6a'!$A$4</f>
        <v>RECORDED LSE HOURLY  LOADS FOR 2017, 2018 and Forecast Loads for 2019</v>
      </c>
      <c r="C16" s="46" t="s">
        <v>34</v>
      </c>
    </row>
    <row r="17" spans="1:3" s="37" customFormat="1" x14ac:dyDescent="0.2">
      <c r="A17" s="44" t="s">
        <v>41</v>
      </c>
      <c r="B17" s="45" t="str">
        <f>'[2]Form 1.6b'!B4:I4</f>
        <v>HOURLY LOADS BY TRANSMISSION PLANNING SUBAREA</v>
      </c>
      <c r="C17" s="46" t="s">
        <v>34</v>
      </c>
    </row>
    <row r="18" spans="1:3" s="37" customFormat="1" x14ac:dyDescent="0.2">
      <c r="A18" s="44" t="s">
        <v>42</v>
      </c>
      <c r="B18" s="45" t="str">
        <f>'[2]Form 1.7a'!B5:Z5</f>
        <v xml:space="preserve">LOCAL PRIVATE SUPPLY BY SECTOR - PHOTOVOLTAIC &amp; CHP INCLUDING FUEL CELLS </v>
      </c>
      <c r="C18" s="46" t="s">
        <v>34</v>
      </c>
    </row>
    <row r="19" spans="1:3" s="37" customFormat="1" x14ac:dyDescent="0.2">
      <c r="A19" s="44" t="s">
        <v>43</v>
      </c>
      <c r="B19" s="45" t="str">
        <f>'[2]Form 1.7b'!B4:AA4</f>
        <v xml:space="preserve">LOCAL PRIVATE SUPPLY BY SECTOR - STANDALONE BATTERY ENERGY STORAGE AND BATTERY ENERGY STORAGE PAIRED WITH PHOTOVOLTAIC SYSTEM </v>
      </c>
      <c r="C19" s="46" t="s">
        <v>34</v>
      </c>
    </row>
    <row r="20" spans="1:3" s="37" customFormat="1" x14ac:dyDescent="0.2">
      <c r="A20" s="44" t="s">
        <v>44</v>
      </c>
      <c r="B20" s="45" t="str">
        <f>'[2]Form 1.7c'!B5:L5</f>
        <v xml:space="preserve">LOCAL PRIVATE SUPPLY BY SECTOR - STANDALONE BATTERY ENERGY STORAGE AND BATTERY ENERGY STORAGE PAIRED WITH PHOTOVOLTAIC SYSTEM </v>
      </c>
      <c r="C20" s="46" t="s">
        <v>34</v>
      </c>
    </row>
    <row r="21" spans="1:3" s="37" customFormat="1" x14ac:dyDescent="0.2">
      <c r="A21" s="44" t="s">
        <v>45</v>
      </c>
      <c r="B21" s="47" t="s">
        <v>46</v>
      </c>
      <c r="C21" s="46" t="s">
        <v>34</v>
      </c>
    </row>
    <row r="22" spans="1:3" s="37" customFormat="1" x14ac:dyDescent="0.2">
      <c r="A22" s="44" t="s">
        <v>47</v>
      </c>
      <c r="B22" s="45" t="str">
        <f>+'[2]Form 2.1'!B$4</f>
        <v>FORECAST ECONOMIC AND DEMOGRAPHIC ASSUMPTIONS</v>
      </c>
      <c r="C22" s="46" t="s">
        <v>34</v>
      </c>
    </row>
    <row r="23" spans="1:3" s="37" customFormat="1" x14ac:dyDescent="0.2">
      <c r="A23" s="44" t="s">
        <v>48</v>
      </c>
      <c r="B23" s="45" t="str">
        <f>+'[2]Form 2.2'!B4</f>
        <v>ELECTRICITY RATE FORECAST</v>
      </c>
      <c r="C23" s="46" t="s">
        <v>34</v>
      </c>
    </row>
    <row r="24" spans="1:3" s="37" customFormat="1" x14ac:dyDescent="0.2">
      <c r="A24" s="44" t="s">
        <v>49</v>
      </c>
      <c r="B24" s="45" t="str">
        <f>+'[2]Form 2.3'!B$4</f>
        <v>CUSTOMER COUNT &amp; OTHER FORECASTING INPUTS</v>
      </c>
      <c r="C24" s="46" t="s">
        <v>34</v>
      </c>
    </row>
    <row r="25" spans="1:3" s="37" customFormat="1" x14ac:dyDescent="0.2">
      <c r="A25" s="49" t="s">
        <v>50</v>
      </c>
      <c r="B25" s="49" t="s">
        <v>51</v>
      </c>
      <c r="C25" s="50" t="s">
        <v>34</v>
      </c>
    </row>
    <row r="26" spans="1:3" s="37" customFormat="1" x14ac:dyDescent="0.2">
      <c r="A26" s="45" t="s">
        <v>52</v>
      </c>
      <c r="B26" s="45" t="s">
        <v>53</v>
      </c>
      <c r="C26" s="46" t="s">
        <v>34</v>
      </c>
    </row>
    <row r="27" spans="1:3" s="37" customFormat="1" x14ac:dyDescent="0.2">
      <c r="A27" s="45" t="s">
        <v>54</v>
      </c>
      <c r="B27" s="45" t="s">
        <v>55</v>
      </c>
      <c r="C27" s="46" t="s">
        <v>34</v>
      </c>
    </row>
    <row r="28" spans="1:3" s="37" customFormat="1" x14ac:dyDescent="0.2">
      <c r="A28" s="44" t="s">
        <v>56</v>
      </c>
      <c r="B28" s="44" t="s">
        <v>57</v>
      </c>
      <c r="C28" s="46" t="s">
        <v>34</v>
      </c>
    </row>
    <row r="29" spans="1:3" s="37" customFormat="1" x14ac:dyDescent="0.2">
      <c r="A29" s="44" t="s">
        <v>58</v>
      </c>
      <c r="B29" s="44" t="s">
        <v>59</v>
      </c>
      <c r="C29" s="46" t="s">
        <v>34</v>
      </c>
    </row>
    <row r="30" spans="1:3" s="37" customFormat="1" x14ac:dyDescent="0.2">
      <c r="A30" s="44" t="s">
        <v>60</v>
      </c>
      <c r="B30" s="44" t="s">
        <v>61</v>
      </c>
      <c r="C30" s="46" t="s">
        <v>34</v>
      </c>
    </row>
    <row r="31" spans="1:3" s="37" customFormat="1" x14ac:dyDescent="0.2"/>
    <row r="32" spans="1:3" s="37" customFormat="1" x14ac:dyDescent="0.2"/>
  </sheetData>
  <hyperlinks>
    <hyperlink ref="B7" r:id="rId1" xr:uid="{BEF92853-D8BB-4E39-8089-9AD60E01C611}"/>
  </hyperlinks>
  <printOptions horizontalCentered="1"/>
  <pageMargins left="0.25" right="0.25" top="1" bottom="1" header="0.5" footer="0.5"/>
  <pageSetup scale="98" orientation="landscape" r:id="rId2"/>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C010F-B29D-4EEF-BC03-FB4C1419DC59}">
  <sheetPr>
    <pageSetUpPr fitToPage="1"/>
  </sheetPr>
  <dimension ref="A1:T59"/>
  <sheetViews>
    <sheetView workbookViewId="0">
      <selection activeCell="D56" sqref="D56:R56"/>
    </sheetView>
  </sheetViews>
  <sheetFormatPr defaultRowHeight="11.25" x14ac:dyDescent="0.2"/>
  <cols>
    <col min="1" max="1" width="12.33203125" customWidth="1"/>
    <col min="2" max="2" width="14" customWidth="1"/>
    <col min="3" max="3" width="10.1640625" customWidth="1"/>
    <col min="4" max="4" width="8.83203125" customWidth="1"/>
    <col min="18" max="18" width="11.83203125" customWidth="1"/>
  </cols>
  <sheetData>
    <row r="1" spans="1:20" ht="15.75" x14ac:dyDescent="0.25">
      <c r="A1" s="54" t="s">
        <v>0</v>
      </c>
      <c r="B1" s="54"/>
      <c r="C1" s="54"/>
      <c r="D1" s="54"/>
      <c r="E1" s="54"/>
      <c r="F1" s="54"/>
      <c r="G1" s="54"/>
      <c r="H1" s="54"/>
      <c r="I1" s="54"/>
      <c r="J1" s="54"/>
      <c r="K1" s="54"/>
      <c r="L1" s="54"/>
      <c r="M1" s="54"/>
      <c r="N1" s="54"/>
      <c r="O1" s="54"/>
      <c r="P1" s="54"/>
      <c r="Q1" s="54"/>
    </row>
    <row r="2" spans="1:20" ht="15.75" x14ac:dyDescent="0.25">
      <c r="A2" s="55" t="s">
        <v>1</v>
      </c>
      <c r="B2" s="53"/>
      <c r="C2" s="53"/>
      <c r="D2" s="53"/>
      <c r="E2" s="53"/>
      <c r="F2" s="53"/>
      <c r="G2" s="53"/>
      <c r="H2" s="53"/>
      <c r="I2" s="53"/>
      <c r="J2" s="53"/>
      <c r="K2" s="53"/>
      <c r="L2" s="53"/>
      <c r="M2" s="53"/>
      <c r="N2" s="53"/>
      <c r="O2" s="53"/>
      <c r="P2" s="53"/>
      <c r="Q2" s="53"/>
    </row>
    <row r="3" spans="1:20" ht="12.75" x14ac:dyDescent="0.2">
      <c r="A3" s="1"/>
      <c r="B3" s="30"/>
      <c r="C3" s="1"/>
      <c r="D3" s="1"/>
      <c r="E3" s="1"/>
      <c r="F3" s="1"/>
      <c r="G3" s="1"/>
      <c r="H3" s="1"/>
      <c r="I3" s="1"/>
      <c r="J3" s="1"/>
      <c r="K3" s="1"/>
      <c r="L3" s="1"/>
      <c r="M3" s="1"/>
      <c r="N3" s="1"/>
      <c r="O3" s="1"/>
      <c r="P3" s="1"/>
      <c r="Q3" s="1"/>
    </row>
    <row r="4" spans="1:20" ht="15.75" x14ac:dyDescent="0.25">
      <c r="A4" s="53" t="s">
        <v>2</v>
      </c>
      <c r="B4" s="53"/>
      <c r="C4" s="53"/>
      <c r="D4" s="53"/>
      <c r="E4" s="53"/>
      <c r="F4" s="53"/>
      <c r="G4" s="53"/>
      <c r="H4" s="53"/>
      <c r="I4" s="53"/>
      <c r="J4" s="53"/>
      <c r="K4" s="53"/>
      <c r="L4" s="53"/>
      <c r="M4" s="53"/>
      <c r="N4" s="53"/>
      <c r="O4" s="53"/>
      <c r="P4" s="53"/>
      <c r="Q4" s="53"/>
    </row>
    <row r="5" spans="1:20" ht="12.75" x14ac:dyDescent="0.2">
      <c r="A5" s="2"/>
      <c r="B5" s="3"/>
      <c r="C5" s="3"/>
    </row>
    <row r="6" spans="1:20" ht="12" x14ac:dyDescent="0.2">
      <c r="A6" s="4" t="s">
        <v>3</v>
      </c>
      <c r="B6" s="4" t="s">
        <v>4</v>
      </c>
      <c r="C6" s="4"/>
      <c r="D6" s="5">
        <v>2017</v>
      </c>
      <c r="E6" s="5">
        <v>2018</v>
      </c>
      <c r="F6" s="6">
        <v>2019</v>
      </c>
      <c r="G6" s="6">
        <v>2020</v>
      </c>
      <c r="H6" s="6">
        <v>2021</v>
      </c>
      <c r="I6" s="6">
        <v>2022</v>
      </c>
      <c r="J6" s="6">
        <v>2023</v>
      </c>
      <c r="K6" s="6">
        <v>2024</v>
      </c>
      <c r="L6" s="6">
        <v>2025</v>
      </c>
      <c r="M6" s="6">
        <v>2026</v>
      </c>
      <c r="N6" s="6">
        <v>2027</v>
      </c>
      <c r="O6" s="6">
        <v>2028</v>
      </c>
      <c r="P6" s="6">
        <v>2029</v>
      </c>
      <c r="Q6" s="6">
        <v>2030</v>
      </c>
    </row>
    <row r="7" spans="1:20" x14ac:dyDescent="0.2">
      <c r="A7" s="7" t="s">
        <v>5</v>
      </c>
      <c r="B7" s="7" t="s">
        <v>6</v>
      </c>
      <c r="C7" s="8" t="s">
        <v>7</v>
      </c>
      <c r="D7" s="9">
        <v>299</v>
      </c>
      <c r="E7" s="9">
        <v>367</v>
      </c>
      <c r="F7" s="28">
        <v>194.13353177228211</v>
      </c>
      <c r="G7" s="28">
        <v>201.19642042079732</v>
      </c>
      <c r="H7" s="28">
        <v>190.37515944853374</v>
      </c>
      <c r="I7" s="28">
        <v>177.16991287188404</v>
      </c>
      <c r="J7" s="28">
        <v>171.1049090002864</v>
      </c>
      <c r="K7" s="28">
        <v>173.03010014116984</v>
      </c>
      <c r="L7" s="28">
        <v>176.26326862994426</v>
      </c>
      <c r="M7" s="28">
        <v>170.68287151205175</v>
      </c>
      <c r="N7" s="28">
        <v>187.30439393024938</v>
      </c>
      <c r="O7" s="28">
        <v>188.53464271788778</v>
      </c>
      <c r="P7" s="28">
        <v>190.77746655505655</v>
      </c>
      <c r="Q7" s="28">
        <v>188.3376945476333</v>
      </c>
    </row>
    <row r="8" spans="1:20" s="12" customFormat="1" x14ac:dyDescent="0.2">
      <c r="A8" s="10" t="s">
        <v>5</v>
      </c>
      <c r="B8" s="10" t="s">
        <v>6</v>
      </c>
      <c r="C8" s="11" t="s">
        <v>8</v>
      </c>
      <c r="D8" s="9">
        <v>1558</v>
      </c>
      <c r="E8" s="9">
        <v>1727</v>
      </c>
      <c r="F8" s="28">
        <v>863.22143940011438</v>
      </c>
      <c r="G8" s="28">
        <v>902.49259231827091</v>
      </c>
      <c r="H8" s="28">
        <v>870.29192650832624</v>
      </c>
      <c r="I8" s="28">
        <v>821.58832695713568</v>
      </c>
      <c r="J8" s="28">
        <v>811.9350926252589</v>
      </c>
      <c r="K8" s="28">
        <v>834.94277049066022</v>
      </c>
      <c r="L8" s="28">
        <v>863.14053072660568</v>
      </c>
      <c r="M8" s="28">
        <v>852.51178521720908</v>
      </c>
      <c r="N8" s="28">
        <v>877.251736253442</v>
      </c>
      <c r="O8" s="28">
        <v>879.73393456420217</v>
      </c>
      <c r="P8" s="28">
        <v>888.19559458834965</v>
      </c>
      <c r="Q8" s="28">
        <v>868.24572638858888</v>
      </c>
      <c r="R8"/>
      <c r="S8"/>
      <c r="T8"/>
    </row>
    <row r="9" spans="1:20" x14ac:dyDescent="0.2">
      <c r="A9" s="7" t="s">
        <v>5</v>
      </c>
      <c r="B9" s="7" t="s">
        <v>6</v>
      </c>
      <c r="C9" s="13" t="s">
        <v>9</v>
      </c>
      <c r="D9" s="9">
        <v>37</v>
      </c>
      <c r="E9" s="9">
        <v>44</v>
      </c>
      <c r="F9" s="28">
        <v>43.335483703595386</v>
      </c>
      <c r="G9" s="28">
        <v>42.607332712160343</v>
      </c>
      <c r="H9" s="28">
        <v>43.383634519260845</v>
      </c>
      <c r="I9" s="28">
        <v>41.790067508384475</v>
      </c>
      <c r="J9" s="28">
        <v>41.427669455035129</v>
      </c>
      <c r="K9" s="28">
        <v>40.736442339625029</v>
      </c>
      <c r="L9" s="28">
        <v>41.245253592138226</v>
      </c>
      <c r="M9" s="28">
        <v>34.523173408233042</v>
      </c>
      <c r="N9" s="28">
        <v>34.652860970121957</v>
      </c>
      <c r="O9" s="28">
        <v>34.948616911763153</v>
      </c>
      <c r="P9" s="28">
        <v>34.989957587494843</v>
      </c>
      <c r="Q9" s="28">
        <v>33.836316725862368</v>
      </c>
    </row>
    <row r="10" spans="1:20" x14ac:dyDescent="0.2">
      <c r="A10" s="7" t="s">
        <v>5</v>
      </c>
      <c r="B10" s="7" t="s">
        <v>10</v>
      </c>
      <c r="C10" s="8" t="s">
        <v>7</v>
      </c>
      <c r="D10" s="9"/>
      <c r="E10" s="9"/>
      <c r="F10" s="28">
        <v>198.45061533082432</v>
      </c>
      <c r="G10" s="28">
        <v>229.36970100546108</v>
      </c>
      <c r="H10" s="28">
        <v>262.55359477392687</v>
      </c>
      <c r="I10" s="28">
        <v>257.81724211277094</v>
      </c>
      <c r="J10" s="28">
        <v>341.46386934121915</v>
      </c>
      <c r="K10" s="28">
        <v>316.94373310310937</v>
      </c>
      <c r="L10" s="28">
        <v>309.87390233057732</v>
      </c>
      <c r="M10" s="28">
        <v>305.4526201940792</v>
      </c>
      <c r="N10" s="28">
        <v>304.33120730417272</v>
      </c>
      <c r="O10" s="28">
        <v>298.08120296237536</v>
      </c>
      <c r="P10" s="28">
        <v>281.74970590191458</v>
      </c>
      <c r="Q10" s="28">
        <v>280.7461282835128</v>
      </c>
    </row>
    <row r="11" spans="1:20" s="12" customFormat="1" x14ac:dyDescent="0.2">
      <c r="A11" s="10" t="s">
        <v>5</v>
      </c>
      <c r="B11" s="10" t="s">
        <v>10</v>
      </c>
      <c r="C11" s="11" t="s">
        <v>8</v>
      </c>
      <c r="D11" s="9"/>
      <c r="E11" s="9"/>
      <c r="F11" s="28">
        <v>1001.7785605998856</v>
      </c>
      <c r="G11" s="28">
        <v>1004.5074076817291</v>
      </c>
      <c r="H11" s="28">
        <v>1040.7080734916738</v>
      </c>
      <c r="I11" s="28">
        <v>1034.4116730428643</v>
      </c>
      <c r="J11" s="28">
        <v>1199.0649073747411</v>
      </c>
      <c r="K11" s="28">
        <v>1105.0572295093398</v>
      </c>
      <c r="L11" s="28">
        <v>1099.8594692733943</v>
      </c>
      <c r="M11" s="28">
        <v>1086.4882147827909</v>
      </c>
      <c r="N11" s="28">
        <v>1086.748263746558</v>
      </c>
      <c r="O11" s="28">
        <v>1047.2660654357978</v>
      </c>
      <c r="P11" s="28">
        <v>986.80440541165035</v>
      </c>
      <c r="Q11" s="28">
        <v>994.75427361141112</v>
      </c>
      <c r="R11"/>
      <c r="S11"/>
      <c r="T11"/>
    </row>
    <row r="12" spans="1:20" x14ac:dyDescent="0.2">
      <c r="A12" s="7" t="s">
        <v>5</v>
      </c>
      <c r="B12" s="7" t="s">
        <v>10</v>
      </c>
      <c r="C12" s="13" t="s">
        <v>9</v>
      </c>
      <c r="D12" s="9"/>
      <c r="E12" s="9"/>
      <c r="F12" s="28">
        <v>20.021393737396398</v>
      </c>
      <c r="G12" s="28">
        <v>21.556920130577939</v>
      </c>
      <c r="H12" s="28">
        <v>26.219578961919559</v>
      </c>
      <c r="I12" s="28">
        <v>29.878506682127259</v>
      </c>
      <c r="J12" s="28">
        <v>30.604413748866715</v>
      </c>
      <c r="K12" s="28">
        <v>31.582030701176212</v>
      </c>
      <c r="L12" s="28">
        <v>30.389556341840432</v>
      </c>
      <c r="M12" s="28">
        <v>28.958973626778509</v>
      </c>
      <c r="N12" s="28">
        <v>28.628362092204007</v>
      </c>
      <c r="O12" s="28">
        <v>25.288099735516312</v>
      </c>
      <c r="P12" s="28">
        <v>23.525534814541427</v>
      </c>
      <c r="Q12" s="28">
        <v>23.417773569362858</v>
      </c>
    </row>
    <row r="13" spans="1:20" hidden="1" x14ac:dyDescent="0.2">
      <c r="A13" s="14"/>
      <c r="B13" s="14"/>
      <c r="C13" s="8" t="s">
        <v>7</v>
      </c>
      <c r="D13" s="9"/>
      <c r="E13" s="9"/>
      <c r="F13" s="14"/>
      <c r="G13" s="14"/>
      <c r="H13" s="14"/>
      <c r="I13" s="14"/>
      <c r="J13" s="14"/>
      <c r="K13" s="14"/>
      <c r="L13" s="14"/>
      <c r="M13" s="14"/>
      <c r="N13" s="14"/>
      <c r="O13" s="14"/>
      <c r="P13" s="14"/>
      <c r="Q13" s="14"/>
    </row>
    <row r="14" spans="1:20" hidden="1" x14ac:dyDescent="0.2">
      <c r="A14" s="14"/>
      <c r="B14" s="14"/>
      <c r="C14" s="8" t="s">
        <v>8</v>
      </c>
      <c r="D14" s="9"/>
      <c r="E14" s="9"/>
      <c r="F14" s="14"/>
      <c r="G14" s="14"/>
      <c r="H14" s="14"/>
      <c r="I14" s="14"/>
      <c r="J14" s="14"/>
      <c r="K14" s="14"/>
      <c r="L14" s="14"/>
      <c r="M14" s="14"/>
      <c r="N14" s="14"/>
      <c r="O14" s="14"/>
      <c r="P14" s="14"/>
      <c r="Q14" s="14"/>
    </row>
    <row r="15" spans="1:20" hidden="1" x14ac:dyDescent="0.2">
      <c r="A15" s="14"/>
      <c r="B15" s="14"/>
      <c r="C15" s="15" t="s">
        <v>11</v>
      </c>
      <c r="D15" s="9"/>
      <c r="E15" s="9"/>
      <c r="F15" s="14"/>
      <c r="G15" s="14"/>
      <c r="H15" s="14"/>
      <c r="I15" s="14"/>
      <c r="J15" s="14"/>
      <c r="K15" s="14"/>
      <c r="L15" s="14"/>
      <c r="M15" s="14"/>
      <c r="N15" s="14"/>
      <c r="O15" s="14"/>
      <c r="P15" s="14"/>
      <c r="Q15" s="14"/>
    </row>
    <row r="16" spans="1:20" hidden="1" x14ac:dyDescent="0.2">
      <c r="A16" s="14"/>
      <c r="B16" s="14"/>
      <c r="C16" s="8" t="s">
        <v>7</v>
      </c>
      <c r="D16" s="9"/>
      <c r="E16" s="9"/>
      <c r="F16" s="14"/>
      <c r="G16" s="14"/>
      <c r="H16" s="14"/>
      <c r="I16" s="14"/>
      <c r="J16" s="14"/>
      <c r="K16" s="14"/>
      <c r="L16" s="14"/>
      <c r="M16" s="14"/>
      <c r="N16" s="14"/>
      <c r="O16" s="14"/>
      <c r="P16" s="14"/>
      <c r="Q16" s="14"/>
    </row>
    <row r="17" spans="1:17" hidden="1" x14ac:dyDescent="0.2">
      <c r="A17" s="14"/>
      <c r="B17" s="14"/>
      <c r="C17" s="8" t="s">
        <v>8</v>
      </c>
      <c r="D17" s="9"/>
      <c r="E17" s="9"/>
      <c r="F17" s="14"/>
      <c r="G17" s="14"/>
      <c r="H17" s="14"/>
      <c r="I17" s="14"/>
      <c r="J17" s="14"/>
      <c r="K17" s="14"/>
      <c r="L17" s="14"/>
      <c r="M17" s="14"/>
      <c r="N17" s="14"/>
      <c r="O17" s="14"/>
      <c r="P17" s="14"/>
      <c r="Q17" s="14"/>
    </row>
    <row r="18" spans="1:17" hidden="1" x14ac:dyDescent="0.2">
      <c r="A18" s="14"/>
      <c r="B18" s="14"/>
      <c r="C18" s="15" t="s">
        <v>11</v>
      </c>
      <c r="D18" s="9"/>
      <c r="E18" s="9"/>
      <c r="F18" s="16"/>
      <c r="G18" s="16"/>
      <c r="H18" s="16"/>
      <c r="I18" s="16"/>
      <c r="J18" s="16"/>
      <c r="K18" s="16"/>
      <c r="L18" s="16"/>
      <c r="M18" s="16"/>
      <c r="N18" s="16"/>
      <c r="O18" s="16"/>
      <c r="P18" s="16"/>
      <c r="Q18" s="16"/>
    </row>
    <row r="19" spans="1:17" hidden="1" x14ac:dyDescent="0.2">
      <c r="A19" s="14"/>
      <c r="B19" s="14"/>
      <c r="C19" s="8" t="s">
        <v>7</v>
      </c>
      <c r="D19" s="9"/>
      <c r="E19" s="9"/>
      <c r="F19" s="14"/>
      <c r="G19" s="14"/>
      <c r="H19" s="14"/>
      <c r="I19" s="14"/>
      <c r="J19" s="14"/>
      <c r="K19" s="14"/>
      <c r="L19" s="14"/>
      <c r="M19" s="14"/>
      <c r="N19" s="14"/>
      <c r="O19" s="14"/>
      <c r="P19" s="14"/>
      <c r="Q19" s="14"/>
    </row>
    <row r="20" spans="1:17" hidden="1" x14ac:dyDescent="0.2">
      <c r="A20" s="14"/>
      <c r="B20" s="14"/>
      <c r="C20" s="8" t="s">
        <v>8</v>
      </c>
      <c r="D20" s="9"/>
      <c r="E20" s="9"/>
      <c r="F20" s="14"/>
      <c r="G20" s="14"/>
      <c r="H20" s="14"/>
      <c r="I20" s="14"/>
      <c r="J20" s="14"/>
      <c r="K20" s="14"/>
      <c r="L20" s="14"/>
      <c r="M20" s="14"/>
      <c r="N20" s="14"/>
      <c r="O20" s="14"/>
      <c r="P20" s="14"/>
      <c r="Q20" s="14"/>
    </row>
    <row r="21" spans="1:17" hidden="1" x14ac:dyDescent="0.2">
      <c r="A21" s="14"/>
      <c r="B21" s="14"/>
      <c r="C21" s="15" t="s">
        <v>11</v>
      </c>
      <c r="D21" s="9"/>
      <c r="E21" s="9"/>
      <c r="F21" s="14"/>
      <c r="G21" s="14"/>
      <c r="H21" s="14"/>
      <c r="I21" s="14"/>
      <c r="J21" s="14"/>
      <c r="K21" s="14"/>
      <c r="L21" s="14"/>
      <c r="M21" s="14"/>
      <c r="N21" s="14"/>
      <c r="O21" s="14"/>
      <c r="P21" s="14"/>
      <c r="Q21" s="14"/>
    </row>
    <row r="22" spans="1:17" hidden="1" x14ac:dyDescent="0.2">
      <c r="A22" s="14"/>
      <c r="B22" s="14"/>
      <c r="C22" s="8" t="s">
        <v>7</v>
      </c>
      <c r="D22" s="9"/>
      <c r="E22" s="9"/>
      <c r="F22" s="14"/>
      <c r="G22" s="14"/>
      <c r="H22" s="14"/>
      <c r="I22" s="14"/>
      <c r="J22" s="14"/>
      <c r="K22" s="14"/>
      <c r="L22" s="14"/>
      <c r="M22" s="14"/>
      <c r="N22" s="14"/>
      <c r="O22" s="14"/>
      <c r="P22" s="14"/>
      <c r="Q22" s="14"/>
    </row>
    <row r="23" spans="1:17" hidden="1" x14ac:dyDescent="0.2">
      <c r="A23" s="14"/>
      <c r="B23" s="14"/>
      <c r="C23" s="8" t="s">
        <v>8</v>
      </c>
      <c r="D23" s="9"/>
      <c r="E23" s="9"/>
      <c r="F23" s="14"/>
      <c r="G23" s="14"/>
      <c r="H23" s="14"/>
      <c r="I23" s="14"/>
      <c r="J23" s="14"/>
      <c r="K23" s="14"/>
      <c r="L23" s="14"/>
      <c r="M23" s="14"/>
      <c r="N23" s="14"/>
      <c r="O23" s="14"/>
      <c r="P23" s="14"/>
      <c r="Q23" s="14"/>
    </row>
    <row r="24" spans="1:17" hidden="1" x14ac:dyDescent="0.2">
      <c r="A24" s="14"/>
      <c r="B24" s="14"/>
      <c r="C24" s="15" t="s">
        <v>11</v>
      </c>
      <c r="D24" s="9"/>
      <c r="E24" s="9"/>
      <c r="F24" s="14"/>
      <c r="G24" s="14"/>
      <c r="H24" s="14"/>
      <c r="I24" s="14"/>
      <c r="J24" s="14"/>
      <c r="K24" s="14"/>
      <c r="L24" s="14"/>
      <c r="M24" s="14"/>
      <c r="N24" s="14"/>
      <c r="O24" s="14"/>
      <c r="P24" s="14"/>
      <c r="Q24" s="14"/>
    </row>
    <row r="25" spans="1:17" hidden="1" x14ac:dyDescent="0.2">
      <c r="A25" s="14"/>
      <c r="B25" s="14"/>
      <c r="C25" s="8" t="s">
        <v>7</v>
      </c>
      <c r="D25" s="9"/>
      <c r="E25" s="9"/>
      <c r="F25" s="14"/>
      <c r="G25" s="14"/>
      <c r="H25" s="14"/>
      <c r="I25" s="14"/>
      <c r="J25" s="14"/>
      <c r="K25" s="14"/>
      <c r="L25" s="14"/>
      <c r="M25" s="14"/>
      <c r="N25" s="14"/>
      <c r="O25" s="14"/>
      <c r="P25" s="14"/>
      <c r="Q25" s="14"/>
    </row>
    <row r="26" spans="1:17" hidden="1" x14ac:dyDescent="0.2">
      <c r="A26" s="14"/>
      <c r="B26" s="14"/>
      <c r="C26" s="8" t="s">
        <v>8</v>
      </c>
      <c r="D26" s="9"/>
      <c r="E26" s="9"/>
      <c r="F26" s="14"/>
      <c r="G26" s="14"/>
      <c r="H26" s="14"/>
      <c r="I26" s="14"/>
      <c r="J26" s="14"/>
      <c r="K26" s="14"/>
      <c r="L26" s="14"/>
      <c r="M26" s="14"/>
      <c r="N26" s="14"/>
      <c r="O26" s="14"/>
      <c r="P26" s="14"/>
      <c r="Q26" s="14"/>
    </row>
    <row r="27" spans="1:17" hidden="1" x14ac:dyDescent="0.2">
      <c r="A27" s="14"/>
      <c r="B27" s="14"/>
      <c r="C27" s="15" t="s">
        <v>11</v>
      </c>
      <c r="D27" s="9"/>
      <c r="E27" s="9"/>
      <c r="F27" s="14"/>
      <c r="G27" s="14"/>
      <c r="H27" s="14"/>
      <c r="I27" s="14"/>
      <c r="J27" s="14"/>
      <c r="K27" s="14"/>
      <c r="L27" s="14"/>
      <c r="M27" s="14"/>
      <c r="N27" s="14"/>
      <c r="O27" s="14"/>
      <c r="P27" s="14"/>
      <c r="Q27" s="14"/>
    </row>
    <row r="28" spans="1:17" hidden="1" x14ac:dyDescent="0.2">
      <c r="A28" s="14"/>
      <c r="B28" s="14"/>
      <c r="C28" s="8" t="s">
        <v>7</v>
      </c>
      <c r="D28" s="9"/>
      <c r="E28" s="9"/>
      <c r="F28" s="14"/>
      <c r="G28" s="14"/>
      <c r="H28" s="14"/>
      <c r="I28" s="14"/>
      <c r="J28" s="14"/>
      <c r="K28" s="14"/>
      <c r="L28" s="14"/>
      <c r="M28" s="14"/>
      <c r="N28" s="14"/>
      <c r="O28" s="14"/>
      <c r="P28" s="14"/>
      <c r="Q28" s="14"/>
    </row>
    <row r="29" spans="1:17" hidden="1" x14ac:dyDescent="0.2">
      <c r="A29" s="14"/>
      <c r="B29" s="14"/>
      <c r="C29" s="8" t="s">
        <v>8</v>
      </c>
      <c r="D29" s="9"/>
      <c r="E29" s="9"/>
      <c r="F29" s="14"/>
      <c r="G29" s="14"/>
      <c r="H29" s="14"/>
      <c r="I29" s="14"/>
      <c r="J29" s="14"/>
      <c r="K29" s="14"/>
      <c r="L29" s="14"/>
      <c r="M29" s="14"/>
      <c r="N29" s="14"/>
      <c r="O29" s="14"/>
      <c r="P29" s="14"/>
      <c r="Q29" s="14"/>
    </row>
    <row r="30" spans="1:17" hidden="1" x14ac:dyDescent="0.2">
      <c r="A30" s="14"/>
      <c r="B30" s="14"/>
      <c r="C30" s="15" t="s">
        <v>11</v>
      </c>
      <c r="D30" s="9"/>
      <c r="E30" s="9"/>
      <c r="F30" s="14"/>
      <c r="G30" s="14"/>
      <c r="H30" s="14"/>
      <c r="I30" s="14"/>
      <c r="J30" s="14"/>
      <c r="K30" s="14"/>
      <c r="L30" s="14"/>
      <c r="M30" s="14"/>
      <c r="N30" s="14"/>
      <c r="O30" s="14"/>
      <c r="P30" s="14"/>
      <c r="Q30" s="14"/>
    </row>
    <row r="31" spans="1:17" x14ac:dyDescent="0.2">
      <c r="D31" s="17"/>
      <c r="E31" s="17"/>
      <c r="F31" s="17"/>
      <c r="G31" s="17"/>
    </row>
    <row r="32" spans="1:17" x14ac:dyDescent="0.2">
      <c r="D32" s="17"/>
      <c r="E32" s="17"/>
      <c r="F32" s="17"/>
      <c r="G32" s="17"/>
      <c r="H32" s="17"/>
      <c r="I32" s="17"/>
      <c r="J32" s="17"/>
      <c r="K32" s="17"/>
      <c r="L32" s="17"/>
      <c r="M32" s="17"/>
      <c r="N32" s="17"/>
      <c r="O32" s="17"/>
      <c r="P32" s="17"/>
      <c r="Q32" s="17"/>
    </row>
    <row r="33" spans="1:18" ht="15" x14ac:dyDescent="0.25">
      <c r="C33" s="26" t="s">
        <v>12</v>
      </c>
      <c r="D33" s="17"/>
      <c r="E33" s="17"/>
      <c r="F33" s="17"/>
      <c r="G33" s="17"/>
      <c r="H33" s="17"/>
      <c r="I33" s="17"/>
      <c r="J33" s="17"/>
      <c r="K33" s="17"/>
      <c r="L33" s="17"/>
      <c r="M33" s="17"/>
      <c r="N33" s="17"/>
      <c r="O33" s="17"/>
      <c r="P33" s="17"/>
      <c r="Q33" s="17"/>
    </row>
    <row r="34" spans="1:18" ht="16.5" customHeight="1" x14ac:dyDescent="0.2">
      <c r="C34" s="25">
        <v>1</v>
      </c>
      <c r="D34" s="52" t="s">
        <v>25</v>
      </c>
      <c r="E34" s="52"/>
      <c r="F34" s="52"/>
      <c r="G34" s="52"/>
      <c r="H34" s="52"/>
      <c r="I34" s="52"/>
      <c r="J34" s="52"/>
      <c r="K34" s="52"/>
      <c r="L34" s="52"/>
      <c r="M34" s="52"/>
      <c r="N34" s="52"/>
      <c r="O34" s="52"/>
      <c r="P34" s="52"/>
      <c r="Q34" s="52"/>
      <c r="R34" s="52"/>
    </row>
    <row r="35" spans="1:18" ht="16.5" customHeight="1" x14ac:dyDescent="0.2">
      <c r="C35" s="25">
        <v>2</v>
      </c>
      <c r="D35" s="51" t="s">
        <v>19</v>
      </c>
      <c r="E35" s="51"/>
      <c r="F35" s="51"/>
      <c r="G35" s="51"/>
      <c r="H35" s="51"/>
      <c r="I35" s="51"/>
      <c r="J35" s="51"/>
      <c r="K35" s="51"/>
      <c r="L35" s="51"/>
      <c r="M35" s="51"/>
      <c r="N35" s="51"/>
      <c r="O35" s="51"/>
      <c r="P35" s="51"/>
      <c r="Q35" s="51"/>
      <c r="R35" s="51"/>
    </row>
    <row r="36" spans="1:18" ht="29.25" customHeight="1" x14ac:dyDescent="0.2">
      <c r="C36" s="25">
        <v>3</v>
      </c>
      <c r="D36" s="52" t="s">
        <v>24</v>
      </c>
      <c r="E36" s="52"/>
      <c r="F36" s="52"/>
      <c r="G36" s="52"/>
      <c r="H36" s="52"/>
      <c r="I36" s="52"/>
      <c r="J36" s="52"/>
      <c r="K36" s="52"/>
      <c r="L36" s="52"/>
      <c r="M36" s="52"/>
      <c r="N36" s="52"/>
      <c r="O36" s="52"/>
      <c r="P36" s="52"/>
      <c r="Q36" s="52"/>
      <c r="R36" s="52"/>
    </row>
    <row r="37" spans="1:18" ht="29.25" customHeight="1" x14ac:dyDescent="0.2">
      <c r="A37" s="18"/>
      <c r="B37" s="18"/>
      <c r="C37" s="25">
        <v>4</v>
      </c>
      <c r="D37" s="52" t="s">
        <v>23</v>
      </c>
      <c r="E37" s="52"/>
      <c r="F37" s="52"/>
      <c r="G37" s="52"/>
      <c r="H37" s="52"/>
      <c r="I37" s="52"/>
      <c r="J37" s="52"/>
      <c r="K37" s="52"/>
      <c r="L37" s="52"/>
      <c r="M37" s="52"/>
      <c r="N37" s="52"/>
      <c r="O37" s="52"/>
      <c r="P37" s="52"/>
      <c r="Q37" s="52"/>
      <c r="R37" s="52"/>
    </row>
    <row r="38" spans="1:18" ht="29.25" customHeight="1" x14ac:dyDescent="0.2">
      <c r="A38" s="1"/>
      <c r="B38" s="1"/>
      <c r="C38" s="25">
        <v>5</v>
      </c>
      <c r="D38" s="52" t="s">
        <v>22</v>
      </c>
      <c r="E38" s="52"/>
      <c r="F38" s="52"/>
      <c r="G38" s="52"/>
      <c r="H38" s="52"/>
      <c r="I38" s="52"/>
      <c r="J38" s="52"/>
      <c r="K38" s="52"/>
      <c r="L38" s="52"/>
      <c r="M38" s="52"/>
      <c r="N38" s="52"/>
      <c r="O38" s="52"/>
      <c r="P38" s="52"/>
      <c r="Q38" s="52"/>
      <c r="R38" s="52"/>
    </row>
    <row r="39" spans="1:18" ht="16.5" customHeight="1" x14ac:dyDescent="0.2">
      <c r="A39" s="1"/>
      <c r="B39" s="1"/>
      <c r="C39" s="25">
        <v>6</v>
      </c>
      <c r="D39" s="52" t="s">
        <v>26</v>
      </c>
      <c r="E39" s="52"/>
      <c r="F39" s="52"/>
      <c r="G39" s="52"/>
      <c r="H39" s="52"/>
      <c r="I39" s="52"/>
      <c r="J39" s="52"/>
      <c r="K39" s="52"/>
      <c r="L39" s="52"/>
      <c r="M39" s="52"/>
      <c r="N39" s="52"/>
      <c r="O39" s="52"/>
      <c r="P39" s="52"/>
      <c r="Q39" s="52"/>
      <c r="R39" s="52"/>
    </row>
    <row r="40" spans="1:18" ht="15" x14ac:dyDescent="0.2">
      <c r="A40" s="1"/>
      <c r="B40" s="1"/>
      <c r="C40" s="18"/>
      <c r="D40" s="1"/>
      <c r="E40" s="1"/>
      <c r="F40" s="1"/>
      <c r="G40" s="1"/>
      <c r="H40" s="1"/>
      <c r="I40" s="1"/>
      <c r="J40" s="1"/>
      <c r="K40" s="1"/>
      <c r="L40" s="1"/>
      <c r="M40" s="1"/>
      <c r="N40" s="1"/>
      <c r="O40" s="1"/>
      <c r="P40" s="1"/>
      <c r="Q40" s="1"/>
    </row>
    <row r="41" spans="1:18" ht="15.75" x14ac:dyDescent="0.25">
      <c r="A41" s="53" t="s">
        <v>13</v>
      </c>
      <c r="B41" s="53"/>
      <c r="C41" s="53"/>
      <c r="D41" s="53"/>
      <c r="E41" s="53"/>
      <c r="F41" s="53"/>
      <c r="G41" s="53"/>
      <c r="H41" s="53"/>
      <c r="I41" s="53"/>
      <c r="J41" s="53"/>
      <c r="K41" s="53"/>
      <c r="L41" s="53"/>
      <c r="M41" s="53"/>
      <c r="N41" s="53"/>
      <c r="O41" s="53"/>
      <c r="P41" s="53"/>
      <c r="Q41" s="53"/>
    </row>
    <row r="42" spans="1:18" ht="14.25" customHeight="1" x14ac:dyDescent="0.2">
      <c r="A42" s="2"/>
      <c r="B42" s="30"/>
      <c r="C42" s="3"/>
    </row>
    <row r="43" spans="1:18" ht="12" x14ac:dyDescent="0.2">
      <c r="A43" s="4" t="s">
        <v>3</v>
      </c>
      <c r="B43" s="4" t="s">
        <v>4</v>
      </c>
      <c r="C43" s="4"/>
      <c r="D43" s="5">
        <v>2017</v>
      </c>
      <c r="E43" s="5">
        <v>2018</v>
      </c>
      <c r="F43" s="6">
        <v>2019</v>
      </c>
      <c r="G43" s="6">
        <v>2020</v>
      </c>
      <c r="H43" s="6">
        <v>2021</v>
      </c>
      <c r="I43" s="6">
        <v>2022</v>
      </c>
      <c r="J43" s="6">
        <v>2023</v>
      </c>
      <c r="K43" s="6">
        <v>2024</v>
      </c>
      <c r="L43" s="6">
        <v>2025</v>
      </c>
      <c r="M43" s="6">
        <v>2026</v>
      </c>
      <c r="N43" s="6">
        <v>2027</v>
      </c>
      <c r="O43" s="6">
        <v>2028</v>
      </c>
      <c r="P43" s="6">
        <v>2029</v>
      </c>
      <c r="Q43" s="6">
        <v>2030</v>
      </c>
    </row>
    <row r="44" spans="1:18" x14ac:dyDescent="0.2">
      <c r="A44" s="19" t="s">
        <v>14</v>
      </c>
      <c r="B44" s="19" t="s">
        <v>15</v>
      </c>
      <c r="C44" s="8" t="s">
        <v>7</v>
      </c>
      <c r="D44" s="9"/>
      <c r="E44" s="9"/>
      <c r="F44" s="29">
        <v>47.088565279831471</v>
      </c>
      <c r="G44" s="29">
        <v>79.120274328001344</v>
      </c>
      <c r="H44" s="29">
        <v>81.058008696970163</v>
      </c>
      <c r="I44" s="29">
        <v>92.801742918748872</v>
      </c>
      <c r="J44" s="29">
        <v>129.33038520203854</v>
      </c>
      <c r="K44" s="29">
        <v>224.94176026268158</v>
      </c>
      <c r="L44" s="29">
        <v>249.94594534714153</v>
      </c>
      <c r="M44" s="29">
        <v>269.3181334818405</v>
      </c>
      <c r="N44" s="29">
        <v>374.95672259110921</v>
      </c>
      <c r="O44" s="29">
        <v>391.8818282452894</v>
      </c>
      <c r="P44" s="29">
        <v>534.00520465084992</v>
      </c>
      <c r="Q44" s="29">
        <v>674.99351374894752</v>
      </c>
    </row>
    <row r="45" spans="1:18" x14ac:dyDescent="0.2">
      <c r="A45" s="20" t="s">
        <v>14</v>
      </c>
      <c r="B45" s="19" t="s">
        <v>15</v>
      </c>
      <c r="C45" s="11" t="s">
        <v>8</v>
      </c>
      <c r="D45" s="9"/>
      <c r="E45" s="9"/>
      <c r="F45" s="28">
        <v>22.0708757765954</v>
      </c>
      <c r="G45" s="28">
        <v>36.867124271626857</v>
      </c>
      <c r="H45" s="28">
        <v>37.853108667630359</v>
      </c>
      <c r="I45" s="28">
        <v>47.126402698368295</v>
      </c>
      <c r="J45" s="28">
        <v>62.028841847873679</v>
      </c>
      <c r="K45" s="28">
        <v>113.25299148817766</v>
      </c>
      <c r="L45" s="28">
        <v>121.92819047395386</v>
      </c>
      <c r="M45" s="28">
        <v>131.37829714203497</v>
      </c>
      <c r="N45" s="28">
        <v>182.91072746982286</v>
      </c>
      <c r="O45" s="28">
        <v>191.16710267578412</v>
      </c>
      <c r="P45" s="28">
        <v>266.00858249309852</v>
      </c>
      <c r="Q45" s="28">
        <v>330.77749515253004</v>
      </c>
    </row>
    <row r="46" spans="1:18" x14ac:dyDescent="0.2">
      <c r="A46" s="19" t="s">
        <v>14</v>
      </c>
      <c r="B46" s="19" t="s">
        <v>15</v>
      </c>
      <c r="C46" s="13" t="s">
        <v>16</v>
      </c>
      <c r="D46" s="9"/>
      <c r="E46" s="9"/>
      <c r="F46" s="29">
        <v>0.41528055674474207</v>
      </c>
      <c r="G46" s="29">
        <v>0.69161794688703349</v>
      </c>
      <c r="H46" s="29">
        <v>0.71808100108278561</v>
      </c>
      <c r="I46" s="29">
        <v>0.90157258776622573</v>
      </c>
      <c r="J46" s="29">
        <v>1.1928297461161419</v>
      </c>
      <c r="K46" s="29">
        <v>2.1210670026517433</v>
      </c>
      <c r="L46" s="29">
        <v>2.2824053066080765</v>
      </c>
      <c r="M46" s="29">
        <v>2.4575072698519786</v>
      </c>
      <c r="N46" s="29">
        <v>3.3791223916313484</v>
      </c>
      <c r="O46" s="29">
        <v>3.5304747533011511</v>
      </c>
      <c r="P46" s="29">
        <v>4.9179300245563056</v>
      </c>
      <c r="Q46" s="29">
        <v>6.0652149940784597</v>
      </c>
    </row>
    <row r="47" spans="1:18" x14ac:dyDescent="0.2">
      <c r="A47" s="19" t="s">
        <v>17</v>
      </c>
      <c r="B47" s="19" t="s">
        <v>15</v>
      </c>
      <c r="C47" s="8" t="s">
        <v>7</v>
      </c>
      <c r="D47" s="9"/>
      <c r="E47" s="9"/>
      <c r="F47" s="29">
        <v>18.099378226947348</v>
      </c>
      <c r="G47" s="29">
        <v>13.506988020101085</v>
      </c>
      <c r="H47" s="29">
        <v>9.4860712042945945</v>
      </c>
      <c r="I47" s="29">
        <v>6.7964738740545618</v>
      </c>
      <c r="J47" s="29">
        <v>7.0736516533142293</v>
      </c>
      <c r="K47" s="29">
        <v>50.178505337859328</v>
      </c>
      <c r="L47" s="29">
        <v>126.05897410937905</v>
      </c>
      <c r="M47" s="29">
        <v>163.37247685478647</v>
      </c>
      <c r="N47" s="29">
        <v>228.55506979058015</v>
      </c>
      <c r="O47" s="29">
        <v>358.24127212044266</v>
      </c>
      <c r="P47" s="29">
        <v>399.46769137355597</v>
      </c>
      <c r="Q47" s="29">
        <v>465.62752754084033</v>
      </c>
    </row>
    <row r="48" spans="1:18" x14ac:dyDescent="0.2">
      <c r="A48" s="20" t="s">
        <v>17</v>
      </c>
      <c r="B48" s="19" t="s">
        <v>15</v>
      </c>
      <c r="C48" s="11" t="s">
        <v>8</v>
      </c>
      <c r="D48" s="9"/>
      <c r="E48" s="9"/>
      <c r="F48" s="28">
        <v>13.736649640453187</v>
      </c>
      <c r="G48" s="28">
        <v>12.401271588365081</v>
      </c>
      <c r="H48" s="28">
        <v>12.988987733628537</v>
      </c>
      <c r="I48" s="28">
        <v>14.692608750923107</v>
      </c>
      <c r="J48" s="28">
        <v>17.598238679118005</v>
      </c>
      <c r="K48" s="28">
        <v>52.464536397103544</v>
      </c>
      <c r="L48" s="28">
        <v>102.51709328687799</v>
      </c>
      <c r="M48" s="28">
        <v>72.366373675294426</v>
      </c>
      <c r="N48" s="28">
        <v>93.999744912572339</v>
      </c>
      <c r="O48" s="28">
        <v>159.46638593870722</v>
      </c>
      <c r="P48" s="28">
        <v>159.42706267051437</v>
      </c>
      <c r="Q48" s="28">
        <v>179.91399566912378</v>
      </c>
    </row>
    <row r="49" spans="1:18" x14ac:dyDescent="0.2">
      <c r="A49" s="19" t="s">
        <v>17</v>
      </c>
      <c r="B49" s="19" t="s">
        <v>15</v>
      </c>
      <c r="C49" s="13" t="s">
        <v>16</v>
      </c>
      <c r="D49" s="9"/>
      <c r="E49" s="9"/>
      <c r="F49" s="29">
        <v>0.11728276904236301</v>
      </c>
      <c r="G49" s="29">
        <v>0.11879571700435601</v>
      </c>
      <c r="H49" s="29">
        <v>0.12224951786255198</v>
      </c>
      <c r="I49" s="29">
        <v>0.13736618461810401</v>
      </c>
      <c r="J49" s="29">
        <v>0.16500279051856204</v>
      </c>
      <c r="K49" s="29">
        <v>0.49525755773261293</v>
      </c>
      <c r="L49" s="29">
        <v>1.0695545489603098</v>
      </c>
      <c r="M49" s="29">
        <v>0.78767109885439046</v>
      </c>
      <c r="N49" s="29">
        <v>0.90374853910694952</v>
      </c>
      <c r="O49" s="29">
        <v>1.77180003321544</v>
      </c>
      <c r="P49" s="29">
        <v>1.6892708824754399</v>
      </c>
      <c r="Q49" s="29">
        <v>1.9666411612416006</v>
      </c>
    </row>
    <row r="50" spans="1:18" x14ac:dyDescent="0.2">
      <c r="F50" s="17"/>
      <c r="G50" s="17"/>
      <c r="H50" s="17"/>
      <c r="I50" s="17"/>
      <c r="J50" s="17"/>
      <c r="K50" s="17"/>
      <c r="L50" s="17"/>
      <c r="M50" s="17"/>
      <c r="N50" s="17"/>
      <c r="O50" s="17"/>
      <c r="P50" s="17"/>
      <c r="Q50" s="17"/>
    </row>
    <row r="51" spans="1:18" x14ac:dyDescent="0.2">
      <c r="F51" s="21"/>
      <c r="G51" s="21"/>
      <c r="H51" s="21"/>
      <c r="I51" s="21"/>
      <c r="J51" s="21"/>
      <c r="K51" s="21"/>
      <c r="L51" s="21"/>
      <c r="M51" s="21"/>
      <c r="N51" s="21"/>
      <c r="O51" s="21"/>
      <c r="P51" s="21"/>
      <c r="Q51" s="21"/>
    </row>
    <row r="52" spans="1:18" ht="15" x14ac:dyDescent="0.25">
      <c r="C52" s="27" t="s">
        <v>12</v>
      </c>
      <c r="F52" s="21"/>
      <c r="G52" s="21"/>
      <c r="H52" s="21"/>
      <c r="I52" s="21"/>
      <c r="J52" s="21"/>
      <c r="K52" s="21"/>
      <c r="L52" s="21"/>
      <c r="M52" s="21"/>
      <c r="N52" s="21"/>
      <c r="O52" s="21"/>
      <c r="P52" s="21"/>
      <c r="Q52" s="21"/>
    </row>
    <row r="53" spans="1:18" ht="29.25" customHeight="1" x14ac:dyDescent="0.2">
      <c r="C53" s="25">
        <v>1</v>
      </c>
      <c r="D53" s="51" t="s">
        <v>27</v>
      </c>
      <c r="E53" s="51"/>
      <c r="F53" s="51"/>
      <c r="G53" s="51"/>
      <c r="H53" s="51"/>
      <c r="I53" s="51"/>
      <c r="J53" s="51"/>
      <c r="K53" s="51"/>
      <c r="L53" s="51"/>
      <c r="M53" s="51"/>
      <c r="N53" s="51"/>
      <c r="O53" s="51"/>
      <c r="P53" s="51"/>
      <c r="Q53" s="51"/>
      <c r="R53" s="51"/>
    </row>
    <row r="54" spans="1:18" ht="16.5" customHeight="1" x14ac:dyDescent="0.25">
      <c r="A54" s="23"/>
      <c r="B54" s="23"/>
      <c r="C54" s="25">
        <v>2</v>
      </c>
      <c r="D54" s="51" t="s">
        <v>19</v>
      </c>
      <c r="E54" s="51"/>
      <c r="F54" s="51"/>
      <c r="G54" s="51"/>
      <c r="H54" s="51"/>
      <c r="I54" s="51"/>
      <c r="J54" s="51"/>
      <c r="K54" s="51"/>
      <c r="L54" s="51"/>
      <c r="M54" s="51"/>
      <c r="N54" s="51"/>
      <c r="O54" s="51"/>
      <c r="P54" s="51"/>
      <c r="Q54" s="51"/>
      <c r="R54" s="51"/>
    </row>
    <row r="55" spans="1:18" ht="16.5" customHeight="1" x14ac:dyDescent="0.25">
      <c r="A55" s="23"/>
      <c r="B55" s="23"/>
      <c r="C55" s="25">
        <v>3</v>
      </c>
      <c r="D55" s="51" t="s">
        <v>18</v>
      </c>
      <c r="E55" s="51"/>
      <c r="F55" s="51"/>
      <c r="G55" s="51"/>
      <c r="H55" s="51"/>
      <c r="I55" s="51"/>
      <c r="J55" s="51"/>
      <c r="K55" s="51"/>
      <c r="L55" s="51"/>
      <c r="M55" s="51"/>
      <c r="N55" s="51"/>
      <c r="O55" s="51"/>
      <c r="P55" s="51"/>
      <c r="Q55" s="51"/>
      <c r="R55" s="51"/>
    </row>
    <row r="56" spans="1:18" ht="16.5" customHeight="1" x14ac:dyDescent="0.2">
      <c r="C56" s="25">
        <v>4</v>
      </c>
      <c r="D56" s="51" t="s">
        <v>21</v>
      </c>
      <c r="E56" s="51"/>
      <c r="F56" s="51"/>
      <c r="G56" s="51"/>
      <c r="H56" s="51"/>
      <c r="I56" s="51"/>
      <c r="J56" s="51"/>
      <c r="K56" s="51"/>
      <c r="L56" s="51"/>
      <c r="M56" s="51"/>
      <c r="N56" s="51"/>
      <c r="O56" s="51"/>
      <c r="P56" s="51"/>
      <c r="Q56" s="51"/>
      <c r="R56" s="51"/>
    </row>
    <row r="57" spans="1:18" ht="16.5" customHeight="1" x14ac:dyDescent="0.2">
      <c r="C57" s="25">
        <v>5</v>
      </c>
      <c r="D57" s="51" t="s">
        <v>20</v>
      </c>
      <c r="E57" s="51"/>
      <c r="F57" s="51"/>
      <c r="G57" s="51"/>
      <c r="H57" s="51"/>
      <c r="I57" s="51"/>
      <c r="J57" s="51"/>
      <c r="K57" s="51"/>
      <c r="L57" s="51"/>
      <c r="M57" s="51"/>
      <c r="N57" s="51"/>
      <c r="O57" s="51"/>
      <c r="P57" s="51"/>
      <c r="Q57" s="51"/>
      <c r="R57" s="51"/>
    </row>
    <row r="58" spans="1:18" ht="15" x14ac:dyDescent="0.2">
      <c r="C58" s="22"/>
      <c r="D58" s="51"/>
      <c r="E58" s="51"/>
      <c r="F58" s="51"/>
      <c r="G58" s="51"/>
      <c r="H58" s="51"/>
      <c r="I58" s="51"/>
      <c r="J58" s="51"/>
      <c r="K58" s="51"/>
      <c r="L58" s="51"/>
      <c r="M58" s="51"/>
      <c r="N58" s="51"/>
      <c r="O58" s="51"/>
      <c r="P58" s="51"/>
      <c r="Q58" s="51"/>
    </row>
    <row r="59" spans="1:18" x14ac:dyDescent="0.2">
      <c r="C59" s="24"/>
    </row>
  </sheetData>
  <mergeCells count="16">
    <mergeCell ref="D58:Q58"/>
    <mergeCell ref="D53:R53"/>
    <mergeCell ref="D54:R54"/>
    <mergeCell ref="D55:R55"/>
    <mergeCell ref="D56:R56"/>
    <mergeCell ref="D57:R57"/>
    <mergeCell ref="D35:R35"/>
    <mergeCell ref="D38:R38"/>
    <mergeCell ref="D39:R39"/>
    <mergeCell ref="A41:Q41"/>
    <mergeCell ref="A1:Q1"/>
    <mergeCell ref="A2:Q2"/>
    <mergeCell ref="A4:Q4"/>
    <mergeCell ref="D34:R34"/>
    <mergeCell ref="D36:R36"/>
    <mergeCell ref="D37:R37"/>
  </mergeCells>
  <printOptions horizontalCentered="1"/>
  <pageMargins left="0.25" right="0.25" top="0.5" bottom="0.5" header="0.5" footer="0.5"/>
  <pageSetup scale="86" orientation="landscape"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FormsList&amp;FilerInfo (2)</vt:lpstr>
      <vt:lpstr>Form 3.2 (2019)</vt:lpstr>
      <vt:lpstr>'FormsList&amp;FilerInfo (2)'!CoName</vt:lpstr>
      <vt:lpstr>'FormsList&amp;FilerInfo (2)'!filedate</vt:lpstr>
      <vt:lpstr>'Form 3.2 (2019)'!Print_Area</vt:lpstr>
      <vt:lpstr>'FormsList&amp;FilerInfo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Moazed, Ali</dc:creator>
  <cp:lastModifiedBy>Bird, Katherine</cp:lastModifiedBy>
  <dcterms:created xsi:type="dcterms:W3CDTF">2019-04-11T18:38:07Z</dcterms:created>
  <dcterms:modified xsi:type="dcterms:W3CDTF">2019-04-15T18:41:13Z</dcterms:modified>
</cp:coreProperties>
</file>